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AKHERSCHIKKING\LEERWERKPLEKKEN\PROCEDURE CALL\DOCUMENTEN CALL\Begrotingsformats Excel\2027 Begrotingsformat vios en student PA\"/>
    </mc:Choice>
  </mc:AlternateContent>
  <xr:revisionPtr revIDLastSave="0" documentId="13_ncr:1_{C4948BBE-28FB-4DE7-B7FA-F8399B78DA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groting VIO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6" i="3" l="1"/>
  <c r="C28" i="3"/>
  <c r="B28" i="3"/>
  <c r="E28" i="3"/>
  <c r="D28" i="3"/>
  <c r="C29" i="3"/>
  <c r="B29" i="3"/>
  <c r="B30" i="3" l="1"/>
  <c r="B3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Maud van Vlerken</author>
    <author>Charlotte Dorren</author>
  </authors>
  <commentList>
    <comment ref="B6" authorId="0" shapeId="0" xr:uid="{79DDA4DD-A0EB-43B6-9205-3E4215CFA392}">
      <text>
        <r>
          <rPr>
            <b/>
            <sz val="10"/>
            <color theme="1"/>
            <rFont val="Calibri"/>
            <family val="2"/>
            <scheme val="minor"/>
          </rPr>
          <t>KOH:</t>
        </r>
        <r>
          <rPr>
            <sz val="10"/>
            <color theme="1"/>
            <rFont val="Calibri"/>
            <family val="2"/>
            <scheme val="minor"/>
          </rPr>
          <t xml:space="preserve">
Mediaan van brutosalaris Vios en student PA is schaal 8 trede 18, op basis van  32 uur per week. 
Inclusief werkgeverslasten (= brutosalaris x 1,4) ¹</t>
        </r>
      </text>
    </comment>
    <comment ref="D6" authorId="0" shapeId="0" xr:uid="{739AFE07-74F7-4207-934C-8117F5E8E2DE}">
      <text>
        <r>
          <rPr>
            <b/>
            <sz val="10"/>
            <color theme="1"/>
            <rFont val="Calibri"/>
            <family val="2"/>
            <scheme val="minor"/>
          </rPr>
          <t>KOH:</t>
        </r>
        <r>
          <rPr>
            <sz val="10"/>
            <color theme="1"/>
            <rFont val="Calibri"/>
            <family val="2"/>
            <scheme val="minor"/>
          </rPr>
          <t xml:space="preserve">
Dit is een vaste tegemoetkoming in loonkosten die u ontvangt vanuit het ministerie van OCW via de hogeschoo</t>
        </r>
        <r>
          <rPr>
            <sz val="11"/>
            <color theme="1"/>
            <rFont val="Calibri"/>
            <family val="2"/>
            <scheme val="minor"/>
          </rPr>
          <t xml:space="preserve">l
</t>
        </r>
      </text>
    </comment>
    <comment ref="B7" authorId="0" shapeId="0" xr:uid="{0D7A486E-0CE4-4D95-A6B5-77E30733A0F6}">
      <text>
        <r>
          <rPr>
            <b/>
            <sz val="10"/>
            <color theme="1"/>
            <rFont val="Calibri"/>
            <family val="2"/>
            <scheme val="minor"/>
          </rPr>
          <t>KOH:</t>
        </r>
        <r>
          <rPr>
            <sz val="10"/>
            <color theme="1"/>
            <rFont val="Calibri"/>
            <family val="2"/>
            <scheme val="minor"/>
          </rPr>
          <t xml:space="preserve">
Berekening baseren op reisafstand; 3 dagen per week, 46 werkweken en €0,25 per km. ²</t>
        </r>
      </text>
    </comment>
    <comment ref="B10" authorId="0" shapeId="0" xr:uid="{8E11E3B7-1D9D-441C-A67E-2D0827204AB4}">
      <text>
        <r>
          <rPr>
            <b/>
            <sz val="10"/>
            <color theme="1"/>
            <rFont val="Calibri"/>
            <family val="2"/>
            <scheme val="minor"/>
          </rPr>
          <t>KOH:</t>
        </r>
        <r>
          <rPr>
            <sz val="10"/>
            <color theme="1"/>
            <rFont val="Calibri"/>
            <family val="2"/>
            <scheme val="minor"/>
          </rPr>
          <t xml:space="preserve">
Berekening baseren op minimaal 4 uur begeleiding per week, gemiddeld uurtarief is €90,-, 46  weken per jaar.
(4 uur begeleiding is inclusief terugkomdagen en train-de-trainer bijeenkomsten) ³ ⁴</t>
        </r>
      </text>
    </comment>
    <comment ref="C10" authorId="0" shapeId="0" xr:uid="{AA17EC23-145D-4127-AA05-ED2E4A93A6E3}">
      <text>
        <r>
          <rPr>
            <b/>
            <sz val="10"/>
            <color theme="1"/>
            <rFont val="Calibri"/>
            <family val="2"/>
            <scheme val="minor"/>
          </rPr>
          <t>KOH:</t>
        </r>
        <r>
          <rPr>
            <sz val="10"/>
            <color theme="1"/>
            <rFont val="Calibri"/>
            <family val="2"/>
            <scheme val="minor"/>
          </rPr>
          <t xml:space="preserve">
Berekening baseren op minimaal 3 uur begeleiding per week, gemiddeld uurtarief is €90,-, 46 weken per jaar 
(3 uur begeleiding is inclusief terugkomdagen en train-de-trainer bijeenkomsten) ³ ⁴
</t>
        </r>
        <r>
          <rPr>
            <sz val="11"/>
            <color theme="1"/>
            <rFont val="Calibri"/>
            <family val="2"/>
            <scheme val="minor"/>
          </rPr>
          <t xml:space="preserve">
</t>
        </r>
      </text>
    </comment>
    <comment ref="B11" authorId="1" shapeId="0" xr:uid="{B44C1852-4D86-4135-B8BD-BAB1B5663C5D}">
      <text>
        <r>
          <rPr>
            <b/>
            <sz val="10"/>
            <color theme="1"/>
            <rFont val="Calibri"/>
            <family val="2"/>
            <scheme val="minor"/>
          </rPr>
          <t>KOH:</t>
        </r>
        <r>
          <rPr>
            <sz val="10"/>
            <color theme="1"/>
            <rFont val="Calibri"/>
            <family val="2"/>
            <scheme val="minor"/>
          </rPr>
          <t xml:space="preserve">
Gemiddeld is de vierkante meterprijs in Nederland € 17,62 per maand en een  gemiddelde spreekkamer ruimte is 16,5 m². ⁵ ⁶</t>
        </r>
      </text>
    </comment>
    <comment ref="B12" authorId="1" shapeId="0" xr:uid="{AC13577E-2743-4193-AE62-67A6C806E335}">
      <text>
        <r>
          <rPr>
            <b/>
            <sz val="10"/>
            <color theme="1"/>
            <rFont val="Calibri"/>
            <family val="2"/>
            <scheme val="minor"/>
          </rPr>
          <t>KOH:</t>
        </r>
        <r>
          <rPr>
            <sz val="10"/>
            <color theme="1"/>
            <rFont val="Calibri"/>
            <family val="2"/>
            <scheme val="minor"/>
          </rPr>
          <t xml:space="preserve">
Berekening baseren op 40 studiedagen per jaar, met 0,25ct/km en de retour reisafstand van woning naar Hogeschool</t>
        </r>
      </text>
    </comment>
    <comment ref="C12" authorId="0" shapeId="0" xr:uid="{0BBFF5E2-E28C-4432-8FC1-A42C14457521}">
      <text>
        <r>
          <rPr>
            <b/>
            <sz val="10"/>
            <color theme="1"/>
            <rFont val="Calibri"/>
            <family val="2"/>
            <scheme val="minor"/>
          </rPr>
          <t>KOH:</t>
        </r>
        <r>
          <rPr>
            <sz val="10"/>
            <color theme="1"/>
            <rFont val="Calibri"/>
            <family val="2"/>
            <scheme val="minor"/>
          </rPr>
          <t xml:space="preserve">
Berekening baseren op 40 studiedagen per jaar, met 0,25ct/km en de retour reisafstand van woning naar Hogeschool</t>
        </r>
      </text>
    </comment>
    <comment ref="B20" authorId="0" shapeId="0" xr:uid="{18FED658-19DF-4D05-A63A-6C17C2EF7CB3}">
      <text>
        <r>
          <rPr>
            <b/>
            <sz val="10"/>
            <color indexed="81"/>
            <rFont val="Calibri"/>
            <family val="2"/>
            <scheme val="minor"/>
          </rPr>
          <t>KOH:</t>
        </r>
        <r>
          <rPr>
            <sz val="10"/>
            <color indexed="81"/>
            <rFont val="Calibri"/>
            <family val="2"/>
            <scheme val="minor"/>
          </rPr>
          <t xml:space="preserve">
Kosten inschrijving praktijkopleidersplaats zijn € 402,- per kalenderjaar. In totaal dus x3 voor de opleiding van 2 jaar = € 603,- per jaar. ⁸
</t>
        </r>
      </text>
    </comment>
    <comment ref="D26" authorId="1" shapeId="0" xr:uid="{8A836D9D-0271-4017-962A-5BFFD8729745}">
      <text>
        <r>
          <rPr>
            <b/>
            <sz val="10"/>
            <color theme="1"/>
            <rFont val="Calibri"/>
            <family val="2"/>
            <scheme val="minor"/>
          </rPr>
          <t>KOH:</t>
        </r>
        <r>
          <rPr>
            <sz val="10"/>
            <color theme="1"/>
            <rFont val="Calibri"/>
            <family val="2"/>
            <scheme val="minor"/>
          </rPr>
          <t xml:space="preserve">
Als basis kunnen gemiddelde consultaantallen per jaar minus stagedagen in jaar 1 gebruikt worden. 
Jaar 1: 10 consulten (5-20 min.) en 3 korte consulten (&lt; 5 min). 
VIOS is 138 dagen in jaar 1 aanwezig op praktijk.
</t>
        </r>
        <r>
          <rPr>
            <i/>
            <sz val="9"/>
            <color theme="1"/>
            <rFont val="Calibri"/>
            <family val="2"/>
            <scheme val="minor"/>
          </rPr>
          <t>Consultaantallen zijn een behouden optelsom afkomstig uit praktijkgericht onderzoek project versterking opleiding (2026)</t>
        </r>
      </text>
    </comment>
    <comment ref="E26" authorId="0" shapeId="0" xr:uid="{ABB13803-A47A-46A9-8000-3EC413A01F9C}">
      <text>
        <r>
          <rPr>
            <b/>
            <sz val="9"/>
            <color indexed="81"/>
            <rFont val="Tahoma"/>
            <family val="2"/>
          </rPr>
          <t xml:space="preserve">KOH:
</t>
        </r>
        <r>
          <rPr>
            <sz val="10"/>
            <color indexed="81"/>
            <rFont val="Calibri"/>
            <family val="2"/>
            <scheme val="minor"/>
          </rPr>
          <t xml:space="preserve">Als basis kunnen gemiddelde consultaantallen per jaar minus stagedagen in jaar 2 gebruikt worden. 
Jaar 2: 15 consulten en 4 korte consulten (&lt; 5 min). 
VIOS is 138 dagen in jaar 1 aanwezig op praktijk.
</t>
        </r>
        <r>
          <rPr>
            <i/>
            <sz val="9"/>
            <color indexed="81"/>
            <rFont val="Calibri"/>
            <family val="2"/>
            <scheme val="minor"/>
          </rPr>
          <t>Consultaantallen zijn een behouden optelsom afkomstig uit praktijkgericht onderzoek project versterking opleiding (2026)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<sst xmlns="http://schemas.openxmlformats.org/spreadsheetml/2006/main" count="128" uniqueCount="62">
  <si>
    <t> </t>
  </si>
  <si>
    <t>Kosten</t>
  </si>
  <si>
    <t>Jaar 1</t>
  </si>
  <si>
    <t>Jaar 2</t>
  </si>
  <si>
    <t>Loonkosten</t>
  </si>
  <si>
    <t>Brutosalaris incl. werkgeverslasten</t>
  </si>
  <si>
    <t>Kosten woon/werkverkeer</t>
  </si>
  <si>
    <t>Opleiding in de praktijk</t>
  </si>
  <si>
    <t>Uren ha-opleider, inclusief terugkom-
dagen; Opleiders of stagevergoeding</t>
  </si>
  <si>
    <t>Spreekkamer / werkruimte</t>
  </si>
  <si>
    <t>Reiskosten naar opleidingsinstituut</t>
  </si>
  <si>
    <t>…</t>
  </si>
  <si>
    <t>Collegegeld</t>
  </si>
  <si>
    <t>Studiemateriaal (boeken, instrumentarium etc)</t>
  </si>
  <si>
    <t>Organisatie / Overhead</t>
  </si>
  <si>
    <t>P&amp;O, salaris- en financiële administratie, anders</t>
  </si>
  <si>
    <t xml:space="preserve">Consulten, visites, verrichtingen </t>
  </si>
  <si>
    <t>TOTAAL / JAAR</t>
  </si>
  <si>
    <t>Saldo / jaar</t>
  </si>
  <si>
    <t>Saldo TOTAAL</t>
  </si>
  <si>
    <t>Eigen bijdrage HA-organisatie</t>
  </si>
  <si>
    <t xml:space="preserve"> </t>
  </si>
  <si>
    <t>Stimuleringssubsidie vanuit project:
 'Versterking opleiding VS en PA huisartsenzorg"</t>
  </si>
  <si>
    <t>TOTAAL EXTRA BIJDRAGEN</t>
  </si>
  <si>
    <t xml:space="preserve">TOTAAL </t>
  </si>
  <si>
    <t>Hogeschool MANP</t>
  </si>
  <si>
    <t>Studiereis</t>
  </si>
  <si>
    <t>Registratie / Erkenning RSV</t>
  </si>
  <si>
    <t>Inschrijving praktijkopleidingsplaats</t>
  </si>
  <si>
    <t>Productie VIOS</t>
  </si>
  <si>
    <t>Gevraagde bijdrage per VIOS</t>
  </si>
  <si>
    <t xml:space="preserve">Aantal VIOS </t>
  </si>
  <si>
    <t>Begroting VIOS</t>
  </si>
  <si>
    <t>Toelichting</t>
  </si>
  <si>
    <r>
      <t xml:space="preserve">Begrotingsformat Verpleegkundig Specialist in opleiding
</t>
    </r>
    <r>
      <rPr>
        <i/>
        <sz val="11"/>
        <color rgb="FF000000"/>
        <rFont val="Calibri"/>
        <family val="2"/>
      </rPr>
      <t>Inzetcalculator voor het opleiden van een VS</t>
    </r>
  </si>
  <si>
    <t>Duur opleidingstraject = 24 maanden = 2 jaar</t>
  </si>
  <si>
    <t>Opbrengsten</t>
  </si>
  <si>
    <t>KOSTEN: Zie notitie hoe dit bedrag berekend kan worden</t>
  </si>
  <si>
    <t>KOSTEN: In de notities wordt genoemd welke factoren belangrijk zijn voor kosten 
OPBRENGSTEN: Dit is een richtbedrag en verschilt per hogeschool</t>
  </si>
  <si>
    <t>KOSTEN: Zie notitie voor gemiddelde getallen</t>
  </si>
  <si>
    <t xml:space="preserve">KOSTEN: Bekijk notitie voor parameters. </t>
  </si>
  <si>
    <t>KOSTEN: wettelijk collegegeld 2026/2027 ⁷</t>
  </si>
  <si>
    <t xml:space="preserve">KOSTEN: Dit is een gemiddelde.Hogescholen variëren in studiemateriaalkosten. </t>
  </si>
  <si>
    <t>KOSTEN: Hogescholen variëren in kosten voor een studiereis. Dit is een gemiddelde.
Studiereis vindt 1 maal plaats tijdens opleiding</t>
  </si>
  <si>
    <t>KOSTEN: Zie uitleg in notitie</t>
  </si>
  <si>
    <t>KOSTEN: Dit is een richtbedrag n.a.v . richtlijnen NzA en LHV</t>
  </si>
  <si>
    <t xml:space="preserve">OPBRENGSTEN: Zie de notities voor indicaties voor een berekening per jaar </t>
  </si>
  <si>
    <t>FINANCIËLE IMPULS</t>
  </si>
  <si>
    <t>Een eigen bijdrage is essentieel omdat de praktijk investeert in de toekomst</t>
  </si>
  <si>
    <t>Er zijn initiatieven bekend met financiering vanuit zorgverzekeraars (waaronder MTVP) en achterstandsfonds</t>
  </si>
  <si>
    <t xml:space="preserve">Bijdrage derden </t>
  </si>
  <si>
    <t>Geraadpleegde bronnen</t>
  </si>
  <si>
    <t>1. LHV, InEen, NVDA, FNV Zorg &amp; Welzijn, CNV Zorg &amp; Welzijn, &amp; NVvPO. (2025). Cao Huisartsenzorg 1 juli 2025 tot en met 30 juni 2027. https://www.lhv.nl/product/cao-huisartsenzorg/</t>
  </si>
  <si>
    <t>2. CBS. (2025). Werknemersbanen en reisafstand; woon- en werkregio [Dataset]. CBS StatLine. https://opendata.cbs.nl/statline/#/CBS/nl/dataset/85481NED/table</t>
  </si>
  <si>
    <t>3. Stichting KOH. (2026). Stimuleringssubsidie 2026. https://stichtingkoh.nl/taakherschikking/stimuleringssubsidie-2026/stimuleringssubsidie-2026</t>
  </si>
  <si>
    <t>4. LHV. (z.d.). LHV-rekenhulp waarneemtarief. https://www.lhv.nl/product/lhv-rekenhulp-waarneemtarief/</t>
  </si>
  <si>
    <t>5. Van Roosmalen, M., &amp; Van Doremalen, J. (2004). Indicatoren voor praktijkvoering. In J. C. Braspenning, F. G. Schellevis, &amp; R. P. T. M. Grol (Red.), Tweede Nationale Studie naar ziekten en verrichtingen in de huisartspraktijk: Kwaliteit huisartsenzorg belicht. NIVEL/WOK. https://www.nivel.nl/sites/default/files/bestanden/ns2_r4_h15.pdf</t>
  </si>
  <si>
    <t>6. Van Schaaijk, A., Vis, E., Flinterman, L., &amp; Batenburg, R. (2024). Helft huisartsenpraktijken kampt met een gebrek aan praktijkruimte (uit de Nivel Huisartsenpraktijkenenquête 2023). Nivel. https://www.nivel.nl/nl/nieuws/helft-huisartsenpraktijken-kampt-met-een-gebrek-aan-praktijkruimte-uit-de-nivel</t>
  </si>
  <si>
    <t>7. Rijksoverheid. (2026). Wat is de hoogte van het collegegeld op de hogeschool of de universiteit? https://www.rijksoverheid.nl/vraag-en-antwoord/hoger-onderwijs/hoogte-van-het-collegegeld-hogeschool-universiteit</t>
  </si>
  <si>
    <t>8. V&amp;VN (2026). Tarieven RSV 2026 https://www.venvn.nl/registers/verpleegkundig-specialisten-register/het-register/tarieven</t>
  </si>
  <si>
    <t>De mediaan van het uitgegeven subsidiebedrag per Vios is € 22.000,- t/m cohort 2026. Voor 2027 is het bedrag nog niet bekend</t>
  </si>
  <si>
    <r>
      <t xml:space="preserve">KOSTEN: Bekijk in de notitie (zie </t>
    </r>
    <r>
      <rPr>
        <sz val="10"/>
        <color rgb="FFFF0000"/>
        <rFont val="Calibri"/>
        <family val="2"/>
      </rPr>
      <t>rood</t>
    </r>
    <r>
      <rPr>
        <sz val="10"/>
        <color rgb="FF000000"/>
        <rFont val="Calibri"/>
        <family val="2"/>
      </rPr>
      <t xml:space="preserve"> hoekje) hoe het bedrag voor salariskosten berekend kan worden 
OPBRENGSTEN: Zie notitie (bij </t>
    </r>
    <r>
      <rPr>
        <sz val="10"/>
        <color rgb="FFFF0000"/>
        <rFont val="Calibri"/>
        <family val="2"/>
      </rPr>
      <t>rood</t>
    </r>
    <r>
      <rPr>
        <sz val="10"/>
        <color rgb="FF000000"/>
        <rFont val="Calibri"/>
        <family val="2"/>
      </rPr>
      <t xml:space="preserve"> hoekje) voor herkomst bedrag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</si>
</sst>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</font>
    <font>
      <b/>
      <sz val="11"/>
      <color rgb="FF000000"/>
      <name val="Aptos Narrow"/>
    </font>
    <font>
      <sz val="10"/>
      <color rgb="FF000000"/>
      <name val="Aptos Narrow"/>
    </font>
    <font>
      <u/>
      <sz val="11"/>
      <color rgb="FF467886"/>
      <name val="Calibri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1"/>
      <name val="Calibri"/>
      <family val="2"/>
      <scheme val="minor"/>
    </font>
    <font>
      <sz val="10"/>
      <color indexed="8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indexed="81"/>
      <name val="Calibri"/>
      <family val="2"/>
      <scheme val="minor"/>
    </font>
    <font>
      <sz val="11"/>
      <name val="Calibri"/>
      <family val="2"/>
    </font>
    <font>
      <i/>
      <sz val="11"/>
      <color rgb="FF000000"/>
      <name val="Calibri"/>
      <family val="2"/>
    </font>
    <font>
      <u/>
      <sz val="10"/>
      <name val="Calibri"/>
      <family val="2"/>
      <scheme val="minor"/>
    </font>
    <font>
      <i/>
      <sz val="10"/>
      <name val="Calibri"/>
      <family val="2"/>
    </font>
    <font>
      <i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1"/>
      <color rgb="FFFF0000"/>
      <name val="Calibri"/>
      <family val="2"/>
    </font>
    <font>
      <sz val="10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14999847407452621"/>
        <bgColor rgb="FF000000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Dashed">
        <color theme="1"/>
      </right>
      <top/>
      <bottom style="medium">
        <color indexed="64"/>
      </bottom>
      <diagonal/>
    </border>
    <border>
      <left/>
      <right style="mediumDashed">
        <color theme="1"/>
      </right>
      <top style="medium">
        <color indexed="64"/>
      </top>
      <bottom style="medium">
        <color indexed="64"/>
      </bottom>
      <diagonal/>
    </border>
    <border>
      <left/>
      <right style="mediumDashed">
        <color theme="1"/>
      </right>
      <top style="medium">
        <color indexed="64"/>
      </top>
      <bottom/>
      <diagonal/>
    </border>
    <border>
      <left/>
      <right style="mediumDashed">
        <color theme="1"/>
      </right>
      <top style="thin">
        <color indexed="64"/>
      </top>
      <bottom style="thin">
        <color indexed="64"/>
      </bottom>
      <diagonal/>
    </border>
    <border>
      <left/>
      <right style="mediumDashed">
        <color theme="1"/>
      </right>
      <top style="thin">
        <color indexed="64"/>
      </top>
      <bottom/>
      <diagonal/>
    </border>
    <border>
      <left/>
      <right style="mediumDashed">
        <color theme="1"/>
      </right>
      <top/>
      <bottom/>
      <diagonal/>
    </border>
    <border>
      <left/>
      <right style="mediumDashed">
        <color theme="1"/>
      </right>
      <top style="medium">
        <color indexed="64"/>
      </top>
      <bottom style="thin">
        <color indexed="64"/>
      </bottom>
      <diagonal/>
    </border>
    <border>
      <left/>
      <right style="mediumDashed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4" fillId="0" borderId="9" xfId="0" applyFont="1" applyBorder="1"/>
    <xf numFmtId="0" fontId="3" fillId="0" borderId="10" xfId="0" applyFont="1" applyBorder="1"/>
    <xf numFmtId="3" fontId="3" fillId="0" borderId="10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9" xfId="0" applyFont="1" applyBorder="1" applyAlignment="1">
      <alignment wrapText="1"/>
    </xf>
    <xf numFmtId="3" fontId="3" fillId="0" borderId="13" xfId="0" applyNumberFormat="1" applyFont="1" applyBorder="1"/>
    <xf numFmtId="0" fontId="3" fillId="0" borderId="0" xfId="0" applyFont="1" applyAlignment="1">
      <alignment wrapText="1"/>
    </xf>
    <xf numFmtId="0" fontId="1" fillId="0" borderId="0" xfId="1" applyFill="1" applyBorder="1" applyAlignment="1"/>
    <xf numFmtId="0" fontId="1" fillId="0" borderId="0" xfId="1" applyFill="1" applyBorder="1" applyAlignment="1">
      <alignment wrapText="1"/>
    </xf>
    <xf numFmtId="3" fontId="5" fillId="0" borderId="17" xfId="0" applyNumberFormat="1" applyFont="1" applyBorder="1"/>
    <xf numFmtId="0" fontId="3" fillId="0" borderId="10" xfId="0" applyFont="1" applyBorder="1" applyAlignment="1">
      <alignment horizontal="right"/>
    </xf>
    <xf numFmtId="0" fontId="3" fillId="0" borderId="5" xfId="0" applyFont="1" applyBorder="1"/>
    <xf numFmtId="0" fontId="5" fillId="0" borderId="0" xfId="0" applyFont="1"/>
    <xf numFmtId="0" fontId="7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1" fillId="0" borderId="0" xfId="1"/>
    <xf numFmtId="0" fontId="8" fillId="0" borderId="0" xfId="0" applyFont="1"/>
    <xf numFmtId="0" fontId="7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2" xfId="0" applyFont="1" applyBorder="1"/>
    <xf numFmtId="0" fontId="3" fillId="7" borderId="13" xfId="0" applyFont="1" applyFill="1" applyBorder="1"/>
    <xf numFmtId="3" fontId="3" fillId="0" borderId="19" xfId="0" applyNumberFormat="1" applyFont="1" applyBorder="1"/>
    <xf numFmtId="0" fontId="3" fillId="0" borderId="20" xfId="0" applyFont="1" applyBorder="1"/>
    <xf numFmtId="0" fontId="3" fillId="0" borderId="19" xfId="0" applyFont="1" applyBorder="1"/>
    <xf numFmtId="0" fontId="3" fillId="0" borderId="25" xfId="0" applyFont="1" applyBorder="1"/>
    <xf numFmtId="3" fontId="3" fillId="0" borderId="27" xfId="0" applyNumberFormat="1" applyFont="1" applyBorder="1"/>
    <xf numFmtId="0" fontId="3" fillId="3" borderId="28" xfId="0" applyFont="1" applyFill="1" applyBorder="1"/>
    <xf numFmtId="3" fontId="3" fillId="0" borderId="19" xfId="0" applyNumberFormat="1" applyFont="1" applyBorder="1" applyAlignment="1">
      <alignment horizontal="right"/>
    </xf>
    <xf numFmtId="3" fontId="5" fillId="0" borderId="6" xfId="0" applyNumberFormat="1" applyFont="1" applyBorder="1"/>
    <xf numFmtId="0" fontId="3" fillId="3" borderId="27" xfId="0" applyFont="1" applyFill="1" applyBorder="1"/>
    <xf numFmtId="0" fontId="3" fillId="3" borderId="24" xfId="0" applyFont="1" applyFill="1" applyBorder="1"/>
    <xf numFmtId="0" fontId="3" fillId="6" borderId="28" xfId="0" applyFont="1" applyFill="1" applyBorder="1"/>
    <xf numFmtId="0" fontId="5" fillId="3" borderId="27" xfId="0" applyFont="1" applyFill="1" applyBorder="1"/>
    <xf numFmtId="0" fontId="5" fillId="0" borderId="25" xfId="0" applyFont="1" applyBorder="1"/>
    <xf numFmtId="3" fontId="3" fillId="0" borderId="25" xfId="0" applyNumberFormat="1" applyFont="1" applyBorder="1"/>
    <xf numFmtId="3" fontId="3" fillId="0" borderId="14" xfId="0" applyNumberFormat="1" applyFont="1" applyBorder="1"/>
    <xf numFmtId="0" fontId="3" fillId="8" borderId="22" xfId="0" applyFont="1" applyFill="1" applyBorder="1"/>
    <xf numFmtId="0" fontId="5" fillId="8" borderId="22" xfId="0" applyFont="1" applyFill="1" applyBorder="1"/>
    <xf numFmtId="0" fontId="4" fillId="0" borderId="29" xfId="0" applyFont="1" applyBorder="1" applyAlignment="1">
      <alignment wrapText="1"/>
    </xf>
    <xf numFmtId="0" fontId="4" fillId="0" borderId="29" xfId="0" applyFont="1" applyBorder="1"/>
    <xf numFmtId="0" fontId="4" fillId="0" borderId="29" xfId="0" applyFont="1" applyBorder="1" applyAlignment="1">
      <alignment vertical="center" wrapText="1"/>
    </xf>
    <xf numFmtId="0" fontId="3" fillId="0" borderId="30" xfId="0" applyFont="1" applyBorder="1"/>
    <xf numFmtId="3" fontId="3" fillId="0" borderId="28" xfId="0" applyNumberFormat="1" applyFont="1" applyBorder="1"/>
    <xf numFmtId="3" fontId="3" fillId="0" borderId="11" xfId="0" applyNumberFormat="1" applyFont="1" applyBorder="1"/>
    <xf numFmtId="0" fontId="2" fillId="0" borderId="21" xfId="0" applyFont="1" applyBorder="1"/>
    <xf numFmtId="0" fontId="2" fillId="0" borderId="12" xfId="0" applyFont="1" applyBorder="1"/>
    <xf numFmtId="0" fontId="2" fillId="4" borderId="15" xfId="0" applyFont="1" applyFill="1" applyBorder="1"/>
    <xf numFmtId="0" fontId="3" fillId="0" borderId="29" xfId="0" applyFont="1" applyBorder="1"/>
    <xf numFmtId="0" fontId="4" fillId="0" borderId="36" xfId="0" applyFont="1" applyBorder="1" applyAlignment="1">
      <alignment wrapText="1"/>
    </xf>
    <xf numFmtId="0" fontId="3" fillId="8" borderId="29" xfId="0" applyFont="1" applyFill="1" applyBorder="1"/>
    <xf numFmtId="0" fontId="2" fillId="0" borderId="33" xfId="0" applyFont="1" applyBorder="1"/>
    <xf numFmtId="0" fontId="2" fillId="5" borderId="33" xfId="0" applyFont="1" applyFill="1" applyBorder="1"/>
    <xf numFmtId="0" fontId="3" fillId="4" borderId="39" xfId="0" applyFont="1" applyFill="1" applyBorder="1"/>
    <xf numFmtId="0" fontId="3" fillId="0" borderId="42" xfId="0" applyFont="1" applyBorder="1"/>
    <xf numFmtId="0" fontId="3" fillId="0" borderId="43" xfId="0" applyFont="1" applyBorder="1"/>
    <xf numFmtId="0" fontId="4" fillId="0" borderId="0" xfId="0" applyFont="1"/>
    <xf numFmtId="0" fontId="19" fillId="0" borderId="0" xfId="1" applyFont="1" applyAlignment="1">
      <alignment horizontal="left" vertical="center" indent="1"/>
    </xf>
    <xf numFmtId="0" fontId="20" fillId="0" borderId="0" xfId="0" applyFont="1"/>
    <xf numFmtId="0" fontId="21" fillId="0" borderId="0" xfId="0" applyFont="1"/>
    <xf numFmtId="0" fontId="5" fillId="0" borderId="29" xfId="0" applyFont="1" applyBorder="1"/>
    <xf numFmtId="0" fontId="2" fillId="8" borderId="24" xfId="0" applyFont="1" applyFill="1" applyBorder="1" applyAlignment="1">
      <alignment horizontal="center" vertical="center"/>
    </xf>
    <xf numFmtId="0" fontId="3" fillId="0" borderId="50" xfId="0" applyFont="1" applyBorder="1"/>
    <xf numFmtId="0" fontId="3" fillId="0" borderId="44" xfId="0" applyFont="1" applyBorder="1"/>
    <xf numFmtId="3" fontId="3" fillId="0" borderId="44" xfId="0" applyNumberFormat="1" applyFont="1" applyBorder="1"/>
    <xf numFmtId="0" fontId="3" fillId="3" borderId="50" xfId="0" applyFont="1" applyFill="1" applyBorder="1"/>
    <xf numFmtId="0" fontId="5" fillId="3" borderId="50" xfId="0" applyFont="1" applyFill="1" applyBorder="1"/>
    <xf numFmtId="0" fontId="5" fillId="0" borderId="44" xfId="0" applyFont="1" applyBorder="1"/>
    <xf numFmtId="0" fontId="3" fillId="3" borderId="51" xfId="0" applyFont="1" applyFill="1" applyBorder="1"/>
    <xf numFmtId="3" fontId="3" fillId="0" borderId="50" xfId="0" applyNumberFormat="1" applyFont="1" applyBorder="1"/>
    <xf numFmtId="0" fontId="3" fillId="0" borderId="49" xfId="0" applyFont="1" applyBorder="1"/>
    <xf numFmtId="0" fontId="22" fillId="0" borderId="0" xfId="0" applyFont="1"/>
    <xf numFmtId="0" fontId="4" fillId="0" borderId="18" xfId="0" applyFont="1" applyBorder="1"/>
    <xf numFmtId="0" fontId="23" fillId="0" borderId="18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26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26" xfId="0" applyFont="1" applyFill="1" applyBorder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23" xfId="0" applyFont="1" applyBorder="1"/>
    <xf numFmtId="0" fontId="3" fillId="0" borderId="48" xfId="0" applyFont="1" applyBorder="1"/>
    <xf numFmtId="0" fontId="2" fillId="0" borderId="7" xfId="0" applyFont="1" applyBorder="1"/>
    <xf numFmtId="0" fontId="2" fillId="0" borderId="24" xfId="0" applyFont="1" applyBorder="1"/>
    <xf numFmtId="0" fontId="2" fillId="0" borderId="50" xfId="0" applyFont="1" applyBorder="1"/>
    <xf numFmtId="0" fontId="3" fillId="0" borderId="3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3" fontId="3" fillId="4" borderId="33" xfId="0" applyNumberFormat="1" applyFont="1" applyFill="1" applyBorder="1" applyAlignment="1">
      <alignment horizontal="right"/>
    </xf>
    <xf numFmtId="3" fontId="3" fillId="4" borderId="34" xfId="0" applyNumberFormat="1" applyFont="1" applyFill="1" applyBorder="1" applyAlignment="1">
      <alignment horizontal="right"/>
    </xf>
    <xf numFmtId="3" fontId="3" fillId="4" borderId="45" xfId="0" applyNumberFormat="1" applyFont="1" applyFill="1" applyBorder="1" applyAlignment="1">
      <alignment horizontal="right"/>
    </xf>
    <xf numFmtId="0" fontId="2" fillId="8" borderId="31" xfId="0" applyFont="1" applyFill="1" applyBorder="1" applyAlignment="1">
      <alignment horizontal="left"/>
    </xf>
    <xf numFmtId="0" fontId="2" fillId="8" borderId="26" xfId="0" applyFont="1" applyFill="1" applyBorder="1" applyAlignment="1">
      <alignment horizontal="left"/>
    </xf>
    <xf numFmtId="0" fontId="2" fillId="8" borderId="46" xfId="0" applyFont="1" applyFill="1" applyBorder="1" applyAlignment="1">
      <alignment horizontal="left"/>
    </xf>
    <xf numFmtId="0" fontId="3" fillId="0" borderId="3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3" fontId="2" fillId="5" borderId="33" xfId="0" applyNumberFormat="1" applyFont="1" applyFill="1" applyBorder="1" applyAlignment="1">
      <alignment horizontal="center"/>
    </xf>
    <xf numFmtId="3" fontId="2" fillId="5" borderId="34" xfId="0" applyNumberFormat="1" applyFont="1" applyFill="1" applyBorder="1" applyAlignment="1">
      <alignment horizontal="center"/>
    </xf>
    <xf numFmtId="3" fontId="2" fillId="5" borderId="16" xfId="0" applyNumberFormat="1" applyFont="1" applyFill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47" xfId="0" applyFont="1" applyBorder="1" applyAlignment="1">
      <alignment horizontal="center"/>
    </xf>
    <xf numFmtId="0" fontId="3" fillId="4" borderId="40" xfId="0" applyFont="1" applyFill="1" applyBorder="1" applyAlignment="1">
      <alignment horizontal="right"/>
    </xf>
    <xf numFmtId="0" fontId="3" fillId="4" borderId="23" xfId="0" applyFont="1" applyFill="1" applyBorder="1" applyAlignment="1">
      <alignment horizontal="right"/>
    </xf>
    <xf numFmtId="0" fontId="3" fillId="4" borderId="41" xfId="0" applyFont="1" applyFill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3" fillId="0" borderId="34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0" fontId="3" fillId="0" borderId="3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24" fillId="0" borderId="0" xfId="0" applyFont="1" applyFill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ichtingkoh.nl/taakherschikking/stimuleringssubsidie-2026/stimuleringssubsidie-2026" TargetMode="External"/><Relationship Id="rId7" Type="http://schemas.openxmlformats.org/officeDocument/2006/relationships/hyperlink" Target="https://www.rijksoverheid.nl/vraag-en-antwoord/hoger-onderwijs/hoogte-van-het-collegegeld-hogeschool-universiteit" TargetMode="External"/><Relationship Id="rId2" Type="http://schemas.openxmlformats.org/officeDocument/2006/relationships/hyperlink" Target="https://opendata.cbs.nl/statline/" TargetMode="External"/><Relationship Id="rId1" Type="http://schemas.openxmlformats.org/officeDocument/2006/relationships/hyperlink" Target="https://www.lhv.nl/product/cao-huisartsenzorg/" TargetMode="External"/><Relationship Id="rId6" Type="http://schemas.openxmlformats.org/officeDocument/2006/relationships/hyperlink" Target="https://www.nivel.nl/nl/nieuws/helft-huisartsenpraktijken-kampt-met-een-gebrek-aan-praktijkruimte-uit-de-nivel" TargetMode="External"/><Relationship Id="rId5" Type="http://schemas.openxmlformats.org/officeDocument/2006/relationships/hyperlink" Target="https://www.nivel.nl/sites/default/files/bestanden/ns2_r4_h15.pdf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www.lhv.nl/product/lhv-rekenhulp-waarneemtarief/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A9B3-CD92-4684-B3A7-4581C0E4800D}">
  <dimension ref="A1:S54"/>
  <sheetViews>
    <sheetView tabSelected="1" workbookViewId="0">
      <selection activeCell="F6" sqref="F6"/>
    </sheetView>
  </sheetViews>
  <sheetFormatPr defaultRowHeight="15" x14ac:dyDescent="0.25"/>
  <cols>
    <col min="1" max="1" width="38.5703125" customWidth="1"/>
    <col min="2" max="4" width="10" customWidth="1"/>
    <col min="5" max="5" width="10.140625" customWidth="1"/>
    <col min="6" max="6" width="68.140625" customWidth="1"/>
    <col min="7" max="7" width="105" customWidth="1"/>
  </cols>
  <sheetData>
    <row r="1" spans="1:7" ht="36.75" customHeight="1" x14ac:dyDescent="0.25">
      <c r="A1" s="86" t="s">
        <v>34</v>
      </c>
      <c r="B1" s="87"/>
      <c r="C1" s="87"/>
      <c r="D1" s="87"/>
      <c r="E1" s="88"/>
      <c r="F1" s="66" t="s">
        <v>33</v>
      </c>
      <c r="G1" s="1"/>
    </row>
    <row r="2" spans="1:7" ht="15.75" thickBot="1" x14ac:dyDescent="0.3">
      <c r="A2" s="89" t="s">
        <v>32</v>
      </c>
      <c r="B2" s="92" t="s">
        <v>35</v>
      </c>
      <c r="C2" s="92"/>
      <c r="D2" s="92"/>
      <c r="E2" s="93"/>
      <c r="F2" s="53"/>
      <c r="G2" s="1"/>
    </row>
    <row r="3" spans="1:7" x14ac:dyDescent="0.25">
      <c r="A3" s="90"/>
      <c r="B3" s="94" t="s">
        <v>1</v>
      </c>
      <c r="C3" s="95"/>
      <c r="D3" s="94" t="s">
        <v>36</v>
      </c>
      <c r="E3" s="96"/>
      <c r="F3" s="53"/>
      <c r="G3" s="1"/>
    </row>
    <row r="4" spans="1:7" ht="15.75" thickBot="1" x14ac:dyDescent="0.3">
      <c r="A4" s="91"/>
      <c r="B4" s="30" t="s">
        <v>2</v>
      </c>
      <c r="C4" s="7" t="s">
        <v>3</v>
      </c>
      <c r="D4" s="30" t="s">
        <v>2</v>
      </c>
      <c r="E4" s="68" t="s">
        <v>3</v>
      </c>
      <c r="F4" s="53"/>
      <c r="G4" s="1"/>
    </row>
    <row r="5" spans="1:7" ht="15.75" thickBot="1" x14ac:dyDescent="0.3">
      <c r="A5" s="80" t="s">
        <v>4</v>
      </c>
      <c r="B5" s="81"/>
      <c r="C5" s="81"/>
      <c r="D5" s="82"/>
      <c r="E5" s="82"/>
      <c r="F5" s="42"/>
      <c r="G5" s="1"/>
    </row>
    <row r="6" spans="1:7" ht="40.5" customHeight="1" x14ac:dyDescent="0.25">
      <c r="A6" s="2" t="s">
        <v>5</v>
      </c>
      <c r="B6" s="4" t="s">
        <v>21</v>
      </c>
      <c r="C6" s="27" t="s">
        <v>21</v>
      </c>
      <c r="D6" s="31">
        <v>23568</v>
      </c>
      <c r="E6" s="74">
        <v>23568</v>
      </c>
      <c r="F6" s="44" t="s">
        <v>61</v>
      </c>
      <c r="G6" s="131" t="s">
        <v>21</v>
      </c>
    </row>
    <row r="7" spans="1:7" x14ac:dyDescent="0.25">
      <c r="A7" s="2" t="s">
        <v>6</v>
      </c>
      <c r="B7" s="4" t="s">
        <v>21</v>
      </c>
      <c r="C7" s="27" t="s">
        <v>21</v>
      </c>
      <c r="D7" s="32" t="s">
        <v>0</v>
      </c>
      <c r="E7" s="73" t="s">
        <v>0</v>
      </c>
      <c r="F7" s="44" t="s">
        <v>37</v>
      </c>
      <c r="G7" s="11"/>
    </row>
    <row r="8" spans="1:7" ht="15.75" thickBot="1" x14ac:dyDescent="0.3">
      <c r="A8" s="5"/>
      <c r="B8" s="6" t="s">
        <v>0</v>
      </c>
      <c r="C8" s="28" t="s">
        <v>0</v>
      </c>
      <c r="D8" s="30" t="s">
        <v>0</v>
      </c>
      <c r="E8" s="68" t="s">
        <v>0</v>
      </c>
      <c r="F8" s="53"/>
      <c r="G8" s="1"/>
    </row>
    <row r="9" spans="1:7" ht="15.75" thickBot="1" x14ac:dyDescent="0.3">
      <c r="A9" s="80" t="s">
        <v>7</v>
      </c>
      <c r="B9" s="81"/>
      <c r="C9" s="81"/>
      <c r="D9" s="82"/>
      <c r="E9" s="82"/>
      <c r="F9" s="42"/>
      <c r="G9" s="1"/>
    </row>
    <row r="10" spans="1:7" ht="26.25" x14ac:dyDescent="0.25">
      <c r="A10" s="8" t="s">
        <v>8</v>
      </c>
      <c r="B10" s="4" t="s">
        <v>21</v>
      </c>
      <c r="C10" s="27" t="s">
        <v>21</v>
      </c>
      <c r="D10" s="31">
        <v>3500</v>
      </c>
      <c r="E10" s="74">
        <v>3500</v>
      </c>
      <c r="F10" s="44" t="s">
        <v>38</v>
      </c>
      <c r="G10" s="10"/>
    </row>
    <row r="11" spans="1:7" x14ac:dyDescent="0.25">
      <c r="A11" s="2" t="s">
        <v>9</v>
      </c>
      <c r="B11" s="14" t="s">
        <v>21</v>
      </c>
      <c r="C11" s="33" t="s">
        <v>21</v>
      </c>
      <c r="D11" s="32" t="s">
        <v>0</v>
      </c>
      <c r="E11" s="73" t="s">
        <v>0</v>
      </c>
      <c r="F11" s="44" t="s">
        <v>39</v>
      </c>
      <c r="G11" s="12"/>
    </row>
    <row r="12" spans="1:7" x14ac:dyDescent="0.25">
      <c r="A12" s="2" t="s">
        <v>10</v>
      </c>
      <c r="B12" s="4" t="s">
        <v>21</v>
      </c>
      <c r="C12" s="27" t="s">
        <v>21</v>
      </c>
      <c r="D12" s="32" t="s">
        <v>0</v>
      </c>
      <c r="E12" s="73" t="s">
        <v>0</v>
      </c>
      <c r="F12" s="44" t="s">
        <v>40</v>
      </c>
      <c r="G12" s="1"/>
    </row>
    <row r="13" spans="1:7" ht="15.75" thickBot="1" x14ac:dyDescent="0.3">
      <c r="A13" s="5" t="s">
        <v>11</v>
      </c>
      <c r="B13" s="6" t="s">
        <v>0</v>
      </c>
      <c r="C13" s="28" t="s">
        <v>0</v>
      </c>
      <c r="D13" s="30" t="s">
        <v>0</v>
      </c>
      <c r="E13" s="68" t="s">
        <v>0</v>
      </c>
      <c r="F13" s="53"/>
      <c r="G13" s="1"/>
    </row>
    <row r="14" spans="1:7" ht="15.75" thickBot="1" x14ac:dyDescent="0.3">
      <c r="A14" s="80" t="s">
        <v>25</v>
      </c>
      <c r="B14" s="81"/>
      <c r="C14" s="81"/>
      <c r="D14" s="82"/>
      <c r="E14" s="82"/>
      <c r="F14" s="42"/>
      <c r="G14" s="1"/>
    </row>
    <row r="15" spans="1:7" x14ac:dyDescent="0.25">
      <c r="A15" s="2" t="s">
        <v>12</v>
      </c>
      <c r="B15" s="13">
        <v>2694</v>
      </c>
      <c r="C15" s="34">
        <v>2694</v>
      </c>
      <c r="D15" s="35" t="s">
        <v>0</v>
      </c>
      <c r="E15" s="70" t="s">
        <v>0</v>
      </c>
      <c r="F15" s="44" t="s">
        <v>41</v>
      </c>
      <c r="G15" s="11"/>
    </row>
    <row r="16" spans="1:7" x14ac:dyDescent="0.25">
      <c r="A16" s="2" t="s">
        <v>13</v>
      </c>
      <c r="B16" s="4">
        <v>700</v>
      </c>
      <c r="C16" s="27">
        <v>700</v>
      </c>
      <c r="D16" s="37" t="s">
        <v>0</v>
      </c>
      <c r="E16" s="73" t="s">
        <v>0</v>
      </c>
      <c r="F16" s="44" t="s">
        <v>42</v>
      </c>
      <c r="G16" s="1"/>
    </row>
    <row r="17" spans="1:19" ht="26.25" thickBot="1" x14ac:dyDescent="0.3">
      <c r="A17" s="25" t="s">
        <v>26</v>
      </c>
      <c r="B17" s="26" t="s">
        <v>21</v>
      </c>
      <c r="C17" s="28">
        <v>2750</v>
      </c>
      <c r="D17" s="30" t="s">
        <v>0</v>
      </c>
      <c r="E17" s="68" t="s">
        <v>0</v>
      </c>
      <c r="F17" s="46" t="s">
        <v>43</v>
      </c>
      <c r="G17" s="1"/>
    </row>
    <row r="18" spans="1:19" ht="15.75" thickBot="1" x14ac:dyDescent="0.3">
      <c r="A18" s="15"/>
      <c r="B18" s="1"/>
      <c r="C18" s="1"/>
      <c r="D18" s="1"/>
      <c r="E18" s="75"/>
      <c r="F18" s="53"/>
      <c r="G18" s="1"/>
    </row>
    <row r="19" spans="1:19" ht="15.75" thickBot="1" x14ac:dyDescent="0.3">
      <c r="A19" s="83" t="s">
        <v>27</v>
      </c>
      <c r="B19" s="84"/>
      <c r="C19" s="84"/>
      <c r="D19" s="85"/>
      <c r="E19" s="85"/>
      <c r="F19" s="43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5">
      <c r="A20" s="17" t="s">
        <v>28</v>
      </c>
      <c r="B20" s="18">
        <v>603</v>
      </c>
      <c r="C20" s="19">
        <v>603</v>
      </c>
      <c r="D20" s="38" t="s">
        <v>0</v>
      </c>
      <c r="E20" s="71" t="s">
        <v>0</v>
      </c>
      <c r="F20" s="45" t="s">
        <v>44</v>
      </c>
      <c r="G20" s="1" t="s">
        <v>21</v>
      </c>
      <c r="H20" s="16"/>
      <c r="I20" s="16"/>
      <c r="J20" s="16"/>
      <c r="K20" s="16"/>
      <c r="L20" s="16"/>
      <c r="M20" s="20"/>
      <c r="N20" s="21"/>
      <c r="O20" s="21"/>
      <c r="P20" s="21"/>
      <c r="Q20" s="21"/>
      <c r="R20" s="21"/>
      <c r="S20" s="21"/>
    </row>
    <row r="21" spans="1:19" ht="15.75" thickBot="1" x14ac:dyDescent="0.3">
      <c r="A21" s="22" t="s">
        <v>11</v>
      </c>
      <c r="B21" s="23" t="s">
        <v>0</v>
      </c>
      <c r="C21" s="24" t="s">
        <v>0</v>
      </c>
      <c r="D21" s="39" t="s">
        <v>0</v>
      </c>
      <c r="E21" s="72" t="s">
        <v>0</v>
      </c>
      <c r="F21" s="6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ht="15.75" thickBot="1" x14ac:dyDescent="0.3">
      <c r="A22" s="80" t="s">
        <v>14</v>
      </c>
      <c r="B22" s="81"/>
      <c r="C22" s="81"/>
      <c r="D22" s="82"/>
      <c r="E22" s="82"/>
      <c r="F22" s="42"/>
      <c r="G22" s="1"/>
    </row>
    <row r="23" spans="1:19" ht="26.25" customHeight="1" x14ac:dyDescent="0.25">
      <c r="A23" s="8" t="s">
        <v>15</v>
      </c>
      <c r="B23" s="3">
        <v>1500</v>
      </c>
      <c r="C23" s="29">
        <v>1500</v>
      </c>
      <c r="D23" s="35" t="s">
        <v>0</v>
      </c>
      <c r="E23" s="70" t="s">
        <v>0</v>
      </c>
      <c r="F23" s="46" t="s">
        <v>45</v>
      </c>
      <c r="G23" s="1"/>
    </row>
    <row r="24" spans="1:19" ht="15.75" thickBot="1" x14ac:dyDescent="0.3">
      <c r="A24" s="5" t="s">
        <v>11</v>
      </c>
      <c r="B24" s="6" t="s">
        <v>0</v>
      </c>
      <c r="C24" s="28" t="s">
        <v>0</v>
      </c>
      <c r="D24" s="30" t="s">
        <v>0</v>
      </c>
      <c r="E24" s="68" t="s">
        <v>0</v>
      </c>
      <c r="F24" s="53"/>
      <c r="G24" s="1"/>
    </row>
    <row r="25" spans="1:19" ht="15" customHeight="1" thickBot="1" x14ac:dyDescent="0.3">
      <c r="A25" s="80" t="s">
        <v>29</v>
      </c>
      <c r="B25" s="82"/>
      <c r="C25" s="82"/>
      <c r="D25" s="82"/>
      <c r="E25" s="82"/>
      <c r="F25" s="42"/>
      <c r="G25" s="1"/>
    </row>
    <row r="26" spans="1:19" ht="15.75" customHeight="1" x14ac:dyDescent="0.25">
      <c r="A26" s="2" t="s">
        <v>16</v>
      </c>
      <c r="B26" s="35" t="s">
        <v>0</v>
      </c>
      <c r="C26" s="36" t="s">
        <v>0</v>
      </c>
      <c r="D26" s="47" t="s">
        <v>21</v>
      </c>
      <c r="E26" s="67" t="s">
        <v>21</v>
      </c>
      <c r="F26" s="45" t="s">
        <v>46</v>
      </c>
      <c r="G26" s="10"/>
    </row>
    <row r="27" spans="1:19" ht="15.75" thickBot="1" x14ac:dyDescent="0.3">
      <c r="A27" s="5" t="s">
        <v>11</v>
      </c>
      <c r="B27" s="30" t="s">
        <v>0</v>
      </c>
      <c r="C27" s="7" t="s">
        <v>0</v>
      </c>
      <c r="D27" s="6" t="s">
        <v>0</v>
      </c>
      <c r="E27" s="68" t="s">
        <v>0</v>
      </c>
      <c r="F27" s="53"/>
      <c r="G27" s="1"/>
    </row>
    <row r="28" spans="1:19" ht="15.75" thickBot="1" x14ac:dyDescent="0.3">
      <c r="A28" s="50" t="s">
        <v>17</v>
      </c>
      <c r="B28" s="48">
        <f>SUM(B6,B7,B8,B10,B11,B12,B13,B15,B16,B17,B20,B21,B23,B24)</f>
        <v>5497</v>
      </c>
      <c r="C28" s="49">
        <f>SUM(C6,C7,C8,C10,C11,C12,C13,C15,C16,C17,C20,C21,C23,C24)</f>
        <v>8247</v>
      </c>
      <c r="D28" s="9">
        <f>SUM(D6,D10,D26)</f>
        <v>27068</v>
      </c>
      <c r="E28" s="69">
        <f>SUM(E6,E10,E26)</f>
        <v>27068</v>
      </c>
      <c r="F28" s="53"/>
      <c r="G28" s="1"/>
    </row>
    <row r="29" spans="1:19" ht="15.75" thickBot="1" x14ac:dyDescent="0.3">
      <c r="A29" s="51" t="s">
        <v>18</v>
      </c>
      <c r="B29" s="40">
        <f>SUM(D28,-B28)</f>
        <v>21571</v>
      </c>
      <c r="C29" s="41">
        <f>SUM(E28,-C28)</f>
        <v>18821</v>
      </c>
      <c r="D29" s="97"/>
      <c r="E29" s="98"/>
      <c r="F29" s="53"/>
      <c r="G29" s="1"/>
    </row>
    <row r="30" spans="1:19" ht="15.75" thickBot="1" x14ac:dyDescent="0.3">
      <c r="A30" s="52" t="s">
        <v>19</v>
      </c>
      <c r="B30" s="99">
        <f>SUM(B29,C29)</f>
        <v>40392</v>
      </c>
      <c r="C30" s="100"/>
      <c r="D30" s="100"/>
      <c r="E30" s="101"/>
      <c r="F30" s="53"/>
      <c r="G30" s="1"/>
    </row>
    <row r="31" spans="1:19" ht="8.25" customHeight="1" thickBot="1" x14ac:dyDescent="0.3">
      <c r="A31" s="105" t="s">
        <v>0</v>
      </c>
      <c r="B31" s="106"/>
      <c r="C31" s="106"/>
      <c r="D31" s="106"/>
      <c r="E31" s="98"/>
      <c r="F31" s="53"/>
      <c r="G31" s="1"/>
    </row>
    <row r="32" spans="1:19" ht="15.75" customHeight="1" x14ac:dyDescent="0.25">
      <c r="A32" s="102" t="s">
        <v>47</v>
      </c>
      <c r="B32" s="103"/>
      <c r="C32" s="103"/>
      <c r="D32" s="103"/>
      <c r="E32" s="104"/>
      <c r="F32" s="55"/>
      <c r="G32" s="1"/>
    </row>
    <row r="33" spans="1:7" x14ac:dyDescent="0.25">
      <c r="A33" s="77" t="s">
        <v>20</v>
      </c>
      <c r="B33" s="107" t="s">
        <v>21</v>
      </c>
      <c r="C33" s="108"/>
      <c r="D33" s="108"/>
      <c r="E33" s="109"/>
      <c r="F33" s="45" t="s">
        <v>48</v>
      </c>
      <c r="G33" s="1"/>
    </row>
    <row r="34" spans="1:7" ht="30.75" customHeight="1" x14ac:dyDescent="0.25">
      <c r="A34" s="78" t="s">
        <v>22</v>
      </c>
      <c r="B34" s="116" t="s">
        <v>21</v>
      </c>
      <c r="C34" s="117"/>
      <c r="D34" s="117"/>
      <c r="E34" s="118"/>
      <c r="F34" s="46" t="s">
        <v>60</v>
      </c>
      <c r="G34" s="1"/>
    </row>
    <row r="35" spans="1:7" ht="27" thickBot="1" x14ac:dyDescent="0.3">
      <c r="A35" s="79" t="s">
        <v>50</v>
      </c>
      <c r="B35" s="107" t="s">
        <v>21</v>
      </c>
      <c r="C35" s="108"/>
      <c r="D35" s="108"/>
      <c r="E35" s="109"/>
      <c r="F35" s="54" t="s">
        <v>49</v>
      </c>
      <c r="G35" s="1"/>
    </row>
    <row r="36" spans="1:7" ht="15.75" thickBot="1" x14ac:dyDescent="0.3">
      <c r="A36" s="58" t="s">
        <v>23</v>
      </c>
      <c r="B36" s="119">
        <f>SUM(B33:B35)</f>
        <v>0</v>
      </c>
      <c r="C36" s="120"/>
      <c r="D36" s="120"/>
      <c r="E36" s="121"/>
      <c r="F36" s="1"/>
      <c r="G36" s="1"/>
    </row>
    <row r="37" spans="1:7" ht="7.5" customHeight="1" thickBot="1" x14ac:dyDescent="0.3">
      <c r="A37" s="59" t="s">
        <v>0</v>
      </c>
      <c r="B37" s="128" t="s">
        <v>0</v>
      </c>
      <c r="C37" s="129"/>
      <c r="D37" s="129"/>
      <c r="E37" s="130"/>
      <c r="F37" s="1"/>
      <c r="G37" s="1"/>
    </row>
    <row r="38" spans="1:7" ht="15.75" thickBot="1" x14ac:dyDescent="0.3">
      <c r="A38" s="56" t="s">
        <v>24</v>
      </c>
      <c r="B38" s="122">
        <f>SUM(B30,B36)</f>
        <v>40392</v>
      </c>
      <c r="C38" s="123"/>
      <c r="D38" s="123"/>
      <c r="E38" s="124"/>
      <c r="F38" s="1"/>
      <c r="G38" s="1"/>
    </row>
    <row r="39" spans="1:7" ht="7.5" customHeight="1" thickBot="1" x14ac:dyDescent="0.3">
      <c r="A39" s="15" t="s">
        <v>0</v>
      </c>
      <c r="B39" s="125" t="s">
        <v>0</v>
      </c>
      <c r="C39" s="126"/>
      <c r="D39" s="126"/>
      <c r="E39" s="127"/>
      <c r="F39" s="1"/>
      <c r="G39" s="1"/>
    </row>
    <row r="40" spans="1:7" ht="15.75" thickBot="1" x14ac:dyDescent="0.3">
      <c r="A40" s="57" t="s">
        <v>30</v>
      </c>
      <c r="B40" s="110" t="s">
        <v>21</v>
      </c>
      <c r="C40" s="111"/>
      <c r="D40" s="111"/>
      <c r="E40" s="112"/>
      <c r="F40" s="1"/>
      <c r="G40" s="1"/>
    </row>
    <row r="41" spans="1:7" ht="15.75" thickBot="1" x14ac:dyDescent="0.3">
      <c r="A41" s="60" t="s">
        <v>31</v>
      </c>
      <c r="B41" s="113" t="s">
        <v>0</v>
      </c>
      <c r="C41" s="114"/>
      <c r="D41" s="114"/>
      <c r="E41" s="115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61" t="s">
        <v>51</v>
      </c>
      <c r="B44" s="1"/>
      <c r="C44" s="1"/>
      <c r="D44" s="1"/>
      <c r="E44" s="1"/>
      <c r="F44" s="1"/>
      <c r="G44" s="1"/>
    </row>
    <row r="45" spans="1:7" x14ac:dyDescent="0.25">
      <c r="A45" s="62" t="s">
        <v>52</v>
      </c>
      <c r="B45" s="63"/>
      <c r="C45" s="63"/>
      <c r="D45" s="63"/>
      <c r="E45" s="63"/>
      <c r="F45" s="63"/>
      <c r="G45" s="63"/>
    </row>
    <row r="46" spans="1:7" x14ac:dyDescent="0.25">
      <c r="A46" s="62" t="s">
        <v>53</v>
      </c>
      <c r="B46" s="63"/>
      <c r="C46" s="63"/>
      <c r="D46" s="63"/>
      <c r="E46" s="63"/>
      <c r="F46" s="63"/>
      <c r="G46" s="63"/>
    </row>
    <row r="47" spans="1:7" x14ac:dyDescent="0.25">
      <c r="A47" s="62" t="s">
        <v>54</v>
      </c>
      <c r="B47" s="64"/>
      <c r="C47" s="64"/>
      <c r="D47" s="64"/>
      <c r="E47" s="64"/>
      <c r="F47" s="64"/>
      <c r="G47" s="64"/>
    </row>
    <row r="48" spans="1:7" x14ac:dyDescent="0.25">
      <c r="A48" s="62" t="s">
        <v>55</v>
      </c>
      <c r="B48" s="64"/>
      <c r="C48" s="64"/>
      <c r="D48" s="64"/>
      <c r="E48" s="64"/>
      <c r="F48" s="64"/>
      <c r="G48" s="64"/>
    </row>
    <row r="49" spans="1:7" x14ac:dyDescent="0.25">
      <c r="A49" s="62" t="s">
        <v>56</v>
      </c>
      <c r="B49" s="64"/>
      <c r="C49" s="64"/>
      <c r="D49" s="64"/>
      <c r="E49" s="64"/>
      <c r="F49" s="64"/>
      <c r="G49" s="64"/>
    </row>
    <row r="50" spans="1:7" x14ac:dyDescent="0.25">
      <c r="A50" s="62" t="s">
        <v>57</v>
      </c>
      <c r="B50" s="64"/>
      <c r="C50" s="64"/>
      <c r="D50" s="64"/>
      <c r="E50" s="64"/>
      <c r="F50" s="64"/>
      <c r="G50" s="64"/>
    </row>
    <row r="51" spans="1:7" x14ac:dyDescent="0.25">
      <c r="A51" s="62" t="s">
        <v>58</v>
      </c>
      <c r="B51" s="64"/>
      <c r="C51" s="64"/>
      <c r="D51" s="64"/>
      <c r="E51" s="64"/>
      <c r="F51" s="64"/>
      <c r="G51" s="64"/>
    </row>
    <row r="52" spans="1:7" x14ac:dyDescent="0.25">
      <c r="A52" s="62" t="s">
        <v>59</v>
      </c>
      <c r="B52" s="64"/>
      <c r="C52" s="64"/>
      <c r="D52" s="64"/>
      <c r="E52" s="64"/>
      <c r="F52" s="64"/>
      <c r="G52" s="64"/>
    </row>
    <row r="54" spans="1:7" ht="15.75" x14ac:dyDescent="0.25">
      <c r="A54" s="76"/>
    </row>
  </sheetData>
  <mergeCells count="24">
    <mergeCell ref="B40:E40"/>
    <mergeCell ref="B41:E41"/>
    <mergeCell ref="B34:E34"/>
    <mergeCell ref="B35:E35"/>
    <mergeCell ref="B36:E36"/>
    <mergeCell ref="B38:E38"/>
    <mergeCell ref="B39:E39"/>
    <mergeCell ref="B37:E37"/>
    <mergeCell ref="D29:E29"/>
    <mergeCell ref="B30:E30"/>
    <mergeCell ref="A32:E32"/>
    <mergeCell ref="A31:E31"/>
    <mergeCell ref="B33:E33"/>
    <mergeCell ref="A5:E5"/>
    <mergeCell ref="A1:E1"/>
    <mergeCell ref="A2:A4"/>
    <mergeCell ref="B2:E2"/>
    <mergeCell ref="B3:C3"/>
    <mergeCell ref="D3:E3"/>
    <mergeCell ref="A9:E9"/>
    <mergeCell ref="A14:E14"/>
    <mergeCell ref="A22:E22"/>
    <mergeCell ref="A25:E25"/>
    <mergeCell ref="A19:E19"/>
  </mergeCells>
  <hyperlinks>
    <hyperlink ref="A45" r:id="rId1" display="https://www.lhv.nl/product/cao-huisartsenzorg/" xr:uid="{D275F72C-5AD3-4EFE-AD98-FD7C204C65FD}"/>
    <hyperlink ref="A46" r:id="rId2" location="/CBS/nl/dataset/85481NED/table" display="https://opendata.cbs.nl/statline/ - /CBS/nl/dataset/85481NED/table" xr:uid="{3A7DC103-2517-40C0-9290-11E2685F0F83}"/>
    <hyperlink ref="A47" r:id="rId3" display="https://stichtingkoh.nl/taakherschikking/stimuleringssubsidie-2026/stimuleringssubsidie-2026" xr:uid="{139B04C2-FF56-476D-B88C-C847BABE2FFC}"/>
    <hyperlink ref="A48" r:id="rId4" display="https://www.lhv.nl/product/lhv-rekenhulp-waarneemtarief/" xr:uid="{CF41F6F7-E25F-4B57-84C6-A5AA02734D10}"/>
    <hyperlink ref="A49" r:id="rId5" display="https://www.nivel.nl/sites/default/files/bestanden/ns2_r4_h15.pdf" xr:uid="{4151D260-7B30-45C1-AAED-9F84BBEE4869}"/>
    <hyperlink ref="A50" r:id="rId6" display="https://www.nivel.nl/nl/nieuws/helft-huisartsenpraktijken-kampt-met-een-gebrek-aan-praktijkruimte-uit-de-nivel" xr:uid="{BE6DDE3D-07D0-4C53-846B-0F1E8B4128A4}"/>
    <hyperlink ref="A51" r:id="rId7" display="https://www.rijksoverheid.nl/vraag-en-antwoord/hoger-onderwijs/hoogte-van-het-collegegeld-hogeschool-universiteit" xr:uid="{73FBA54D-EAB5-4F93-8F2C-5DD7C188A00A}"/>
  </hyperlinks>
  <pageMargins left="0.7" right="0.7" top="0.75" bottom="0.75" header="0.3" footer="0.3"/>
  <pageSetup orientation="portrait" r:id="rId8"/>
  <legacy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9fd2e2e-cbac-4f31-aafe-7571f77af9e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3F6C130F02A64B95EA8D6F94C4885D" ma:contentTypeVersion="15" ma:contentTypeDescription="Een nieuw document maken." ma:contentTypeScope="" ma:versionID="1b0e0ddd5951b9217edcd0de82617182">
  <xsd:schema xmlns:xsd="http://www.w3.org/2001/XMLSchema" xmlns:xs="http://www.w3.org/2001/XMLSchema" xmlns:p="http://schemas.microsoft.com/office/2006/metadata/properties" xmlns:ns3="f9fd2e2e-cbac-4f31-aafe-7571f77af9ec" xmlns:ns4="9971b4b1-6bfa-4235-a594-fb68089e3b86" targetNamespace="http://schemas.microsoft.com/office/2006/metadata/properties" ma:root="true" ma:fieldsID="cd0613820aa25a18e3601a2d65fa57ab" ns3:_="" ns4:_="">
    <xsd:import namespace="f9fd2e2e-cbac-4f31-aafe-7571f77af9ec"/>
    <xsd:import namespace="9971b4b1-6bfa-4235-a594-fb68089e3b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d2e2e-cbac-4f31-aafe-7571f77af9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1b4b1-6bfa-4235-a594-fb68089e3b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2869BF-CA9F-4761-A115-844BCB778A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325DF7-DE1C-4057-B480-49F5B27CEF31}">
  <ds:schemaRefs>
    <ds:schemaRef ds:uri="http://schemas.openxmlformats.org/package/2006/metadata/core-properties"/>
    <ds:schemaRef ds:uri="http://purl.org/dc/elements/1.1/"/>
    <ds:schemaRef ds:uri="http://www.w3.org/XML/1998/namespace"/>
    <ds:schemaRef ds:uri="9971b4b1-6bfa-4235-a594-fb68089e3b86"/>
    <ds:schemaRef ds:uri="http://purl.org/dc/terms/"/>
    <ds:schemaRef ds:uri="http://schemas.microsoft.com/office/2006/documentManagement/types"/>
    <ds:schemaRef ds:uri="http://schemas.microsoft.com/office/infopath/2007/PartnerControls"/>
    <ds:schemaRef ds:uri="f9fd2e2e-cbac-4f31-aafe-7571f77af9ec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9B86F80-EB8E-4427-824D-26477D80BB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fd2e2e-cbac-4f31-aafe-7571f77af9ec"/>
    <ds:schemaRef ds:uri="9971b4b1-6bfa-4235-a594-fb68089e3b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Begroting VIOS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Maud van Vlerken</dc:creator>
  <cp:keywords/>
  <dc:description/>
  <cp:lastModifiedBy>Maud van Vlerken</cp:lastModifiedBy>
  <cp:revision/>
  <dcterms:created xsi:type="dcterms:W3CDTF">2026-08-26T10:00:57Z</dcterms:created>
  <dcterms:modified xsi:type="dcterms:W3CDTF">2026-10-14T09:53:10Z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0x010100973F6C130F02A64B95EA8D6F94C4885D</vt:lpwstr>
  </property>
</Properties>
</file>