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codeName="ThisWorkbook" autoCompressPictures="0"/>
  <mc:AlternateContent xmlns:mc="http://schemas.openxmlformats.org/markup-compatibility/2006">
    <mc:Choice Requires="x15">
      <x15ac:absPath xmlns:x15ac="http://schemas.microsoft.com/office/spreadsheetml/2010/11/ac" url="/Users/kristenjanousek/Downloads/"/>
    </mc:Choice>
  </mc:AlternateContent>
  <xr:revisionPtr revIDLastSave="0" documentId="8_{3F1C1F2A-DFB7-6F4D-84B6-527FD34B3069}" xr6:coauthVersionLast="47" xr6:coauthVersionMax="47" xr10:uidLastSave="{00000000-0000-0000-0000-000000000000}"/>
  <bookViews>
    <workbookView xWindow="4420" yWindow="880" windowWidth="28220" windowHeight="19660" activeTab="1" xr2:uid="{00000000-000D-0000-FFFF-FFFF00000000}"/>
  </bookViews>
  <sheets>
    <sheet name="Sheet1" sheetId="8" state="hidden" r:id="rId1"/>
    <sheet name="Resources" sheetId="14" r:id="rId2"/>
    <sheet name="ALL PROGRAMS" sheetId="16" r:id="rId3"/>
    <sheet name="Performance Q423 and Earlier" sheetId="17" r:id="rId4"/>
    <sheet name="Equity Q423 and Earlier" sheetId="18" r:id="rId5"/>
    <sheet name="Health-Safety Q423 and Earlier" sheetId="15" r:id="rId6"/>
    <sheet name="WELL Community Standard pilot" sheetId="7" r:id="rId7"/>
    <sheet name="WELL v2 pilot" sheetId="13" r:id="rId8"/>
    <sheet name="WELL v1" sheetId="1" r:id="rId9"/>
    <sheet name="WELL v1 pilots" sheetId="4" r:id="rId10"/>
  </sheets>
  <definedNames>
    <definedName name="_xlnm._FilterDatabase" localSheetId="4" hidden="1">'Equity Q423 and Earlier'!$A$3:$M$21</definedName>
    <definedName name="_xlnm._FilterDatabase" localSheetId="5" hidden="1">'Health-Safety Q423 and Earlier'!$A$3:$M$151</definedName>
    <definedName name="_xlnm._FilterDatabase" localSheetId="3" hidden="1">'Performance Q423 and Earlier'!$A$3:$M$90</definedName>
    <definedName name="_xlnm._FilterDatabase" localSheetId="6" hidden="1">'WELL Community Standard pilot'!$B$3:$J$242</definedName>
    <definedName name="_xlnm._FilterDatabase" localSheetId="8" hidden="1">'WELL v1'!$B$3:$G$448</definedName>
    <definedName name="_xlnm._FilterDatabase" localSheetId="9" hidden="1">'WELL v1 pilots'!$B$3:$H$103</definedName>
  </definedNames>
  <calcPr calcId="191029"/>
  <pivotCaches>
    <pivotCache cacheId="3" r:id="rId11"/>
    <pivotCache cacheId="4" r:id="rId12"/>
    <pivotCache cacheId="5" r:id="rId13"/>
  </pivotCaches>
  <fileRecoveryPr autoRecover="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4" l="1"/>
  <c r="B4" i="14"/>
  <c r="B5" i="14"/>
  <c r="B6" i="14"/>
  <c r="B7" i="14"/>
  <c r="B8" i="14"/>
  <c r="B9" i="14"/>
  <c r="B10" i="14"/>
  <c r="B12" i="14"/>
  <c r="B23" i="14"/>
  <c r="B22" i="14"/>
  <c r="B21" i="14"/>
  <c r="B14" i="14"/>
  <c r="B17" i="14"/>
  <c r="B15" i="14"/>
  <c r="B13" i="14"/>
  <c r="B18" i="14"/>
  <c r="B16" i="14"/>
  <c r="B20" i="14"/>
  <c r="B19" i="14"/>
  <c r="B594" i="14"/>
  <c r="B590" i="14"/>
  <c r="B591" i="14"/>
  <c r="B593" i="14"/>
  <c r="B592" i="14"/>
  <c r="B270" i="16"/>
  <c r="B271" i="16"/>
  <c r="B367" i="16"/>
  <c r="B368" i="16"/>
  <c r="B369" i="16"/>
  <c r="B370" i="16"/>
  <c r="B371" i="16"/>
  <c r="B372" i="16"/>
  <c r="B373" i="16"/>
  <c r="B374" i="16"/>
  <c r="B375" i="16"/>
  <c r="B376" i="16"/>
  <c r="B377" i="16"/>
  <c r="B378" i="16"/>
  <c r="B379" i="16"/>
  <c r="B380" i="16"/>
  <c r="B381" i="16"/>
  <c r="B382" i="16"/>
  <c r="B383" i="16"/>
  <c r="B384" i="16"/>
  <c r="B385" i="16"/>
  <c r="B386" i="16"/>
  <c r="B387" i="16"/>
  <c r="B388" i="16"/>
  <c r="B389" i="16"/>
  <c r="B390" i="16"/>
  <c r="B391" i="16"/>
  <c r="B392" i="16"/>
  <c r="B393" i="16"/>
  <c r="B394" i="16"/>
  <c r="B395" i="16"/>
  <c r="B396" i="16"/>
  <c r="B397" i="16"/>
  <c r="B398" i="16"/>
  <c r="B399" i="16"/>
  <c r="B400" i="16"/>
  <c r="B401" i="16"/>
  <c r="B402" i="16"/>
  <c r="B403" i="16"/>
  <c r="B404" i="16"/>
  <c r="B405" i="16"/>
  <c r="B406" i="16"/>
  <c r="B407" i="16"/>
  <c r="B408" i="16"/>
  <c r="B409" i="16"/>
  <c r="B410" i="16"/>
  <c r="B411" i="16"/>
  <c r="B412" i="16"/>
  <c r="B413" i="16"/>
  <c r="B414" i="16"/>
  <c r="B415" i="16"/>
  <c r="B416" i="16"/>
  <c r="B417" i="16"/>
  <c r="B418" i="16"/>
  <c r="B419" i="16"/>
  <c r="B420" i="16"/>
  <c r="B421" i="16"/>
  <c r="B422" i="16"/>
  <c r="B423" i="16"/>
  <c r="B424" i="16"/>
  <c r="B425" i="16"/>
  <c r="B426" i="16"/>
  <c r="B427" i="16"/>
  <c r="B428" i="16"/>
  <c r="B429" i="16"/>
  <c r="B430" i="16"/>
  <c r="B431" i="16"/>
  <c r="B432" i="16"/>
  <c r="B433" i="16"/>
  <c r="B434" i="16"/>
  <c r="B435" i="16"/>
  <c r="B436" i="16"/>
  <c r="B437" i="16"/>
  <c r="B438" i="16"/>
  <c r="B439" i="16"/>
  <c r="B440" i="16"/>
  <c r="B441" i="16"/>
  <c r="B442" i="16"/>
  <c r="B443" i="16"/>
  <c r="B444" i="16"/>
  <c r="B445" i="16"/>
  <c r="B446" i="16"/>
  <c r="B447" i="16"/>
  <c r="B448" i="16"/>
  <c r="B449" i="16"/>
  <c r="B450" i="16"/>
  <c r="B451" i="16"/>
  <c r="B452" i="16"/>
  <c r="B453" i="16"/>
  <c r="B454" i="16"/>
  <c r="B455" i="16"/>
  <c r="B456" i="16"/>
  <c r="B457" i="16"/>
  <c r="B458" i="16"/>
  <c r="B459" i="16"/>
  <c r="B460" i="16"/>
  <c r="B461" i="16"/>
  <c r="B462" i="16"/>
  <c r="B463" i="16"/>
  <c r="B464" i="16"/>
  <c r="B465" i="16"/>
  <c r="B466" i="16"/>
  <c r="B467" i="16"/>
  <c r="B468" i="16"/>
  <c r="B469" i="16"/>
  <c r="B470" i="16"/>
  <c r="B471" i="16"/>
  <c r="B472" i="16"/>
  <c r="B473" i="16"/>
  <c r="B474" i="16"/>
  <c r="B475" i="16"/>
  <c r="B476" i="16"/>
  <c r="B477" i="16"/>
  <c r="B478" i="16"/>
  <c r="B479" i="16"/>
  <c r="B480" i="16"/>
  <c r="B481" i="16"/>
  <c r="B482" i="16"/>
  <c r="B483" i="16"/>
  <c r="B484" i="16"/>
  <c r="B485" i="16"/>
  <c r="B486" i="16"/>
  <c r="B487" i="16"/>
  <c r="B488" i="16"/>
  <c r="B489" i="16"/>
  <c r="B490" i="16"/>
  <c r="B491" i="16"/>
  <c r="B492" i="16"/>
  <c r="B493" i="16"/>
  <c r="B494" i="16"/>
  <c r="B495" i="16"/>
  <c r="B496" i="16"/>
  <c r="B497" i="16"/>
  <c r="B498" i="16"/>
  <c r="B499" i="16"/>
  <c r="B500" i="16"/>
  <c r="B501" i="16"/>
  <c r="B502" i="16"/>
  <c r="B503" i="16"/>
  <c r="B504" i="16"/>
  <c r="B505" i="16"/>
  <c r="B506" i="16"/>
  <c r="B507" i="16"/>
  <c r="B508" i="16"/>
  <c r="B509" i="16"/>
  <c r="B510" i="16"/>
  <c r="B511" i="16"/>
  <c r="B512" i="16"/>
  <c r="B513" i="16"/>
  <c r="B514" i="16"/>
  <c r="B515" i="16"/>
  <c r="B516" i="16"/>
  <c r="B517" i="16"/>
  <c r="B518" i="16"/>
  <c r="B519" i="16"/>
  <c r="B520" i="16"/>
  <c r="B521" i="16"/>
  <c r="B522" i="16"/>
  <c r="B523" i="16"/>
  <c r="B524" i="16"/>
  <c r="B525" i="16"/>
  <c r="B526" i="16"/>
  <c r="B527" i="16"/>
  <c r="B528" i="16"/>
  <c r="B529" i="16"/>
  <c r="B530" i="16"/>
  <c r="B531" i="16"/>
  <c r="B532" i="16"/>
  <c r="B533" i="16"/>
  <c r="B534" i="16"/>
  <c r="B535" i="16"/>
  <c r="B536" i="16"/>
  <c r="B537" i="16"/>
  <c r="B538" i="16"/>
  <c r="B539" i="16"/>
  <c r="B540" i="16"/>
  <c r="B541" i="16"/>
  <c r="B542" i="16"/>
  <c r="B543" i="16"/>
  <c r="B544" i="16"/>
  <c r="B545" i="16"/>
  <c r="B546" i="16"/>
  <c r="B547" i="16"/>
  <c r="B548" i="16"/>
  <c r="B549" i="16"/>
  <c r="B550" i="16"/>
  <c r="B551" i="16"/>
  <c r="B552" i="16"/>
  <c r="B553" i="16"/>
  <c r="B554" i="16"/>
  <c r="B555" i="16"/>
  <c r="B556" i="16"/>
  <c r="B557" i="16"/>
  <c r="B558" i="16"/>
  <c r="B559" i="16"/>
  <c r="B560" i="16"/>
  <c r="B561" i="16"/>
  <c r="B562" i="16"/>
  <c r="B563" i="16"/>
  <c r="B564" i="16"/>
  <c r="B565" i="16"/>
  <c r="B566" i="16"/>
  <c r="B567" i="16"/>
  <c r="B568" i="16"/>
  <c r="B569" i="16"/>
  <c r="B570" i="16"/>
  <c r="B571" i="16"/>
  <c r="B572" i="16"/>
  <c r="B573" i="16"/>
  <c r="B574" i="16"/>
  <c r="B575" i="16"/>
  <c r="B576" i="16"/>
  <c r="B577" i="16"/>
  <c r="B578" i="16"/>
  <c r="B579" i="16"/>
  <c r="B580" i="16"/>
  <c r="B581" i="16"/>
  <c r="B582" i="16"/>
  <c r="B583" i="16"/>
  <c r="B584" i="16"/>
  <c r="B585" i="16"/>
  <c r="B586" i="16"/>
  <c r="B587" i="16"/>
  <c r="B588" i="16"/>
  <c r="B589" i="16"/>
  <c r="B590" i="16"/>
  <c r="B591" i="16"/>
  <c r="B592" i="16"/>
  <c r="B593" i="16"/>
  <c r="B594" i="16"/>
  <c r="B595" i="16"/>
  <c r="B596" i="16"/>
  <c r="B597" i="16"/>
  <c r="B598" i="16"/>
  <c r="B599" i="16"/>
  <c r="B600" i="16"/>
  <c r="B601" i="16"/>
  <c r="B602" i="16"/>
  <c r="B603" i="16"/>
  <c r="B604" i="16"/>
  <c r="B605" i="16"/>
  <c r="B606" i="16"/>
  <c r="B607" i="16"/>
  <c r="B608" i="16"/>
  <c r="B609" i="16"/>
  <c r="B610" i="16"/>
  <c r="B611" i="16"/>
  <c r="B612" i="16"/>
  <c r="B613" i="16"/>
  <c r="B614" i="16"/>
  <c r="B615" i="16"/>
  <c r="B616" i="16"/>
  <c r="B617" i="16"/>
  <c r="B618" i="16"/>
  <c r="B619" i="16"/>
  <c r="B620" i="16"/>
  <c r="B621" i="16"/>
  <c r="B622" i="16"/>
  <c r="B623" i="16"/>
  <c r="B624" i="16"/>
  <c r="B625" i="16"/>
  <c r="B626" i="16"/>
  <c r="B627" i="16"/>
  <c r="B628" i="16"/>
  <c r="B629" i="16"/>
  <c r="B630" i="16"/>
  <c r="B631" i="16"/>
  <c r="B632" i="16"/>
  <c r="B633" i="16"/>
  <c r="B634" i="16"/>
  <c r="B635" i="16"/>
  <c r="B636" i="16"/>
  <c r="B637" i="16"/>
  <c r="B638" i="16"/>
  <c r="B639" i="16"/>
  <c r="B640" i="16"/>
  <c r="B641" i="16"/>
  <c r="B642" i="16"/>
  <c r="B643" i="16"/>
  <c r="B644" i="16"/>
  <c r="B645" i="16"/>
  <c r="B646" i="16"/>
  <c r="B647" i="16"/>
  <c r="B648" i="16"/>
  <c r="B649" i="16"/>
  <c r="B650" i="16"/>
  <c r="B651" i="16"/>
  <c r="B652" i="16"/>
  <c r="B653" i="16"/>
  <c r="B654" i="16"/>
  <c r="B655" i="16"/>
  <c r="B656" i="16"/>
  <c r="B657" i="16"/>
  <c r="B658" i="16"/>
  <c r="B659" i="16"/>
  <c r="B660" i="16"/>
  <c r="B661" i="16"/>
  <c r="B662" i="16"/>
  <c r="B663" i="16"/>
  <c r="B664" i="16"/>
  <c r="B665" i="16"/>
  <c r="B666" i="16"/>
  <c r="B667" i="16"/>
  <c r="B668" i="16"/>
  <c r="B669" i="16"/>
  <c r="B670" i="16"/>
  <c r="B671" i="16"/>
  <c r="B672" i="16"/>
  <c r="B673" i="16"/>
  <c r="B674" i="16"/>
  <c r="B675" i="16"/>
  <c r="B676" i="16"/>
  <c r="B677" i="16"/>
  <c r="B678" i="16"/>
  <c r="B679" i="16"/>
  <c r="B680" i="16"/>
  <c r="B681" i="16"/>
  <c r="B682" i="16"/>
  <c r="B683" i="16"/>
  <c r="B684" i="16"/>
  <c r="B685" i="16"/>
  <c r="B686" i="16"/>
  <c r="B687" i="16"/>
  <c r="B688" i="16"/>
  <c r="B689" i="16"/>
  <c r="B690" i="16"/>
  <c r="B691" i="16"/>
  <c r="B692" i="16"/>
  <c r="B693" i="16"/>
  <c r="B694" i="16"/>
  <c r="B695" i="16"/>
  <c r="B696" i="16"/>
  <c r="B697" i="16"/>
  <c r="B698" i="16"/>
  <c r="B699" i="16"/>
  <c r="B700" i="16"/>
  <c r="B701" i="16"/>
  <c r="B702" i="16"/>
  <c r="B703" i="16"/>
  <c r="B704" i="16"/>
  <c r="B705" i="16"/>
  <c r="B706" i="16"/>
  <c r="B707" i="16"/>
  <c r="B708" i="16"/>
  <c r="B709" i="16"/>
  <c r="B710" i="16"/>
  <c r="B711" i="16"/>
  <c r="B712" i="16"/>
  <c r="B713" i="16"/>
  <c r="B714" i="16"/>
  <c r="B715" i="16"/>
  <c r="B716" i="16"/>
  <c r="B717" i="16"/>
  <c r="B718" i="16"/>
  <c r="B719" i="16"/>
  <c r="B720" i="16"/>
  <c r="B721" i="16"/>
  <c r="B722" i="16"/>
  <c r="B723" i="16"/>
  <c r="B724" i="16"/>
  <c r="B725" i="16"/>
  <c r="B726" i="16"/>
  <c r="B727" i="16"/>
  <c r="B728" i="16"/>
  <c r="B729" i="16"/>
  <c r="B730" i="16"/>
  <c r="B731" i="16"/>
  <c r="B732" i="16"/>
  <c r="B733" i="16"/>
  <c r="B734" i="16"/>
  <c r="B735" i="16"/>
  <c r="B736" i="16"/>
  <c r="B737" i="16"/>
  <c r="B738" i="16"/>
  <c r="B739" i="16"/>
  <c r="B740" i="16"/>
  <c r="B741" i="16"/>
  <c r="B742" i="16"/>
  <c r="B743" i="16"/>
  <c r="B744" i="16"/>
  <c r="B745" i="16"/>
  <c r="B746" i="16"/>
  <c r="B747" i="16"/>
  <c r="B748" i="16"/>
  <c r="B749" i="16"/>
  <c r="B750" i="16"/>
  <c r="B751" i="16"/>
  <c r="B752" i="16"/>
  <c r="B753" i="16"/>
  <c r="B754" i="16"/>
  <c r="B755" i="16"/>
  <c r="B756" i="16"/>
  <c r="B757" i="16"/>
  <c r="B758" i="16"/>
  <c r="B759" i="16"/>
  <c r="B760" i="16"/>
  <c r="B761" i="16"/>
  <c r="B762" i="16"/>
  <c r="B763" i="16"/>
  <c r="B764" i="16"/>
  <c r="B765" i="16"/>
  <c r="B766" i="16"/>
  <c r="B767" i="16"/>
  <c r="B768" i="16"/>
  <c r="B769" i="16"/>
  <c r="B770" i="16"/>
  <c r="B771" i="16"/>
  <c r="B772" i="16"/>
  <c r="B773" i="16"/>
  <c r="B774" i="16"/>
  <c r="B775" i="16"/>
  <c r="B776" i="16"/>
  <c r="B777" i="16"/>
  <c r="B778" i="16"/>
  <c r="B779" i="16"/>
  <c r="B780" i="16"/>
  <c r="B781" i="16"/>
  <c r="B782" i="16"/>
  <c r="B783" i="16"/>
  <c r="B784" i="16"/>
  <c r="B785" i="16"/>
  <c r="B786" i="16"/>
  <c r="B787" i="16"/>
  <c r="B788" i="16"/>
  <c r="B789" i="16"/>
  <c r="B790" i="16"/>
  <c r="B791" i="16"/>
  <c r="B792" i="16"/>
  <c r="B793" i="16"/>
  <c r="B794" i="16"/>
  <c r="B795" i="16"/>
  <c r="B796" i="16"/>
  <c r="B797" i="16"/>
  <c r="B798" i="16"/>
  <c r="B799" i="16"/>
  <c r="B800" i="16"/>
  <c r="B801" i="16"/>
  <c r="B802" i="16"/>
  <c r="B803" i="16"/>
  <c r="B804" i="16"/>
  <c r="B805" i="16"/>
  <c r="B806" i="16"/>
  <c r="B807" i="16"/>
  <c r="B808" i="16"/>
  <c r="B809" i="16"/>
  <c r="B810" i="16"/>
  <c r="B811" i="16"/>
  <c r="B812" i="16"/>
  <c r="B813" i="16"/>
  <c r="B814" i="16"/>
  <c r="B815" i="16"/>
  <c r="B816" i="16"/>
  <c r="B817" i="16"/>
  <c r="B818" i="16"/>
  <c r="B819" i="16"/>
  <c r="B820" i="16"/>
  <c r="B821" i="16"/>
  <c r="B822" i="16"/>
  <c r="B823" i="16"/>
  <c r="B824" i="16"/>
  <c r="B825" i="16"/>
  <c r="B826" i="16"/>
  <c r="B827" i="16"/>
  <c r="B828" i="16"/>
  <c r="B829" i="16"/>
  <c r="B830" i="16"/>
  <c r="B831" i="16"/>
  <c r="B832" i="16"/>
  <c r="B833" i="16"/>
  <c r="B834" i="16"/>
  <c r="B835" i="16"/>
  <c r="B836" i="16"/>
  <c r="B837" i="16"/>
  <c r="B838" i="16"/>
  <c r="B839" i="16"/>
  <c r="B840" i="16"/>
  <c r="B841" i="16"/>
  <c r="B842" i="16"/>
  <c r="B843" i="16"/>
  <c r="B844" i="16"/>
  <c r="B845" i="16"/>
  <c r="B846" i="16"/>
  <c r="B847" i="16"/>
  <c r="B848" i="16"/>
  <c r="B849" i="16"/>
  <c r="B850" i="16"/>
  <c r="B851" i="16"/>
  <c r="B852" i="16"/>
  <c r="B853" i="16"/>
  <c r="B854" i="16"/>
  <c r="B855" i="16"/>
  <c r="B856" i="16"/>
  <c r="B857" i="16"/>
  <c r="B858" i="16"/>
  <c r="B859" i="16"/>
  <c r="B860" i="16"/>
  <c r="B861" i="16"/>
  <c r="B862" i="16"/>
  <c r="B863" i="16"/>
  <c r="B864" i="16"/>
  <c r="B865" i="16"/>
  <c r="B866" i="16"/>
  <c r="B867" i="16"/>
  <c r="B868" i="16"/>
  <c r="B869" i="16"/>
  <c r="B870" i="16"/>
  <c r="B871" i="16"/>
  <c r="B872" i="16"/>
  <c r="B873" i="16"/>
  <c r="B874" i="16"/>
  <c r="B875" i="16"/>
  <c r="B876" i="16"/>
  <c r="B877" i="16"/>
  <c r="B878" i="16"/>
  <c r="B879" i="16"/>
  <c r="B880" i="16"/>
  <c r="B881" i="16"/>
  <c r="B882" i="16"/>
  <c r="B883" i="16"/>
  <c r="B884" i="16"/>
  <c r="B885" i="16"/>
  <c r="B886" i="16"/>
  <c r="B887" i="16"/>
  <c r="B888" i="16"/>
  <c r="B889" i="16"/>
  <c r="B890" i="16"/>
  <c r="B891" i="16"/>
  <c r="B892" i="16"/>
  <c r="B893" i="16"/>
  <c r="B894" i="16"/>
  <c r="B895" i="16"/>
  <c r="B896" i="16"/>
  <c r="B897" i="16"/>
  <c r="B898" i="16"/>
  <c r="B899" i="16"/>
  <c r="B900" i="16"/>
  <c r="B901" i="16"/>
  <c r="B902" i="16"/>
  <c r="B903" i="16"/>
  <c r="B904" i="16"/>
  <c r="B905" i="16"/>
  <c r="B906" i="16"/>
  <c r="B907" i="16"/>
  <c r="B908" i="16"/>
  <c r="B909" i="16"/>
  <c r="B910" i="16"/>
  <c r="B911" i="16"/>
  <c r="B912" i="16"/>
  <c r="B913" i="16"/>
  <c r="B914" i="16"/>
  <c r="B915" i="16"/>
  <c r="B916" i="16"/>
  <c r="B917" i="16"/>
  <c r="B918" i="16"/>
  <c r="B919" i="16"/>
  <c r="B920" i="16"/>
  <c r="B921" i="16"/>
  <c r="B922" i="16"/>
  <c r="B923" i="16"/>
  <c r="B924" i="16"/>
  <c r="B925" i="16"/>
  <c r="B926" i="16"/>
  <c r="B927" i="16"/>
  <c r="B928" i="16"/>
  <c r="B929" i="16"/>
  <c r="B930" i="16"/>
  <c r="B931" i="16"/>
  <c r="B932" i="16"/>
  <c r="B933" i="16"/>
  <c r="B934" i="16"/>
  <c r="B935" i="16"/>
  <c r="B936" i="16"/>
  <c r="B937" i="16"/>
  <c r="B938" i="16"/>
  <c r="B939" i="16"/>
  <c r="B940" i="16"/>
  <c r="B941" i="16"/>
  <c r="A88" i="17"/>
  <c r="A89" i="17"/>
  <c r="A90" i="17"/>
  <c r="A18" i="18"/>
  <c r="A19" i="18"/>
  <c r="A20" i="18"/>
  <c r="A21" i="18"/>
  <c r="A11" i="17"/>
  <c r="A12" i="17"/>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4" i="15"/>
  <c r="A125" i="15"/>
  <c r="A126" i="15"/>
  <c r="A127" i="15"/>
  <c r="A128" i="15"/>
  <c r="A129" i="15"/>
  <c r="A130" i="15"/>
  <c r="A131" i="15"/>
  <c r="A132" i="15"/>
  <c r="A133" i="15"/>
  <c r="A134" i="15"/>
  <c r="A135" i="15"/>
  <c r="A136" i="15"/>
  <c r="A137" i="15"/>
  <c r="A138" i="15"/>
  <c r="A5" i="7"/>
  <c r="A6" i="7"/>
  <c r="A103" i="4" l="1"/>
  <c r="A717" i="1"/>
  <c r="A611" i="13"/>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9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86" i="14"/>
  <c r="B187" i="14"/>
  <c r="B188" i="14"/>
  <c r="B189" i="14"/>
  <c r="B190" i="14"/>
  <c r="B191" i="14"/>
  <c r="B192" i="14"/>
  <c r="B193" i="14"/>
  <c r="B194" i="14"/>
  <c r="B195" i="14"/>
  <c r="B196" i="14"/>
  <c r="B197" i="14"/>
  <c r="B198" i="14"/>
  <c r="B199" i="14"/>
  <c r="B200" i="14"/>
  <c r="B201" i="14"/>
  <c r="B202" i="14"/>
  <c r="B203" i="14"/>
  <c r="B204" i="14"/>
  <c r="B205" i="14"/>
  <c r="B206" i="14"/>
  <c r="B207" i="14"/>
  <c r="B208" i="14"/>
  <c r="B209" i="14"/>
  <c r="B210" i="14"/>
  <c r="B211" i="14"/>
  <c r="B212" i="14"/>
  <c r="B213" i="14"/>
  <c r="B214" i="14"/>
  <c r="B215" i="14"/>
  <c r="B216" i="14"/>
  <c r="B217" i="14"/>
  <c r="B218" i="14"/>
  <c r="B219" i="14"/>
  <c r="B220" i="14"/>
  <c r="B221" i="14"/>
  <c r="B222" i="14"/>
  <c r="B223" i="14"/>
  <c r="B224" i="14"/>
  <c r="B225" i="14"/>
  <c r="B226" i="14"/>
  <c r="B227" i="14"/>
  <c r="B228" i="14"/>
  <c r="B229" i="14"/>
  <c r="B230" i="14"/>
  <c r="B231" i="14"/>
  <c r="B232" i="14"/>
  <c r="B233" i="14"/>
  <c r="B234" i="14"/>
  <c r="B235" i="14"/>
  <c r="B236" i="14"/>
  <c r="B237" i="14"/>
  <c r="B238" i="14"/>
  <c r="B239" i="14"/>
  <c r="B240" i="14"/>
  <c r="B241" i="14"/>
  <c r="B242" i="14"/>
  <c r="B243" i="14"/>
  <c r="B244" i="14"/>
  <c r="B245" i="14"/>
  <c r="B246" i="14"/>
  <c r="B247" i="14"/>
  <c r="B248" i="14"/>
  <c r="B249" i="14"/>
  <c r="B250" i="14"/>
  <c r="B251" i="14"/>
  <c r="B252" i="14"/>
  <c r="B253" i="14"/>
  <c r="B254" i="14"/>
  <c r="B255" i="14"/>
  <c r="B256" i="14"/>
  <c r="B257" i="14"/>
  <c r="B258" i="14"/>
  <c r="B259" i="14"/>
  <c r="B260" i="14"/>
  <c r="B261" i="14"/>
  <c r="B262" i="14"/>
  <c r="B263" i="14"/>
  <c r="B264" i="14"/>
  <c r="B265" i="14"/>
  <c r="B266" i="14"/>
  <c r="B267" i="14"/>
  <c r="B268" i="14"/>
  <c r="B269" i="14"/>
  <c r="B270" i="14"/>
  <c r="B271" i="14"/>
  <c r="B272" i="14"/>
  <c r="B273" i="14"/>
  <c r="B274" i="14"/>
  <c r="B275" i="14"/>
  <c r="B276" i="14"/>
  <c r="B277" i="14"/>
  <c r="B278" i="14"/>
  <c r="B279" i="14"/>
  <c r="B280" i="14"/>
  <c r="B281" i="14"/>
  <c r="B282" i="14"/>
  <c r="B283" i="14"/>
  <c r="B284" i="14"/>
  <c r="B285" i="14"/>
  <c r="B286" i="14"/>
  <c r="B287" i="14"/>
  <c r="B288" i="14"/>
  <c r="B289" i="14"/>
  <c r="B290" i="14"/>
  <c r="B291" i="14"/>
  <c r="B292" i="14"/>
  <c r="B293" i="14"/>
  <c r="B294" i="14"/>
  <c r="B295" i="14"/>
  <c r="B296" i="14"/>
  <c r="B297" i="14"/>
  <c r="B298" i="14"/>
  <c r="B299" i="14"/>
  <c r="B300" i="14"/>
  <c r="B301" i="14"/>
  <c r="B302" i="14"/>
  <c r="B303" i="14"/>
  <c r="B304" i="14"/>
  <c r="B305" i="14"/>
  <c r="B306" i="14"/>
  <c r="B307" i="14"/>
  <c r="B308" i="14"/>
  <c r="B309" i="14"/>
  <c r="B310" i="14"/>
  <c r="B311" i="14"/>
  <c r="B312" i="14"/>
  <c r="B313" i="14"/>
  <c r="B314" i="14"/>
  <c r="B315" i="14"/>
  <c r="B316" i="14"/>
  <c r="B317" i="14"/>
  <c r="B318" i="14"/>
  <c r="B319" i="14"/>
  <c r="B320" i="14"/>
  <c r="B321" i="14"/>
  <c r="B322" i="14"/>
  <c r="B323" i="14"/>
  <c r="B324" i="14"/>
  <c r="B325" i="14"/>
  <c r="B326" i="14"/>
  <c r="B327" i="14"/>
  <c r="B328" i="14"/>
  <c r="B329" i="14"/>
  <c r="B330" i="14"/>
  <c r="B331" i="14"/>
  <c r="B332" i="14"/>
  <c r="B333" i="14"/>
  <c r="B334" i="14"/>
  <c r="B335" i="14"/>
  <c r="B336" i="14"/>
  <c r="B337" i="14"/>
  <c r="B338" i="14"/>
  <c r="B339" i="14"/>
  <c r="B340" i="14"/>
  <c r="B341" i="14"/>
  <c r="B342" i="14"/>
  <c r="B343" i="14"/>
  <c r="B344" i="14"/>
  <c r="B345" i="14"/>
  <c r="B346" i="14"/>
  <c r="B347" i="14"/>
  <c r="B348" i="14"/>
  <c r="B349" i="14"/>
  <c r="B350" i="14"/>
  <c r="B351" i="14"/>
  <c r="B352" i="14"/>
  <c r="B353" i="14"/>
  <c r="B354" i="14"/>
  <c r="B355" i="14"/>
  <c r="B356" i="14"/>
  <c r="B357" i="14"/>
  <c r="B358" i="14"/>
  <c r="B359" i="14"/>
  <c r="B360" i="14"/>
  <c r="B361" i="14"/>
  <c r="B362" i="14"/>
  <c r="B363" i="14"/>
  <c r="B364" i="14"/>
  <c r="B365" i="14"/>
  <c r="B366" i="14"/>
  <c r="B367" i="14"/>
  <c r="B368" i="14"/>
  <c r="B369" i="14"/>
  <c r="B370" i="14"/>
  <c r="B371" i="14"/>
  <c r="B372" i="14"/>
  <c r="B373" i="14"/>
  <c r="B374" i="14"/>
  <c r="B375" i="14"/>
  <c r="B376" i="14"/>
  <c r="B377" i="14"/>
  <c r="B378" i="14"/>
  <c r="B379" i="14"/>
  <c r="B380" i="14"/>
  <c r="B381" i="14"/>
  <c r="B382" i="14"/>
  <c r="B383" i="14"/>
  <c r="B384" i="14"/>
  <c r="B385" i="14"/>
  <c r="B386" i="14"/>
  <c r="B387" i="14"/>
  <c r="B388" i="14"/>
  <c r="B389" i="14"/>
  <c r="B390" i="14"/>
  <c r="B391" i="14"/>
  <c r="B392" i="14"/>
  <c r="B393" i="14"/>
  <c r="B394" i="14"/>
  <c r="B395" i="14"/>
  <c r="B396" i="14"/>
  <c r="B397" i="14"/>
  <c r="B398" i="14"/>
  <c r="B399" i="14"/>
  <c r="B400" i="14"/>
  <c r="B401" i="14"/>
  <c r="B402" i="14"/>
  <c r="B403" i="14"/>
  <c r="B404" i="14"/>
  <c r="B405" i="14"/>
  <c r="B406" i="14"/>
  <c r="B407" i="14"/>
  <c r="B408" i="14"/>
  <c r="B409" i="14"/>
  <c r="B410" i="14"/>
  <c r="B411" i="14"/>
  <c r="B412" i="14"/>
  <c r="B413" i="14"/>
  <c r="B414" i="14"/>
  <c r="B415" i="14"/>
  <c r="B416" i="14"/>
  <c r="B417" i="14"/>
  <c r="B418" i="14"/>
  <c r="B419" i="14"/>
  <c r="B420" i="14"/>
  <c r="B421" i="14"/>
  <c r="B422" i="14"/>
  <c r="B423" i="14"/>
  <c r="B424" i="14"/>
  <c r="B425" i="14"/>
  <c r="B426" i="14"/>
  <c r="B427" i="14"/>
  <c r="B428" i="14"/>
  <c r="B429" i="14"/>
  <c r="B430" i="14"/>
  <c r="B431" i="14"/>
  <c r="B432" i="14"/>
  <c r="B433" i="14"/>
  <c r="B434" i="14"/>
  <c r="B435" i="14"/>
  <c r="B436" i="14"/>
  <c r="B437" i="14"/>
  <c r="B438" i="14"/>
  <c r="B439" i="14"/>
  <c r="B440" i="14"/>
  <c r="B441" i="14"/>
  <c r="B442" i="14"/>
  <c r="B443" i="14"/>
  <c r="B444" i="14"/>
  <c r="B445" i="14"/>
  <c r="B446" i="14"/>
  <c r="B447" i="14"/>
  <c r="B448" i="14"/>
  <c r="B449" i="14"/>
  <c r="B450" i="14"/>
  <c r="B451" i="14"/>
  <c r="B452" i="14"/>
  <c r="B453" i="14"/>
  <c r="B454" i="14"/>
  <c r="B455" i="14"/>
  <c r="B456" i="14"/>
  <c r="B457" i="14"/>
  <c r="B458" i="14"/>
  <c r="B459" i="14"/>
  <c r="B460" i="14"/>
  <c r="B461" i="14"/>
  <c r="B462" i="14"/>
  <c r="B463" i="14"/>
  <c r="B464" i="14"/>
  <c r="B465" i="14"/>
  <c r="B466" i="14"/>
  <c r="B467" i="14"/>
  <c r="B468" i="14"/>
  <c r="B469" i="14"/>
  <c r="B470" i="14"/>
  <c r="B471" i="14"/>
  <c r="B472" i="14"/>
  <c r="B473" i="14"/>
  <c r="B474" i="14"/>
  <c r="B475" i="14"/>
  <c r="B476" i="14"/>
  <c r="B477" i="14"/>
  <c r="B478" i="14"/>
  <c r="B479" i="14"/>
  <c r="B480" i="14"/>
  <c r="B481" i="14"/>
  <c r="B482" i="14"/>
  <c r="B483" i="14"/>
  <c r="B484" i="14"/>
  <c r="B485" i="14"/>
  <c r="B486" i="14"/>
  <c r="B487" i="14"/>
  <c r="B488" i="14"/>
  <c r="B489" i="14"/>
  <c r="B490" i="14"/>
  <c r="B491" i="14"/>
  <c r="B492" i="14"/>
  <c r="B493" i="14"/>
  <c r="B494" i="14"/>
  <c r="B495" i="14"/>
  <c r="B496" i="14"/>
  <c r="B497" i="14"/>
  <c r="B498" i="14"/>
  <c r="B499" i="14"/>
  <c r="B500" i="14"/>
  <c r="B501" i="14"/>
  <c r="B502" i="14"/>
  <c r="B503" i="14"/>
  <c r="B504" i="14"/>
  <c r="B505" i="14"/>
  <c r="B506" i="14"/>
  <c r="B507" i="14"/>
  <c r="B508" i="14"/>
  <c r="B509" i="14"/>
  <c r="B510" i="14"/>
  <c r="B511" i="14"/>
  <c r="B512" i="14"/>
  <c r="B513" i="14"/>
  <c r="B514" i="14"/>
  <c r="B515" i="14"/>
  <c r="B516" i="14"/>
  <c r="B517" i="14"/>
  <c r="B518" i="14"/>
  <c r="B519" i="14"/>
  <c r="B520" i="14"/>
  <c r="B521" i="14"/>
  <c r="B522" i="14"/>
  <c r="B523" i="14"/>
  <c r="B524" i="14"/>
  <c r="B525" i="14"/>
  <c r="B526" i="14"/>
  <c r="B527" i="14"/>
  <c r="B528" i="14"/>
  <c r="B529" i="14"/>
  <c r="B530" i="14"/>
  <c r="B531" i="14"/>
  <c r="B532" i="14"/>
  <c r="B533" i="14"/>
  <c r="B534" i="14"/>
  <c r="B535" i="14"/>
  <c r="B536" i="14"/>
  <c r="B537" i="14"/>
  <c r="B538" i="14"/>
  <c r="B539" i="14"/>
  <c r="B540" i="14"/>
  <c r="B541" i="14"/>
  <c r="B542" i="14"/>
  <c r="B543" i="14"/>
  <c r="B544" i="14"/>
  <c r="B545" i="14"/>
  <c r="B546" i="14"/>
  <c r="B547" i="14"/>
  <c r="B548" i="14"/>
  <c r="B549" i="14"/>
  <c r="B550" i="14"/>
  <c r="B551" i="14"/>
  <c r="B552" i="14"/>
  <c r="B553" i="14"/>
  <c r="B554" i="14"/>
  <c r="B555" i="14"/>
  <c r="B556" i="14"/>
  <c r="B557" i="14"/>
  <c r="B558" i="14"/>
  <c r="B559" i="14"/>
  <c r="B560" i="14"/>
  <c r="B561" i="14"/>
  <c r="B562" i="14"/>
  <c r="B563" i="14"/>
  <c r="B564" i="14"/>
  <c r="B565" i="14"/>
  <c r="B566" i="14"/>
  <c r="B567" i="14"/>
  <c r="B568" i="14"/>
  <c r="B569" i="14"/>
  <c r="B570" i="14"/>
  <c r="B571" i="14"/>
  <c r="B572" i="14"/>
  <c r="B573" i="14"/>
  <c r="B574" i="14"/>
  <c r="B575" i="14"/>
  <c r="B576" i="14"/>
  <c r="B577" i="14"/>
  <c r="B578" i="14"/>
  <c r="B579" i="14"/>
  <c r="B580" i="14"/>
  <c r="B581" i="14"/>
  <c r="B582" i="14"/>
  <c r="B583" i="14"/>
  <c r="B584" i="14"/>
  <c r="B585" i="14"/>
  <c r="B586" i="14"/>
  <c r="B587" i="14"/>
  <c r="B588" i="14"/>
  <c r="B93" i="14"/>
  <c r="A4" i="4"/>
  <c r="A4" i="1"/>
  <c r="A4" i="13"/>
  <c r="A7" i="7"/>
  <c r="A13" i="18"/>
  <c r="A13" i="17"/>
  <c r="A14" i="17"/>
  <c r="Q272" i="16"/>
  <c r="A5" i="13"/>
  <c r="A5" i="1"/>
  <c r="A5" i="4"/>
  <c r="A8" i="7"/>
  <c r="A4" i="7"/>
  <c r="A15" i="17"/>
  <c r="A15" i="18"/>
  <c r="A16" i="18"/>
  <c r="A17" i="18"/>
  <c r="A14" i="18"/>
  <c r="Q273" i="16" l="1"/>
  <c r="B272" i="16"/>
  <c r="A28" i="17"/>
  <c r="A26" i="17"/>
  <c r="A27" i="17"/>
  <c r="A50" i="17"/>
  <c r="A51" i="17"/>
  <c r="A52" i="17"/>
  <c r="A53" i="17"/>
  <c r="A54" i="17"/>
  <c r="A55" i="17"/>
  <c r="A45" i="17"/>
  <c r="A46" i="17"/>
  <c r="A47" i="17"/>
  <c r="A48" i="17"/>
  <c r="A49" i="17"/>
  <c r="A40" i="17"/>
  <c r="A41" i="17"/>
  <c r="A42" i="17"/>
  <c r="A43" i="17"/>
  <c r="A44" i="17"/>
  <c r="A39" i="17"/>
  <c r="A29" i="17"/>
  <c r="A30" i="17"/>
  <c r="A31" i="17"/>
  <c r="A32" i="17"/>
  <c r="A33" i="17"/>
  <c r="A34" i="17"/>
  <c r="A37" i="17"/>
  <c r="A35" i="17"/>
  <c r="A36" i="17"/>
  <c r="A38" i="17"/>
  <c r="A17" i="17"/>
  <c r="A24" i="17"/>
  <c r="A16" i="17"/>
  <c r="A18" i="17"/>
  <c r="A19" i="17"/>
  <c r="A20" i="17"/>
  <c r="A21" i="17"/>
  <c r="A22" i="17"/>
  <c r="A25" i="17"/>
  <c r="A23" i="17"/>
  <c r="A10" i="7"/>
  <c r="A11" i="7"/>
  <c r="A9" i="7"/>
  <c r="A6" i="4"/>
  <c r="A6" i="1"/>
  <c r="A8" i="13"/>
  <c r="A9" i="13"/>
  <c r="A10" i="13"/>
  <c r="A11" i="13"/>
  <c r="A7" i="13"/>
  <c r="A6" i="13"/>
  <c r="Q274" i="16" l="1"/>
  <c r="B273" i="16"/>
  <c r="A12" i="7"/>
  <c r="A7" i="4"/>
  <c r="A7" i="1"/>
  <c r="A12" i="13"/>
  <c r="A56" i="17"/>
  <c r="A13" i="7"/>
  <c r="A10" i="4"/>
  <c r="A8" i="4"/>
  <c r="A8" i="1"/>
  <c r="A10" i="1"/>
  <c r="A13" i="13"/>
  <c r="A57" i="17"/>
  <c r="A14" i="7"/>
  <c r="A15" i="7"/>
  <c r="A14" i="13"/>
  <c r="A15" i="13"/>
  <c r="A16" i="13"/>
  <c r="A19" i="13"/>
  <c r="A20" i="13"/>
  <c r="A21" i="13"/>
  <c r="A17" i="13"/>
  <c r="A18" i="13"/>
  <c r="A71" i="17"/>
  <c r="A72" i="17"/>
  <c r="A73" i="17"/>
  <c r="A74" i="17"/>
  <c r="A75" i="17"/>
  <c r="A76" i="17"/>
  <c r="A77" i="17"/>
  <c r="A83" i="17"/>
  <c r="A82" i="17"/>
  <c r="A84" i="17"/>
  <c r="A85" i="17"/>
  <c r="A86" i="17"/>
  <c r="A87" i="17"/>
  <c r="A78" i="17"/>
  <c r="A79" i="17"/>
  <c r="A59" i="17"/>
  <c r="A63" i="17"/>
  <c r="A60" i="17"/>
  <c r="A62" i="17"/>
  <c r="A61" i="17"/>
  <c r="A64" i="17"/>
  <c r="A67" i="17"/>
  <c r="A65" i="17"/>
  <c r="A66" i="17"/>
  <c r="A68" i="17"/>
  <c r="A69" i="17"/>
  <c r="A70" i="17"/>
  <c r="A58" i="17"/>
  <c r="A81" i="17"/>
  <c r="A80" i="17"/>
  <c r="A22" i="13"/>
  <c r="A16" i="7"/>
  <c r="A9" i="4"/>
  <c r="A9" i="1"/>
  <c r="A23" i="13"/>
  <c r="A24" i="13"/>
  <c r="A25" i="13"/>
  <c r="A26" i="13"/>
  <c r="A27" i="13"/>
  <c r="A28" i="13"/>
  <c r="A29" i="13"/>
  <c r="A30" i="13"/>
  <c r="A32" i="13"/>
  <c r="A31" i="13"/>
  <c r="A33" i="13"/>
  <c r="A34" i="13"/>
  <c r="A35" i="13"/>
  <c r="A49" i="13"/>
  <c r="A44" i="13"/>
  <c r="A45" i="13"/>
  <c r="A46" i="13"/>
  <c r="A47" i="13"/>
  <c r="A17" i="7"/>
  <c r="A11" i="1"/>
  <c r="A68" i="13"/>
  <c r="A42" i="13"/>
  <c r="A48" i="13"/>
  <c r="A50" i="13"/>
  <c r="A51" i="13"/>
  <c r="A52" i="13"/>
  <c r="A53" i="13"/>
  <c r="A57" i="13"/>
  <c r="A54" i="13"/>
  <c r="A56" i="13"/>
  <c r="A55" i="13"/>
  <c r="A58" i="13"/>
  <c r="A59" i="13"/>
  <c r="A60" i="13"/>
  <c r="A61" i="13"/>
  <c r="A62" i="13"/>
  <c r="A63" i="13"/>
  <c r="A64" i="13"/>
  <c r="A65" i="13"/>
  <c r="A66" i="13"/>
  <c r="A67" i="13"/>
  <c r="A43" i="13"/>
  <c r="A41" i="13"/>
  <c r="A36" i="13"/>
  <c r="A37" i="13"/>
  <c r="A38" i="13"/>
  <c r="A39" i="13"/>
  <c r="A40" i="13"/>
  <c r="A101" i="13"/>
  <c r="A94" i="13"/>
  <c r="A81" i="13"/>
  <c r="A84" i="13"/>
  <c r="A74" i="13"/>
  <c r="A73" i="13"/>
  <c r="Q275" i="16" l="1"/>
  <c r="B274" i="16"/>
  <c r="A12" i="1"/>
  <c r="A12" i="4"/>
  <c r="A106" i="13"/>
  <c r="A28" i="7"/>
  <c r="A27" i="7"/>
  <c r="A31" i="7"/>
  <c r="A26" i="7"/>
  <c r="A30" i="7"/>
  <c r="A29" i="7"/>
  <c r="A19" i="7"/>
  <c r="A23" i="7"/>
  <c r="A22" i="7"/>
  <c r="A21" i="7"/>
  <c r="A24" i="7"/>
  <c r="A20" i="7"/>
  <c r="A25" i="7"/>
  <c r="A18" i="7"/>
  <c r="A69" i="13"/>
  <c r="A70" i="13"/>
  <c r="A71" i="13"/>
  <c r="A72" i="13"/>
  <c r="A76" i="13"/>
  <c r="A75" i="13"/>
  <c r="A78" i="13"/>
  <c r="A77" i="13"/>
  <c r="A79" i="13"/>
  <c r="A80" i="13"/>
  <c r="A82" i="13"/>
  <c r="A83" i="13"/>
  <c r="A85" i="13"/>
  <c r="A86" i="13"/>
  <c r="A87" i="13"/>
  <c r="A88" i="13"/>
  <c r="A90" i="13"/>
  <c r="A91" i="13"/>
  <c r="A89" i="13"/>
  <c r="A92" i="13"/>
  <c r="A93" i="13"/>
  <c r="A95" i="13"/>
  <c r="A96" i="13"/>
  <c r="A97" i="13"/>
  <c r="A98" i="13"/>
  <c r="A99" i="13"/>
  <c r="A100" i="13"/>
  <c r="A102" i="13"/>
  <c r="A103" i="13"/>
  <c r="A104" i="13"/>
  <c r="A105" i="13"/>
  <c r="A118" i="13"/>
  <c r="A122" i="13"/>
  <c r="A123" i="13"/>
  <c r="A116" i="13"/>
  <c r="A13" i="4"/>
  <c r="A13" i="1"/>
  <c r="A32" i="7"/>
  <c r="A34" i="7"/>
  <c r="A33" i="7"/>
  <c r="A117" i="13"/>
  <c r="A109" i="13"/>
  <c r="A107" i="13"/>
  <c r="A108" i="13"/>
  <c r="A113" i="13"/>
  <c r="A114" i="13"/>
  <c r="A115" i="13"/>
  <c r="A110" i="13"/>
  <c r="A111" i="13"/>
  <c r="A112" i="13"/>
  <c r="A119" i="13"/>
  <c r="A120" i="13"/>
  <c r="A124" i="13"/>
  <c r="A121" i="13"/>
  <c r="A135" i="13"/>
  <c r="A136" i="13"/>
  <c r="A131" i="13"/>
  <c r="A128" i="13"/>
  <c r="A143" i="13"/>
  <c r="A137" i="13"/>
  <c r="A14" i="1"/>
  <c r="A14" i="4"/>
  <c r="A35" i="7"/>
  <c r="A129" i="13"/>
  <c r="A126" i="13"/>
  <c r="A130" i="13"/>
  <c r="A127" i="13"/>
  <c r="A138" i="13"/>
  <c r="A133" i="13"/>
  <c r="A134" i="13"/>
  <c r="A141" i="13"/>
  <c r="A142" i="13"/>
  <c r="A139" i="13"/>
  <c r="A140" i="13"/>
  <c r="A132" i="13"/>
  <c r="A125" i="13"/>
  <c r="A167" i="13"/>
  <c r="A16" i="1"/>
  <c r="A172" i="13"/>
  <c r="A37" i="7"/>
  <c r="A36" i="7"/>
  <c r="A38" i="7"/>
  <c r="A39" i="7"/>
  <c r="A40" i="7"/>
  <c r="A41" i="7"/>
  <c r="A42" i="7"/>
  <c r="A43" i="7"/>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15" i="1"/>
  <c r="A15" i="4"/>
  <c r="A16" i="4"/>
  <c r="A17" i="4"/>
  <c r="A18" i="4"/>
  <c r="A19" i="4"/>
  <c r="A20" i="4"/>
  <c r="A21" i="4"/>
  <c r="A144" i="13"/>
  <c r="A166" i="13"/>
  <c r="A149" i="13"/>
  <c r="A152" i="13"/>
  <c r="A145" i="13"/>
  <c r="A146" i="13"/>
  <c r="A147" i="13"/>
  <c r="A148" i="13"/>
  <c r="A150" i="13"/>
  <c r="A151" i="13"/>
  <c r="A175" i="13"/>
  <c r="A177" i="13"/>
  <c r="A174" i="13"/>
  <c r="A176" i="13"/>
  <c r="A156" i="13"/>
  <c r="A161" i="13"/>
  <c r="A162" i="13"/>
  <c r="A155" i="13"/>
  <c r="A157" i="13"/>
  <c r="A158" i="13"/>
  <c r="A159" i="13"/>
  <c r="A160" i="13"/>
  <c r="A163" i="13"/>
  <c r="A164" i="13"/>
  <c r="A165" i="13"/>
  <c r="A168" i="13"/>
  <c r="A154" i="13"/>
  <c r="A171" i="13"/>
  <c r="A170" i="13"/>
  <c r="A153" i="13"/>
  <c r="A173" i="13"/>
  <c r="A169" i="13"/>
  <c r="A186" i="13"/>
  <c r="A178" i="13"/>
  <c r="A182" i="13"/>
  <c r="A183" i="13"/>
  <c r="A184" i="13"/>
  <c r="A185" i="13"/>
  <c r="A190" i="13"/>
  <c r="A191" i="13"/>
  <c r="A192" i="13"/>
  <c r="A193" i="13"/>
  <c r="A194" i="13"/>
  <c r="A196" i="13"/>
  <c r="A197" i="13"/>
  <c r="A198" i="13"/>
  <c r="A199" i="13"/>
  <c r="A187" i="13"/>
  <c r="A188" i="13"/>
  <c r="A189" i="13"/>
  <c r="A181" i="13"/>
  <c r="A195" i="13"/>
  <c r="A179" i="13"/>
  <c r="A180" i="13"/>
  <c r="A213" i="13"/>
  <c r="A222" i="13"/>
  <c r="A217" i="13"/>
  <c r="A220" i="13"/>
  <c r="A223" i="13"/>
  <c r="A211" i="13"/>
  <c r="A200" i="13"/>
  <c r="A201" i="13"/>
  <c r="A203" i="13"/>
  <c r="A212" i="13"/>
  <c r="A204" i="13"/>
  <c r="A205" i="13"/>
  <c r="A225" i="13"/>
  <c r="A226" i="13"/>
  <c r="A206" i="13"/>
  <c r="A207" i="13"/>
  <c r="A208" i="13"/>
  <c r="A209" i="13"/>
  <c r="A210" i="13"/>
  <c r="A214" i="13"/>
  <c r="A215" i="13"/>
  <c r="A216" i="13"/>
  <c r="A218" i="13"/>
  <c r="A221" i="13"/>
  <c r="A219" i="13"/>
  <c r="A224" i="13"/>
  <c r="A202" i="13"/>
  <c r="A252" i="13"/>
  <c r="A278" i="13"/>
  <c r="A268" i="13"/>
  <c r="A269" i="13"/>
  <c r="A267" i="13"/>
  <c r="A232" i="13"/>
  <c r="A270" i="13"/>
  <c r="A238" i="13"/>
  <c r="A281" i="13"/>
  <c r="A44" i="7"/>
  <c r="A45" i="7"/>
  <c r="A47" i="7"/>
  <c r="A46" i="7"/>
  <c r="A48" i="7"/>
  <c r="A53" i="7"/>
  <c r="A50" i="7"/>
  <c r="A51" i="7"/>
  <c r="A52" i="7"/>
  <c r="A49" i="7"/>
  <c r="A227" i="13"/>
  <c r="A272" i="13"/>
  <c r="A274" i="13"/>
  <c r="A263" i="13"/>
  <c r="A228" i="13"/>
  <c r="A229" i="13"/>
  <c r="A230" i="13"/>
  <c r="A231" i="13"/>
  <c r="A233" i="13"/>
  <c r="A234" i="13"/>
  <c r="A235" i="13"/>
  <c r="A236" i="13"/>
  <c r="A237" i="13"/>
  <c r="A239" i="13"/>
  <c r="A240" i="13"/>
  <c r="A241" i="13"/>
  <c r="A242" i="13"/>
  <c r="A243" i="13"/>
  <c r="A244" i="13"/>
  <c r="A246" i="13"/>
  <c r="A245" i="13"/>
  <c r="A247" i="13"/>
  <c r="A249" i="13"/>
  <c r="A250" i="13"/>
  <c r="A251" i="13"/>
  <c r="A253" i="13"/>
  <c r="A255" i="13"/>
  <c r="A256" i="13"/>
  <c r="A257" i="13"/>
  <c r="A254" i="13"/>
  <c r="A258" i="13"/>
  <c r="A260" i="13"/>
  <c r="A261" i="13"/>
  <c r="A262" i="13"/>
  <c r="A264" i="13"/>
  <c r="A265" i="13"/>
  <c r="A266" i="13"/>
  <c r="A271" i="13"/>
  <c r="A273" i="13"/>
  <c r="A275" i="13"/>
  <c r="A276" i="13"/>
  <c r="A277" i="13"/>
  <c r="A279" i="13"/>
  <c r="A280" i="13"/>
  <c r="A248" i="13"/>
  <c r="A259" i="13"/>
  <c r="A282" i="13"/>
  <c r="A283" i="13"/>
  <c r="A284" i="13"/>
  <c r="A285" i="13"/>
  <c r="A289" i="13"/>
  <c r="A333" i="13"/>
  <c r="A291" i="13"/>
  <c r="A292" i="13"/>
  <c r="A294" i="13"/>
  <c r="A293" i="13"/>
  <c r="A296" i="13"/>
  <c r="A297" i="13"/>
  <c r="A298" i="13"/>
  <c r="A299" i="13"/>
  <c r="A300" i="13"/>
  <c r="A302" i="13"/>
  <c r="A301" i="13"/>
  <c r="A303" i="13"/>
  <c r="A304" i="13"/>
  <c r="A305" i="13"/>
  <c r="A306" i="13"/>
  <c r="A307" i="13"/>
  <c r="A308" i="13"/>
  <c r="A309" i="13"/>
  <c r="A310" i="13"/>
  <c r="A361" i="13"/>
  <c r="A362" i="13"/>
  <c r="A364" i="13"/>
  <c r="A365" i="13"/>
  <c r="A335" i="13"/>
  <c r="A338" i="13"/>
  <c r="A339" i="13"/>
  <c r="A369" i="13"/>
  <c r="A314" i="13"/>
  <c r="A370" i="13"/>
  <c r="A371" i="13"/>
  <c r="A372" i="13"/>
  <c r="A373" i="13"/>
  <c r="A374" i="13"/>
  <c r="A315" i="13"/>
  <c r="A316" i="13"/>
  <c r="A317" i="13"/>
  <c r="A318" i="13"/>
  <c r="A319" i="13"/>
  <c r="A321" i="13"/>
  <c r="A324" i="13"/>
  <c r="A325" i="13"/>
  <c r="A328" i="13"/>
  <c r="A329" i="13"/>
  <c r="A330" i="13"/>
  <c r="A331" i="13"/>
  <c r="A332" i="13"/>
  <c r="A322" i="13"/>
  <c r="A532" i="13"/>
  <c r="A535" i="13"/>
  <c r="A354" i="13"/>
  <c r="A66" i="7"/>
  <c r="A58" i="7"/>
  <c r="A312" i="13"/>
  <c r="A341" i="13"/>
  <c r="A62" i="7"/>
  <c r="A286" i="13"/>
  <c r="A287" i="13"/>
  <c r="A288" i="13"/>
  <c r="A290" i="13"/>
  <c r="A367" i="13"/>
  <c r="A366" i="13"/>
  <c r="A368" i="13"/>
  <c r="A363" i="13"/>
  <c r="A360" i="13"/>
  <c r="A359" i="13"/>
  <c r="A358" i="13"/>
  <c r="A355" i="13"/>
  <c r="A356" i="13"/>
  <c r="A357" i="13"/>
  <c r="A353" i="13"/>
  <c r="A352" i="13"/>
  <c r="A351" i="13"/>
  <c r="A349" i="13"/>
  <c r="A350" i="13"/>
  <c r="A347" i="13"/>
  <c r="A346" i="13"/>
  <c r="A348" i="13"/>
  <c r="A344" i="13"/>
  <c r="A345" i="13"/>
  <c r="A343" i="13"/>
  <c r="A334" i="13"/>
  <c r="A342" i="13"/>
  <c r="A340" i="13"/>
  <c r="A337" i="13"/>
  <c r="A336" i="13"/>
  <c r="A323" i="13"/>
  <c r="A326" i="13"/>
  <c r="A327" i="13"/>
  <c r="A320" i="13"/>
  <c r="A313" i="13"/>
  <c r="A311" i="13"/>
  <c r="A56" i="7"/>
  <c r="A59" i="7"/>
  <c r="A57" i="7"/>
  <c r="A60" i="7"/>
  <c r="A63" i="7"/>
  <c r="A84" i="7"/>
  <c r="A96" i="7"/>
  <c r="A98" i="7"/>
  <c r="A65" i="7"/>
  <c r="A64" i="7"/>
  <c r="A67" i="7"/>
  <c r="A61" i="7"/>
  <c r="A68" i="7"/>
  <c r="A55" i="7"/>
  <c r="A54" i="7"/>
  <c r="A295" i="13"/>
  <c r="A73" i="7"/>
  <c r="A74" i="7"/>
  <c r="A71" i="7"/>
  <c r="A72" i="7"/>
  <c r="A76" i="7"/>
  <c r="A77" i="7"/>
  <c r="A75" i="7"/>
  <c r="A78" i="7"/>
  <c r="A80" i="7"/>
  <c r="A79" i="7"/>
  <c r="A91" i="7"/>
  <c r="A92" i="7"/>
  <c r="A89" i="7"/>
  <c r="A90" i="7"/>
  <c r="A94" i="7"/>
  <c r="A95" i="7"/>
  <c r="A69" i="7"/>
  <c r="A70" i="7"/>
  <c r="A81" i="7"/>
  <c r="A82" i="7"/>
  <c r="A83" i="7"/>
  <c r="A85" i="7"/>
  <c r="A86" i="7"/>
  <c r="A87" i="7"/>
  <c r="A88" i="7"/>
  <c r="A93" i="7"/>
  <c r="A99" i="7"/>
  <c r="A100" i="7"/>
  <c r="A97" i="7"/>
  <c r="A101" i="7"/>
  <c r="A102" i="7"/>
  <c r="A103" i="7"/>
  <c r="A104" i="7"/>
  <c r="A105" i="7"/>
  <c r="A106" i="7"/>
  <c r="A107" i="7"/>
  <c r="A108" i="7"/>
  <c r="A109" i="7"/>
  <c r="A110" i="7"/>
  <c r="A114" i="7"/>
  <c r="A111" i="7"/>
  <c r="A113" i="7"/>
  <c r="A112" i="7"/>
  <c r="A118" i="7"/>
  <c r="A115" i="7"/>
  <c r="A116" i="7"/>
  <c r="A117" i="7"/>
  <c r="A120" i="7"/>
  <c r="A119" i="7"/>
  <c r="A121" i="7"/>
  <c r="A122" i="7"/>
  <c r="A123" i="7"/>
  <c r="A124" i="7"/>
  <c r="A125" i="7"/>
  <c r="A126" i="7"/>
  <c r="A127" i="7"/>
  <c r="A131" i="7"/>
  <c r="A130" i="7"/>
  <c r="A137" i="7"/>
  <c r="A138" i="7"/>
  <c r="A136" i="7"/>
  <c r="A134" i="7"/>
  <c r="A133" i="7"/>
  <c r="A129" i="7"/>
  <c r="A135" i="7"/>
  <c r="A128" i="7"/>
  <c r="A132" i="7"/>
  <c r="A139" i="7"/>
  <c r="A141" i="7"/>
  <c r="A140" i="7"/>
  <c r="A142" i="7"/>
  <c r="A143" i="7"/>
  <c r="A144" i="7"/>
  <c r="A145" i="7"/>
  <c r="A146" i="7"/>
  <c r="A148" i="7"/>
  <c r="A147" i="7"/>
  <c r="A149" i="7"/>
  <c r="A150" i="7"/>
  <c r="A151" i="7"/>
  <c r="A152" i="7"/>
  <c r="A154" i="7"/>
  <c r="A153" i="7"/>
  <c r="A155" i="7"/>
  <c r="A157" i="7"/>
  <c r="A156" i="7"/>
  <c r="A158" i="7"/>
  <c r="A159" i="7"/>
  <c r="A160" i="7"/>
  <c r="A164" i="7"/>
  <c r="A163" i="7"/>
  <c r="A162" i="7"/>
  <c r="A165" i="7"/>
  <c r="A161" i="7"/>
  <c r="A166" i="7"/>
  <c r="A167" i="7"/>
  <c r="A168" i="7"/>
  <c r="A169" i="7"/>
  <c r="A170" i="7"/>
  <c r="A171" i="7"/>
  <c r="A172" i="7"/>
  <c r="A173" i="7"/>
  <c r="A174" i="7"/>
  <c r="A175" i="7"/>
  <c r="A176" i="7"/>
  <c r="A177" i="7"/>
  <c r="A179" i="7"/>
  <c r="A185" i="7"/>
  <c r="A184" i="7"/>
  <c r="A187" i="7"/>
  <c r="A188" i="7"/>
  <c r="A186" i="7"/>
  <c r="A182" i="7"/>
  <c r="A183" i="7"/>
  <c r="A189" i="7"/>
  <c r="A190" i="7"/>
  <c r="A191" i="7"/>
  <c r="A192" i="7"/>
  <c r="A197" i="7"/>
  <c r="A195" i="7"/>
  <c r="A199" i="7"/>
  <c r="A198" i="7"/>
  <c r="A201" i="7"/>
  <c r="A203" i="7"/>
  <c r="A206" i="7"/>
  <c r="A204" i="7"/>
  <c r="A205" i="7"/>
  <c r="A207" i="7"/>
  <c r="A210" i="7"/>
  <c r="A211" i="7"/>
  <c r="A212" i="7"/>
  <c r="A213" i="7"/>
  <c r="A214" i="7"/>
  <c r="A217" i="7"/>
  <c r="A218" i="7"/>
  <c r="A219" i="7"/>
  <c r="A223" i="7"/>
  <c r="A226" i="7"/>
  <c r="A227" i="7"/>
  <c r="A231" i="7"/>
  <c r="A234" i="7"/>
  <c r="A235" i="7"/>
  <c r="A239" i="7"/>
  <c r="A240" i="7"/>
  <c r="A241" i="7"/>
  <c r="A242" i="7"/>
  <c r="A178" i="7"/>
  <c r="A215" i="7"/>
  <c r="A180" i="7"/>
  <c r="A181" i="7"/>
  <c r="A193" i="7"/>
  <c r="A194" i="7"/>
  <c r="A196" i="7"/>
  <c r="A200" i="7"/>
  <c r="A202" i="7"/>
  <c r="A208" i="7"/>
  <c r="A209" i="7"/>
  <c r="A216" i="7"/>
  <c r="A220" i="7"/>
  <c r="A221" i="7"/>
  <c r="A222" i="7"/>
  <c r="A224" i="7"/>
  <c r="A225" i="7"/>
  <c r="A228" i="7"/>
  <c r="A229" i="7"/>
  <c r="A230" i="7"/>
  <c r="A232" i="7"/>
  <c r="A233" i="7"/>
  <c r="A236" i="7"/>
  <c r="A237" i="7"/>
  <c r="A238" i="7"/>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446" i="1"/>
  <c r="A447" i="1"/>
  <c r="A448" i="1"/>
  <c r="A449" i="1"/>
  <c r="A450" i="1"/>
  <c r="A451" i="1"/>
  <c r="A452" i="1"/>
  <c r="A453" i="1"/>
  <c r="A454" i="1"/>
  <c r="A455" i="1"/>
  <c r="A456" i="1"/>
  <c r="A457" i="1"/>
  <c r="A458" i="1"/>
  <c r="A459" i="1"/>
  <c r="A460" i="1"/>
  <c r="A461" i="1"/>
  <c r="A462" i="1"/>
  <c r="A463" i="1"/>
  <c r="A465" i="1"/>
  <c r="A466" i="1"/>
  <c r="A467" i="1"/>
  <c r="A468" i="1"/>
  <c r="A469" i="1"/>
  <c r="A471" i="1"/>
  <c r="A472" i="1"/>
  <c r="A473" i="1"/>
  <c r="A474" i="1"/>
  <c r="A475" i="1"/>
  <c r="A476" i="1"/>
  <c r="A477" i="1"/>
  <c r="A478" i="1"/>
  <c r="A479" i="1"/>
  <c r="A464" i="1"/>
  <c r="A470" i="1"/>
  <c r="A482" i="1"/>
  <c r="A484" i="1"/>
  <c r="A486" i="1"/>
  <c r="A487" i="1"/>
  <c r="A493" i="1"/>
  <c r="A509" i="1"/>
  <c r="A530" i="1"/>
  <c r="A552" i="1"/>
  <c r="A553" i="1"/>
  <c r="A564" i="1"/>
  <c r="A565" i="1"/>
  <c r="A574" i="1"/>
  <c r="A604" i="1"/>
  <c r="A605" i="1"/>
  <c r="A606" i="1"/>
  <c r="A480" i="1"/>
  <c r="A481" i="1"/>
  <c r="A483" i="1"/>
  <c r="A485" i="1"/>
  <c r="A488" i="1"/>
  <c r="A489" i="1"/>
  <c r="A490" i="1"/>
  <c r="A491" i="1"/>
  <c r="A492" i="1"/>
  <c r="A494" i="1"/>
  <c r="A495" i="1"/>
  <c r="A496" i="1"/>
  <c r="A497" i="1"/>
  <c r="A498" i="1"/>
  <c r="A499" i="1"/>
  <c r="A500" i="1"/>
  <c r="A501" i="1"/>
  <c r="A502" i="1"/>
  <c r="A503" i="1"/>
  <c r="A504" i="1"/>
  <c r="A505" i="1"/>
  <c r="A506" i="1"/>
  <c r="A507" i="1"/>
  <c r="A508" i="1"/>
  <c r="A510" i="1"/>
  <c r="A511" i="1"/>
  <c r="A512" i="1"/>
  <c r="A513" i="1"/>
  <c r="A514" i="1"/>
  <c r="A515" i="1"/>
  <c r="A516" i="1"/>
  <c r="A517" i="1"/>
  <c r="A518" i="1"/>
  <c r="A519" i="1"/>
  <c r="A520" i="1"/>
  <c r="A522" i="1"/>
  <c r="A523" i="1"/>
  <c r="A524" i="1"/>
  <c r="A525" i="1"/>
  <c r="A526" i="1"/>
  <c r="A527" i="1"/>
  <c r="A528" i="1"/>
  <c r="A529" i="1"/>
  <c r="A531" i="1"/>
  <c r="A532" i="1"/>
  <c r="A533" i="1"/>
  <c r="A534" i="1"/>
  <c r="A535" i="1"/>
  <c r="A536" i="1"/>
  <c r="A537" i="1"/>
  <c r="A538" i="1"/>
  <c r="A539" i="1"/>
  <c r="A540" i="1"/>
  <c r="A542" i="1"/>
  <c r="A543" i="1"/>
  <c r="A544" i="1"/>
  <c r="A545" i="1"/>
  <c r="A546" i="1"/>
  <c r="A547" i="1"/>
  <c r="A548" i="1"/>
  <c r="A549" i="1"/>
  <c r="A550" i="1"/>
  <c r="A551" i="1"/>
  <c r="A554" i="1"/>
  <c r="A555" i="1"/>
  <c r="A557" i="1"/>
  <c r="A559" i="1"/>
  <c r="A560" i="1"/>
  <c r="A561" i="1"/>
  <c r="A562" i="1"/>
  <c r="A563" i="1"/>
  <c r="A566" i="1"/>
  <c r="A567" i="1"/>
  <c r="A568" i="1"/>
  <c r="A569" i="1"/>
  <c r="A570" i="1"/>
  <c r="A571" i="1"/>
  <c r="A572" i="1"/>
  <c r="A573" i="1"/>
  <c r="A575" i="1"/>
  <c r="A576" i="1"/>
  <c r="A577" i="1"/>
  <c r="A578" i="1"/>
  <c r="A579" i="1"/>
  <c r="A580" i="1"/>
  <c r="A581" i="1"/>
  <c r="A582" i="1"/>
  <c r="A583" i="1"/>
  <c r="A584" i="1"/>
  <c r="A585" i="1"/>
  <c r="A587" i="1"/>
  <c r="A589" i="1"/>
  <c r="A591" i="1"/>
  <c r="A593" i="1"/>
  <c r="A595" i="1"/>
  <c r="A597" i="1"/>
  <c r="A599" i="1"/>
  <c r="A600" i="1"/>
  <c r="A601" i="1"/>
  <c r="A602" i="1"/>
  <c r="A603" i="1"/>
  <c r="A521" i="1"/>
  <c r="A541" i="1"/>
  <c r="A556" i="1"/>
  <c r="A558" i="1"/>
  <c r="A586" i="1"/>
  <c r="A588" i="1"/>
  <c r="A590" i="1"/>
  <c r="A592" i="1"/>
  <c r="A594" i="1"/>
  <c r="A596" i="1"/>
  <c r="A598" i="1"/>
  <c r="A607" i="1"/>
  <c r="A608" i="1"/>
  <c r="A609" i="1"/>
  <c r="A610" i="1"/>
  <c r="A611" i="1"/>
  <c r="A613" i="1"/>
  <c r="A614" i="1"/>
  <c r="A615" i="1"/>
  <c r="A616" i="1"/>
  <c r="A617" i="1"/>
  <c r="A618" i="1"/>
  <c r="A619" i="1"/>
  <c r="A620" i="1"/>
  <c r="A621"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12" i="1"/>
  <c r="A622" i="1"/>
  <c r="A662" i="1"/>
  <c r="A663" i="1"/>
  <c r="A664" i="1"/>
  <c r="A665" i="1"/>
  <c r="A670" i="1"/>
  <c r="A671" i="1"/>
  <c r="A679" i="1"/>
  <c r="A687" i="1"/>
  <c r="A688" i="1"/>
  <c r="A689" i="1"/>
  <c r="A694" i="1"/>
  <c r="A695" i="1"/>
  <c r="A704" i="1"/>
  <c r="A705" i="1"/>
  <c r="A706" i="1"/>
  <c r="A714" i="1"/>
  <c r="A716" i="1"/>
  <c r="A666" i="1"/>
  <c r="A667" i="1"/>
  <c r="A668" i="1"/>
  <c r="A669" i="1"/>
  <c r="A672" i="1"/>
  <c r="A673" i="1"/>
  <c r="A674" i="1"/>
  <c r="A675" i="1"/>
  <c r="A676" i="1"/>
  <c r="A677" i="1"/>
  <c r="A678" i="1"/>
  <c r="A680" i="1"/>
  <c r="A681" i="1"/>
  <c r="A682" i="1"/>
  <c r="A683" i="1"/>
  <c r="A684" i="1"/>
  <c r="A685" i="1"/>
  <c r="A686" i="1"/>
  <c r="A690" i="1"/>
  <c r="A691" i="1"/>
  <c r="A692" i="1"/>
  <c r="A693" i="1"/>
  <c r="A696" i="1"/>
  <c r="A697" i="1"/>
  <c r="A698" i="1"/>
  <c r="A699" i="1"/>
  <c r="A700" i="1"/>
  <c r="A701" i="1"/>
  <c r="A702" i="1"/>
  <c r="A703" i="1"/>
  <c r="A707" i="1"/>
  <c r="A708" i="1"/>
  <c r="A709" i="1"/>
  <c r="A710" i="1"/>
  <c r="A711" i="1"/>
  <c r="A712" i="1"/>
  <c r="A713" i="1"/>
  <c r="A715" i="1"/>
  <c r="A375" i="13"/>
  <c r="A377" i="13"/>
  <c r="A379" i="13"/>
  <c r="A410" i="13"/>
  <c r="A411" i="13"/>
  <c r="A427" i="13"/>
  <c r="A387" i="13"/>
  <c r="A389" i="13"/>
  <c r="A391" i="13"/>
  <c r="A393" i="13"/>
  <c r="A395" i="13"/>
  <c r="A396" i="13"/>
  <c r="A398" i="13"/>
  <c r="A399" i="13"/>
  <c r="A400" i="13"/>
  <c r="A401" i="13"/>
  <c r="A402" i="13"/>
  <c r="A403" i="13"/>
  <c r="A405" i="13"/>
  <c r="A406" i="13"/>
  <c r="A452" i="13"/>
  <c r="A458" i="13"/>
  <c r="A459" i="13"/>
  <c r="A464" i="13"/>
  <c r="A460" i="13"/>
  <c r="A462" i="13"/>
  <c r="A440" i="13"/>
  <c r="A443" i="13"/>
  <c r="A444" i="13"/>
  <c r="A446" i="13"/>
  <c r="A447" i="13"/>
  <c r="A420" i="13"/>
  <c r="A421" i="13"/>
  <c r="A424" i="13"/>
  <c r="A426" i="13"/>
  <c r="A431" i="13"/>
  <c r="A433" i="13"/>
  <c r="A435" i="13"/>
  <c r="A434" i="13"/>
  <c r="A436" i="13"/>
  <c r="A450" i="13"/>
  <c r="A412" i="13"/>
  <c r="A413" i="13"/>
  <c r="A417" i="13"/>
  <c r="A418" i="13"/>
  <c r="A414" i="13"/>
  <c r="A415" i="13"/>
  <c r="A416" i="13"/>
  <c r="A376" i="13"/>
  <c r="A378" i="13"/>
  <c r="A380" i="13"/>
  <c r="A381" i="13"/>
  <c r="A382" i="13"/>
  <c r="A383" i="13"/>
  <c r="A384" i="13"/>
  <c r="A385" i="13"/>
  <c r="A386" i="13"/>
  <c r="A388" i="13"/>
  <c r="A390" i="13"/>
  <c r="A392" i="13"/>
  <c r="A394" i="13"/>
  <c r="A397" i="13"/>
  <c r="A404" i="13"/>
  <c r="A407" i="13"/>
  <c r="A453" i="13"/>
  <c r="A454" i="13"/>
  <c r="A455" i="13"/>
  <c r="A456" i="13"/>
  <c r="A457" i="13"/>
  <c r="A461" i="13"/>
  <c r="A463" i="13"/>
  <c r="A465" i="13"/>
  <c r="A408" i="13"/>
  <c r="A409" i="13"/>
  <c r="A441" i="13"/>
  <c r="A442" i="13"/>
  <c r="A445" i="13"/>
  <c r="A419" i="13"/>
  <c r="A422" i="13"/>
  <c r="A423" i="13"/>
  <c r="A425" i="13"/>
  <c r="A428" i="13"/>
  <c r="A429" i="13"/>
  <c r="A430" i="13"/>
  <c r="A432" i="13"/>
  <c r="A437" i="13"/>
  <c r="A438" i="13"/>
  <c r="A439" i="13"/>
  <c r="A448" i="13"/>
  <c r="A449" i="13"/>
  <c r="A451" i="13"/>
  <c r="A466" i="13"/>
  <c r="A467" i="13"/>
  <c r="A468" i="13"/>
  <c r="A469" i="13"/>
  <c r="A491" i="13"/>
  <c r="A490" i="13"/>
  <c r="A484" i="13"/>
  <c r="A472" i="13"/>
  <c r="A474" i="13"/>
  <c r="A475" i="13"/>
  <c r="A477" i="13"/>
  <c r="A478" i="13"/>
  <c r="A479" i="13"/>
  <c r="A480" i="13"/>
  <c r="A481" i="13"/>
  <c r="A483" i="13"/>
  <c r="A485" i="13"/>
  <c r="A492" i="13"/>
  <c r="A493" i="13"/>
  <c r="A486" i="13"/>
  <c r="A487" i="13"/>
  <c r="A488" i="13"/>
  <c r="A524" i="13"/>
  <c r="A525" i="13"/>
  <c r="A527" i="13"/>
  <c r="A528" i="13"/>
  <c r="A529" i="13"/>
  <c r="A531" i="13"/>
  <c r="A533" i="13"/>
  <c r="A534" i="13"/>
  <c r="A536" i="13"/>
  <c r="A489" i="13"/>
  <c r="A514" i="13"/>
  <c r="A515" i="13"/>
  <c r="A516" i="13"/>
  <c r="A517" i="13"/>
  <c r="A518" i="13"/>
  <c r="A519" i="13"/>
  <c r="A494" i="13"/>
  <c r="A495" i="13"/>
  <c r="A500" i="13"/>
  <c r="A502" i="13"/>
  <c r="A503" i="13"/>
  <c r="A504" i="13"/>
  <c r="A505" i="13"/>
  <c r="A506" i="13"/>
  <c r="A507" i="13"/>
  <c r="A508" i="13"/>
  <c r="A512" i="13"/>
  <c r="A521" i="13"/>
  <c r="A522" i="13"/>
  <c r="A470" i="13"/>
  <c r="A471" i="13"/>
  <c r="A473" i="13"/>
  <c r="A476" i="13"/>
  <c r="A482" i="13"/>
  <c r="A526" i="13"/>
  <c r="A530" i="13"/>
  <c r="A513" i="13"/>
  <c r="A520" i="13"/>
  <c r="A496" i="13"/>
  <c r="A497" i="13"/>
  <c r="A498" i="13"/>
  <c r="A499" i="13"/>
  <c r="A501" i="13"/>
  <c r="A510" i="13"/>
  <c r="A509" i="13"/>
  <c r="A511" i="13"/>
  <c r="A523" i="13"/>
  <c r="A538" i="13"/>
  <c r="A539" i="13"/>
  <c r="A540" i="13"/>
  <c r="A541" i="13"/>
  <c r="A542" i="13"/>
  <c r="A543" i="13"/>
  <c r="A544" i="13"/>
  <c r="A545" i="13"/>
  <c r="A546" i="13"/>
  <c r="A547" i="13"/>
  <c r="A548" i="13"/>
  <c r="A549" i="13"/>
  <c r="A560" i="13"/>
  <c r="A550" i="13"/>
  <c r="A551" i="13"/>
  <c r="A552" i="13"/>
  <c r="A553" i="13"/>
  <c r="A554" i="13"/>
  <c r="A561" i="13"/>
  <c r="A563" i="13"/>
  <c r="A555" i="13"/>
  <c r="A556" i="13"/>
  <c r="A557" i="13"/>
  <c r="A558" i="13"/>
  <c r="A559" i="13"/>
  <c r="A584" i="13"/>
  <c r="A585" i="13"/>
  <c r="A586" i="13"/>
  <c r="A587" i="13"/>
  <c r="A588" i="13"/>
  <c r="A562" i="13"/>
  <c r="A569" i="13"/>
  <c r="A570" i="13"/>
  <c r="A571" i="13"/>
  <c r="A573" i="13"/>
  <c r="A572" i="13"/>
  <c r="A574" i="13"/>
  <c r="A578" i="13"/>
  <c r="A581" i="13"/>
  <c r="A566" i="13"/>
  <c r="A537" i="13"/>
  <c r="A564" i="13"/>
  <c r="A565" i="13"/>
  <c r="A567" i="13"/>
  <c r="A568" i="13"/>
  <c r="A575" i="13"/>
  <c r="A577" i="13"/>
  <c r="A579" i="13"/>
  <c r="A576" i="13"/>
  <c r="A580" i="13"/>
  <c r="A582" i="13"/>
  <c r="A583" i="13"/>
  <c r="A594" i="13"/>
  <c r="A589" i="13"/>
  <c r="A590" i="13"/>
  <c r="A591" i="13"/>
  <c r="A592" i="13"/>
  <c r="A593" i="13"/>
  <c r="A609" i="13"/>
  <c r="A610" i="13"/>
  <c r="A598" i="13"/>
  <c r="A601" i="13"/>
  <c r="A602" i="13"/>
  <c r="A603" i="13"/>
  <c r="A604" i="13"/>
  <c r="A605" i="13"/>
  <c r="A606" i="13"/>
  <c r="A596" i="13"/>
  <c r="A595" i="13"/>
  <c r="A597" i="13"/>
  <c r="A599" i="13"/>
  <c r="A600" i="13"/>
  <c r="A607" i="13"/>
  <c r="A608" i="13"/>
  <c r="E2" i="8"/>
  <c r="E3" i="8"/>
  <c r="E4" i="8"/>
  <c r="E5" i="8"/>
  <c r="E6" i="8"/>
  <c r="E7" i="8"/>
  <c r="E8" i="8"/>
  <c r="E9" i="8" l="1"/>
  <c r="Q276" i="16"/>
  <c r="B275" i="16"/>
  <c r="B87" i="14"/>
  <c r="Q277" i="16" l="1"/>
  <c r="B276" i="16"/>
  <c r="G89" i="14"/>
  <c r="B88" i="14"/>
  <c r="Q278" i="16" l="1"/>
  <c r="B277" i="16"/>
  <c r="B89" i="14"/>
  <c r="G90" i="14"/>
  <c r="B96" i="14"/>
  <c r="Q279" i="16" l="1"/>
  <c r="B278" i="16"/>
  <c r="B90" i="14"/>
  <c r="G91" i="14"/>
  <c r="B91" i="14" s="1"/>
  <c r="G97" i="14"/>
  <c r="B97" i="14" s="1"/>
  <c r="Q280" i="16" l="1"/>
  <c r="B279" i="16"/>
  <c r="G94" i="14"/>
  <c r="B94" i="14" s="1"/>
  <c r="Q281" i="16" l="1"/>
  <c r="B281" i="16" s="1"/>
  <c r="B280" i="16"/>
  <c r="G95" i="14"/>
  <c r="B95" i="14" s="1"/>
  <c r="G98" i="14"/>
  <c r="B98" i="14" s="1"/>
  <c r="G99" i="14" l="1"/>
  <c r="B99" i="14" s="1"/>
  <c r="G100" i="14" l="1"/>
  <c r="B100" i="14" l="1"/>
  <c r="G101" i="14"/>
  <c r="B101" i="14" s="1"/>
  <c r="G102" i="14" l="1"/>
  <c r="B102" i="14" s="1"/>
  <c r="G103" i="14"/>
  <c r="B103" i="14" s="1"/>
  <c r="G104" i="14" l="1"/>
  <c r="B104" i="14" s="1"/>
  <c r="G105" i="14" l="1"/>
  <c r="B105" i="14" s="1"/>
  <c r="G106" i="14" l="1"/>
  <c r="B106" i="14" s="1"/>
  <c r="G107" i="14" l="1"/>
  <c r="G108" i="14" l="1"/>
  <c r="B108" i="14" s="1"/>
  <c r="B107" i="14"/>
  <c r="G109" i="14" l="1"/>
  <c r="B109" i="14" s="1"/>
  <c r="G110" i="14" l="1"/>
  <c r="G111" i="14"/>
  <c r="B111" i="14" s="1"/>
  <c r="B110" i="14"/>
  <c r="G112" i="14" l="1"/>
  <c r="B112" i="14" s="1"/>
  <c r="G113" i="14"/>
  <c r="B113" i="14" s="1"/>
  <c r="G114" i="14" l="1"/>
  <c r="G115" i="14" l="1"/>
  <c r="B115" i="14" s="1"/>
  <c r="B114" i="14"/>
  <c r="G116" i="14" l="1"/>
  <c r="B116" i="14" s="1"/>
  <c r="G117" i="14" l="1"/>
  <c r="B117" i="14" s="1"/>
  <c r="G118" i="14"/>
  <c r="B118" i="14" s="1"/>
  <c r="G119" i="14" l="1"/>
  <c r="B119" i="14" s="1"/>
  <c r="G120" i="14" l="1"/>
  <c r="B120" i="14" s="1"/>
  <c r="G121" i="14" l="1"/>
  <c r="B121" i="14" s="1"/>
  <c r="G122" i="14"/>
  <c r="B122" i="14" s="1"/>
  <c r="Q282" i="16"/>
  <c r="Q283" i="16" l="1"/>
  <c r="B283" i="16" s="1"/>
  <c r="B282" i="16"/>
  <c r="Q284" i="16" l="1"/>
  <c r="B284" i="16" s="1"/>
  <c r="Q285" i="16" l="1"/>
  <c r="B285" i="16" s="1"/>
  <c r="Q286" i="16" l="1"/>
  <c r="B286" i="16" s="1"/>
  <c r="Q287" i="16"/>
  <c r="B287" i="16" s="1"/>
  <c r="Q288" i="16" l="1"/>
  <c r="B288" i="16" s="1"/>
  <c r="Q289" i="16" l="1"/>
  <c r="B289" i="16" s="1"/>
  <c r="Q290" i="16" l="1"/>
  <c r="B290" i="16" s="1"/>
  <c r="Q291" i="16" l="1"/>
  <c r="B291" i="16" s="1"/>
  <c r="Q292" i="16" l="1"/>
  <c r="B292" i="16" s="1"/>
  <c r="Q293" i="16" l="1"/>
  <c r="B293" i="16" s="1"/>
  <c r="Q294" i="16" l="1"/>
  <c r="B294" i="16" s="1"/>
  <c r="Q295" i="16" l="1"/>
  <c r="B295" i="16" s="1"/>
  <c r="Q296" i="16" l="1"/>
  <c r="B296" i="16" s="1"/>
  <c r="Q297" i="16" l="1"/>
  <c r="B297" i="16" s="1"/>
  <c r="Q298" i="16" l="1"/>
  <c r="B298" i="16" s="1"/>
  <c r="Q299" i="16" l="1"/>
  <c r="B299" i="16" s="1"/>
  <c r="Q300" i="16" l="1"/>
  <c r="B300" i="16" s="1"/>
  <c r="Q301" i="16" l="1"/>
  <c r="B301" i="16" s="1"/>
  <c r="Q302" i="16" l="1"/>
  <c r="B302" i="16" s="1"/>
  <c r="Q303" i="16" l="1"/>
  <c r="B303" i="16" s="1"/>
  <c r="Q304" i="16" l="1"/>
  <c r="B304" i="16" s="1"/>
  <c r="Q305" i="16" l="1"/>
  <c r="B305" i="16" s="1"/>
  <c r="Q306" i="16" l="1"/>
  <c r="B306" i="16" s="1"/>
  <c r="Q307" i="16" l="1"/>
  <c r="B307" i="16" s="1"/>
  <c r="Q308" i="16" l="1"/>
  <c r="B308" i="16" s="1"/>
  <c r="Q309" i="16" l="1"/>
  <c r="B309" i="16" s="1"/>
  <c r="Q310" i="16" l="1"/>
  <c r="B310" i="16" s="1"/>
  <c r="Q311" i="16" l="1"/>
  <c r="B311" i="16" s="1"/>
  <c r="Q312" i="16" l="1"/>
  <c r="B312" i="16" s="1"/>
  <c r="Q313" i="16" l="1"/>
  <c r="B313" i="16" s="1"/>
  <c r="Q314" i="16" l="1"/>
  <c r="B314" i="16" s="1"/>
  <c r="Q315" i="16" l="1"/>
  <c r="B315" i="16" s="1"/>
  <c r="Q316" i="16" l="1"/>
  <c r="B316" i="16" s="1"/>
  <c r="Q317" i="16" l="1"/>
  <c r="B317" i="16" s="1"/>
  <c r="Q318" i="16" l="1"/>
  <c r="B318" i="16" s="1"/>
  <c r="Q319" i="16" l="1"/>
  <c r="B319" i="16" s="1"/>
  <c r="Q320" i="16" l="1"/>
  <c r="B320" i="16" s="1"/>
  <c r="Q321" i="16" l="1"/>
  <c r="B321" i="16" s="1"/>
  <c r="Q322" i="16" l="1"/>
  <c r="B322" i="16" s="1"/>
  <c r="Q323" i="16" l="1"/>
  <c r="B323" i="16" s="1"/>
  <c r="Q324" i="16" l="1"/>
  <c r="B324" i="16" s="1"/>
  <c r="Q325" i="16" l="1"/>
  <c r="B325" i="16" s="1"/>
  <c r="Q326" i="16" l="1"/>
  <c r="B326" i="16" s="1"/>
  <c r="Q327" i="16" l="1"/>
  <c r="B327" i="16" s="1"/>
  <c r="Q328" i="16" l="1"/>
  <c r="B328" i="16" s="1"/>
  <c r="Q329" i="16" l="1"/>
  <c r="B329" i="16" s="1"/>
  <c r="Q330" i="16" l="1"/>
  <c r="B330" i="16" s="1"/>
  <c r="Q331" i="16" l="1"/>
  <c r="B331" i="16" s="1"/>
  <c r="Q332" i="16" l="1"/>
  <c r="B332" i="16" s="1"/>
  <c r="Q333" i="16" l="1"/>
  <c r="B333" i="16" s="1"/>
  <c r="Q334" i="16" l="1"/>
  <c r="B334" i="16" s="1"/>
  <c r="Q335" i="16" l="1"/>
  <c r="B335" i="16" s="1"/>
  <c r="Q336" i="16" l="1"/>
  <c r="B336" i="16" s="1"/>
  <c r="Q337" i="16" l="1"/>
  <c r="B337" i="16" s="1"/>
  <c r="Q338" i="16" l="1"/>
  <c r="B338" i="16" s="1"/>
  <c r="Q339" i="16" l="1"/>
  <c r="B339" i="16" s="1"/>
  <c r="Q340" i="16" l="1"/>
  <c r="B340" i="16" s="1"/>
  <c r="Q341" i="16" l="1"/>
  <c r="B341" i="16" s="1"/>
  <c r="Q342" i="16" l="1"/>
  <c r="B342" i="16" s="1"/>
  <c r="Q343" i="16" l="1"/>
  <c r="B343" i="16" s="1"/>
  <c r="Q344" i="16" l="1"/>
  <c r="B344" i="16" s="1"/>
  <c r="Q345" i="16" l="1"/>
  <c r="B345" i="16" s="1"/>
  <c r="Q346" i="16" l="1"/>
  <c r="B346" i="16" s="1"/>
  <c r="Q347" i="16" l="1"/>
  <c r="B347" i="16" s="1"/>
  <c r="Q348" i="16" l="1"/>
  <c r="B348" i="16" s="1"/>
  <c r="Q349" i="16" l="1"/>
  <c r="B349" i="16" s="1"/>
  <c r="Q350" i="16" l="1"/>
  <c r="B350" i="16" s="1"/>
  <c r="Q351" i="16" l="1"/>
  <c r="B351" i="16" s="1"/>
  <c r="Q352" i="16" l="1"/>
  <c r="B352" i="16" s="1"/>
  <c r="Q353" i="16" l="1"/>
  <c r="B353" i="16" s="1"/>
  <c r="Q354" i="16" l="1"/>
  <c r="B354" i="16" s="1"/>
  <c r="Q355" i="16" l="1"/>
  <c r="B355" i="16" s="1"/>
  <c r="Q356" i="16" l="1"/>
  <c r="B356" i="16" s="1"/>
  <c r="Q357" i="16" l="1"/>
  <c r="B357" i="16" s="1"/>
  <c r="Q358" i="16" l="1"/>
  <c r="B358" i="16" s="1"/>
  <c r="Q359" i="16" l="1"/>
  <c r="B359" i="16" s="1"/>
  <c r="Q360" i="16" l="1"/>
  <c r="B360" i="16" s="1"/>
  <c r="Q361" i="16" l="1"/>
  <c r="B361" i="16" s="1"/>
  <c r="Q362" i="16" l="1"/>
  <c r="B362" i="16" s="1"/>
  <c r="Q363" i="16" l="1"/>
  <c r="B363" i="16" s="1"/>
  <c r="Q364" i="16" l="1"/>
  <c r="B364" i="16" s="1"/>
  <c r="Q365" i="16" l="1"/>
  <c r="B365" i="16" s="1"/>
  <c r="Q366" i="16" l="1"/>
  <c r="B366"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M15" authorId="0" shapeId="0" xr:uid="{B493317B-6C28-A545-A211-BFA45DB672F0}">
      <text>
        <r>
          <rPr>
            <sz val="10"/>
            <color rgb="FF000000"/>
            <rFont val="Calibri"/>
            <family val="2"/>
            <scheme val="minor"/>
          </rPr>
          <t>@nathan.stodola@wellcertified.com are you keen to include EPs/Variants this cycle?
	-Vienna Williams</t>
        </r>
      </text>
    </comment>
    <comment ref="M48" authorId="0" shapeId="0" xr:uid="{B738F9BC-0CA7-0E4E-83A4-525B87FDE804}">
      <text>
        <r>
          <rPr>
            <sz val="10"/>
            <color rgb="FF000000"/>
            <rFont val="Calibri"/>
            <family val="2"/>
            <scheme val="minor"/>
          </rPr>
          <t>@tony.esposito@wellcertified.com Please move this to the AAP tab and strike here.
	-Vienna Williams</t>
        </r>
      </text>
    </comment>
    <comment ref="E62" authorId="0" shapeId="0" xr:uid="{2DDF217B-BE3D-5E47-BD74-88A324B6101E}">
      <text>
        <r>
          <rPr>
            <sz val="10"/>
            <color rgb="FF000000"/>
            <rFont val="Calibri"/>
            <family val="2"/>
            <scheme val="minor"/>
          </rPr>
          <t>Should be PI1 - PI5, Innovation features in WPR
	-Kristen Janousek</t>
        </r>
      </text>
    </comment>
    <comment ref="M82" authorId="0" shapeId="0" xr:uid="{D2BEB53E-2547-0447-9D88-98E4F0B2B5B6}">
      <text>
        <r>
          <rPr>
            <sz val="10"/>
            <color rgb="FF000000"/>
            <rFont val="Calibri"/>
            <family val="2"/>
            <scheme val="minor"/>
          </rPr>
          <t>@rodolfo.perez@wellcertified.com Is this a pending item? Or cut?
	-Vienna Williams
no idea. Killed
	-Rodolfo Perez</t>
        </r>
      </text>
    </comment>
    <comment ref="M107" authorId="0" shapeId="0" xr:uid="{BACAD20B-3CEC-224B-8251-F6A6A779D207}">
      <text>
        <r>
          <rPr>
            <sz val="10"/>
            <color rgb="FF000000"/>
            <rFont val="Calibri"/>
            <family val="2"/>
            <scheme val="minor"/>
          </rPr>
          <t>@tony.esposito@wellcertified.com I agree w/ the changes here to SDA. 
Other considerations for the doc reference: "IES version x or newer." to give the change some shelf life into the future should the 2023 version be updated. 
Also, any notable differences that you're aware of between 12 / 23 (if you have access to the doc - I know this is a challenge we're hoping to solve for once budgets are resolved).
	-Vienna Williams
There is unlikely to be any change to the document for another 4 years (when the document will either be reaffirmed or modified, though likely to be reaffirmed without substantial changes). There is an important change between -12 and -23; the latter includes definition if sDA150,50%, which we are likely to change to in the next addenda. This will make our own threshold more referenceable, and I am also had a lighting designer (also chair of the IES Daylighting committee) do an analysis for me which showed that the IES LM-83-23 metric (i.e., sDA150,50%) is about 7% easier to achieve, on average, than our current requirements. It will be a win-win change.
	-Tony Esposito</t>
        </r>
      </text>
    </comment>
    <comment ref="M151" authorId="0" shapeId="0" xr:uid="{F78DC68A-C48A-4349-9F9C-1E0563D86A58}">
      <text>
        <r>
          <rPr>
            <sz val="10"/>
            <color rgb="FF000000"/>
            <rFont val="Calibri"/>
            <family val="2"/>
            <scheme val="minor"/>
          </rPr>
          <t>implemented
	-Anja Mikic</t>
        </r>
      </text>
    </comment>
  </commentList>
</comments>
</file>

<file path=xl/sharedStrings.xml><?xml version="1.0" encoding="utf-8"?>
<sst xmlns="http://schemas.openxmlformats.org/spreadsheetml/2006/main" count="22631" uniqueCount="5355">
  <si>
    <t>WELL v1</t>
  </si>
  <si>
    <t>All Standards</t>
  </si>
  <si>
    <t>Years</t>
  </si>
  <si>
    <t>(Multiple Items)</t>
  </si>
  <si>
    <t>Alternative Adherence Path</t>
  </si>
  <si>
    <t>Publish</t>
  </si>
  <si>
    <t>Equivalency</t>
  </si>
  <si>
    <t>Interpretation</t>
  </si>
  <si>
    <t>Row Labels</t>
  </si>
  <si>
    <t>Count of Description</t>
  </si>
  <si>
    <t>Amendment</t>
  </si>
  <si>
    <t>Verification type</t>
  </si>
  <si>
    <t>Certification Guidebook</t>
  </si>
  <si>
    <t>Performance Verification Guidebook</t>
  </si>
  <si>
    <t>Grand Total</t>
  </si>
  <si>
    <t>Building Pilots</t>
  </si>
  <si>
    <t>Post Date</t>
  </si>
  <si>
    <t>Intent</t>
  </si>
  <si>
    <t>WELL Community Standard</t>
  </si>
  <si>
    <t>Yes</t>
  </si>
  <si>
    <t>(All)</t>
  </si>
  <si>
    <t>Verification Type</t>
  </si>
  <si>
    <t>This table contains addenda for WELL v2.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</si>
  <si>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Identifier</t>
  </si>
  <si>
    <t>Amendment Type</t>
  </si>
  <si>
    <t>Concept/Section: Sub-Header</t>
  </si>
  <si>
    <t>Feature ID</t>
  </si>
  <si>
    <t>Feature Name</t>
  </si>
  <si>
    <t>Part Number</t>
  </si>
  <si>
    <t>Space Type</t>
  </si>
  <si>
    <t>Option Number/Name</t>
  </si>
  <si>
    <t>Requirement</t>
  </si>
  <si>
    <t>Description</t>
  </si>
  <si>
    <t xml:space="preserve">Reason </t>
  </si>
  <si>
    <t>Counter</t>
  </si>
  <si>
    <t>WER</t>
  </si>
  <si>
    <t>EC3</t>
  </si>
  <si>
    <t>Historical Acknolwedgement</t>
  </si>
  <si>
    <t>n/a</t>
  </si>
  <si>
    <t>All Spaces</t>
  </si>
  <si>
    <t>No</t>
  </si>
  <si>
    <t>WPR</t>
  </si>
  <si>
    <t>Occupant Experience</t>
  </si>
  <si>
    <t>PX3</t>
  </si>
  <si>
    <t>Utilize Pre- and Post-Occupancy Survey</t>
  </si>
  <si>
    <t>Note: Projects may only achieve this requirement if feature PX1 is achieved</t>
  </si>
  <si>
    <t>Environmental Monitoring</t>
  </si>
  <si>
    <t>PM2</t>
  </si>
  <si>
    <t>EH1</t>
  </si>
  <si>
    <t>Implement DEI Support Systems</t>
  </si>
  <si>
    <r>
      <t xml:space="preserve">Intent:
Promote an equitable culture through the implementation </t>
    </r>
    <r>
      <rPr>
        <u/>
        <sz val="10"/>
        <color theme="1"/>
        <rFont val="Arial"/>
        <family val="2"/>
      </rPr>
      <t>of support systems and leaders that champion</t>
    </r>
    <r>
      <rPr>
        <sz val="10"/>
        <color theme="1"/>
        <rFont val="Arial"/>
        <family val="2"/>
      </rPr>
      <t xml:space="preserve"> </t>
    </r>
    <r>
      <rPr>
        <strike/>
        <sz val="10"/>
        <color theme="1"/>
        <rFont val="Arial"/>
        <family val="2"/>
      </rPr>
      <t>and disclosure of</t>
    </r>
    <r>
      <rPr>
        <sz val="10"/>
        <color theme="1"/>
        <rFont val="Arial"/>
        <family val="2"/>
      </rPr>
      <t xml:space="preserve"> diversity, equity and inclusion (DEI) policies.</t>
    </r>
  </si>
  <si>
    <t>EH2</t>
  </si>
  <si>
    <t>Implement DEI Hiring Practices and Wage Equity</t>
  </si>
  <si>
    <r>
      <t xml:space="preserve">Intent:
Promote </t>
    </r>
    <r>
      <rPr>
        <u/>
        <sz val="10"/>
        <color theme="1"/>
        <rFont val="Arial"/>
        <family val="2"/>
      </rPr>
      <t>a diverse and inclusive</t>
    </r>
    <r>
      <rPr>
        <sz val="10"/>
        <color theme="1"/>
        <rFont val="Arial"/>
        <family val="2"/>
      </rPr>
      <t xml:space="preserve"> </t>
    </r>
    <r>
      <rPr>
        <strike/>
        <sz val="10"/>
        <color theme="1"/>
        <rFont val="Arial"/>
        <family val="2"/>
      </rPr>
      <t>an equitable</t>
    </r>
    <r>
      <rPr>
        <sz val="10"/>
        <color theme="1"/>
        <rFont val="Arial"/>
        <family val="2"/>
      </rPr>
      <t xml:space="preserve"> culture t</t>
    </r>
    <r>
      <rPr>
        <u/>
        <sz val="10"/>
        <color theme="1"/>
        <rFont val="Arial"/>
        <family val="2"/>
      </rPr>
      <t>hrough equitable hiring, wage practices and organizational goals</t>
    </r>
    <r>
      <rPr>
        <sz val="10"/>
        <color theme="1"/>
        <rFont val="Arial"/>
        <family val="2"/>
      </rPr>
      <t xml:space="preserve"> </t>
    </r>
    <r>
      <rPr>
        <strike/>
        <sz val="10"/>
        <color theme="1"/>
        <rFont val="Arial"/>
        <family val="2"/>
      </rPr>
      <t>the implementation and disclosure of diversity, equity and inclusion (DEI) policies</t>
    </r>
    <r>
      <rPr>
        <sz val="10"/>
        <color theme="1"/>
        <rFont val="Arial"/>
        <family val="2"/>
      </rPr>
      <t>.</t>
    </r>
  </si>
  <si>
    <t>1: Pre-occupancy survey administration</t>
  </si>
  <si>
    <r>
      <t>For projects with ten or more eligible employees, the following requirement is met:</t>
    </r>
    <r>
      <rPr>
        <sz val="10"/>
        <color theme="1"/>
        <rFont val="Arial"/>
        <family val="2"/>
      </rPr>
      <t xml:space="preserve"> </t>
    </r>
    <r>
      <rPr>
        <strike/>
        <sz val="10"/>
        <color theme="1"/>
        <rFont val="Arial"/>
        <family val="2"/>
      </rPr>
      <t xml:space="preserve">The project or organization meets the following requirement: </t>
    </r>
  </si>
  <si>
    <t>There are no amendments to WELL v2 for the Q3 2023 addenda.</t>
  </si>
  <si>
    <t>Air</t>
  </si>
  <si>
    <t>A01</t>
  </si>
  <si>
    <t>Air Quality</t>
  </si>
  <si>
    <t>Option 3: Above-grade
One of the following requirements is met in regularly occupied spaces:
a. Is completely located on or above the third floor of the building.
b. Is constructed with raised-pier foundations (e.g., without a solid perimeter
wall) and all mechanical equipment is elevated off the ground.
Verified by: Letter of Assurance - Owner</t>
  </si>
  <si>
    <t>Feature Language</t>
  </si>
  <si>
    <t>All Spaces Except Dwelling Units</t>
  </si>
  <si>
    <r>
      <t xml:space="preserve">The following pollutants are monitored in occupiable spaces at intervals no longer than once per year, and the results are submitted annually through the WELL digital platform. The number and location of sampling points </t>
    </r>
    <r>
      <rPr>
        <strike/>
        <sz val="10"/>
        <color theme="1"/>
        <rFont val="Arial"/>
        <family val="2"/>
      </rPr>
      <t>for on-going monitoring</t>
    </r>
    <r>
      <rPr>
        <sz val="10"/>
        <color theme="1"/>
        <rFont val="Arial"/>
        <family val="2"/>
      </rPr>
      <t xml:space="preserve"> compl</t>
    </r>
    <r>
      <rPr>
        <u/>
        <sz val="10"/>
        <color theme="1"/>
        <rFont val="Arial"/>
        <family val="2"/>
      </rPr>
      <t>y</t>
    </r>
    <r>
      <rPr>
        <strike/>
        <sz val="10"/>
        <color theme="1"/>
        <rFont val="Arial"/>
        <family val="2"/>
      </rPr>
      <t>ies</t>
    </r>
    <r>
      <rPr>
        <sz val="10"/>
        <color theme="1"/>
        <rFont val="Arial"/>
        <family val="2"/>
      </rPr>
      <t xml:space="preserve"> with the requirements outlined in the Performance Testing Protocols or Continuous Monitoring Protocols sections of the Performance Verification Guidebook.</t>
    </r>
  </si>
  <si>
    <t>Certification Note</t>
  </si>
  <si>
    <r>
      <t xml:space="preserve">Note:
Projects are not required to </t>
    </r>
    <r>
      <rPr>
        <u/>
        <sz val="10"/>
        <color theme="1"/>
        <rFont val="Arial"/>
        <family val="2"/>
      </rPr>
      <t xml:space="preserve">follow the </t>
    </r>
    <r>
      <rPr>
        <strike/>
        <sz val="10"/>
        <color theme="1"/>
        <rFont val="Arial"/>
        <family val="2"/>
      </rPr>
      <t xml:space="preserve">use </t>
    </r>
    <r>
      <rPr>
        <sz val="10"/>
        <color theme="1"/>
        <rFont val="Arial"/>
        <family val="2"/>
      </rPr>
      <t xml:space="preserve">device </t>
    </r>
    <r>
      <rPr>
        <strike/>
        <sz val="10"/>
        <color theme="1"/>
        <rFont val="Arial"/>
        <family val="2"/>
      </rPr>
      <t xml:space="preserve">that comply with the </t>
    </r>
    <r>
      <rPr>
        <sz val="10"/>
        <color theme="1"/>
        <rFont val="Arial"/>
        <family val="2"/>
      </rPr>
      <t>requirements</t>
    </r>
    <r>
      <rPr>
        <u/>
        <sz val="10"/>
        <color theme="1"/>
        <rFont val="Arial"/>
        <family val="2"/>
      </rPr>
      <t xml:space="preserve"> or test methods</t>
    </r>
    <r>
      <rPr>
        <sz val="10"/>
        <color theme="1"/>
        <rFont val="Arial"/>
        <family val="2"/>
      </rPr>
      <t xml:space="preserve"> described in the Performance Verification Guidebook. Projects may monitor total VOCs, instead of the individual VOCs listed in Part 2: Meet Thresholds for Organic Gases. Permanently installed monitors may be located on interior walls rather than a minimum distance away. However, if measurements are undertaken by a WELL Performance Testing Agent in compliance with the Performance Verification Guidebook, results submitted to GBCI from each year and test location may be averaged and utilized for recertification purposes.</t>
    </r>
  </si>
  <si>
    <t>A02</t>
  </si>
  <si>
    <t>Smoke-Free Environment</t>
  </si>
  <si>
    <t>1: No smoking signage</t>
  </si>
  <si>
    <t>a</t>
  </si>
  <si>
    <r>
      <t xml:space="preserve">Outdoors at ground level within 25 ft [7.5 m] (or the maximum extent allowable by local codes) of </t>
    </r>
    <r>
      <rPr>
        <strike/>
        <sz val="10"/>
        <color theme="1"/>
        <rFont val="Arial"/>
        <family val="2"/>
      </rPr>
      <t>all</t>
    </r>
    <r>
      <rPr>
        <sz val="10"/>
        <color theme="1"/>
        <rFont val="Arial"/>
        <family val="2"/>
      </rPr>
      <t xml:space="preserve"> </t>
    </r>
    <r>
      <rPr>
        <u/>
        <sz val="10"/>
        <color theme="1"/>
        <rFont val="Arial"/>
        <family val="2"/>
      </rPr>
      <t xml:space="preserve">any functional building </t>
    </r>
    <r>
      <rPr>
        <sz val="10"/>
        <color theme="1"/>
        <rFont val="Arial"/>
        <family val="2"/>
      </rPr>
      <t>entrance, operable window</t>
    </r>
    <r>
      <rPr>
        <strike/>
        <sz val="10"/>
        <color theme="1"/>
        <rFont val="Arial"/>
        <family val="2"/>
      </rPr>
      <t>s</t>
    </r>
    <r>
      <rPr>
        <sz val="10"/>
        <color theme="1"/>
        <rFont val="Arial"/>
        <family val="2"/>
      </rPr>
      <t xml:space="preserve"> and building air intake</t>
    </r>
    <r>
      <rPr>
        <strike/>
        <sz val="10"/>
        <color theme="1"/>
        <rFont val="Arial"/>
        <family val="2"/>
      </rPr>
      <t>s.</t>
    </r>
    <r>
      <rPr>
        <sz val="10"/>
        <color theme="1"/>
        <rFont val="Arial"/>
        <family val="2"/>
      </rPr>
      <t xml:space="preserve"> Signage is present to clearly communicate the ban. In outdoor areas within the project boundary that allow smoking (if any), signs are placed along walkways (not more than 100 ft [30 m] between signs) that describe the hazards of smoking.</t>
    </r>
  </si>
  <si>
    <t>A04</t>
  </si>
  <si>
    <t>Construction Pollution Management</t>
  </si>
  <si>
    <t>1: Manage construction pollution</t>
  </si>
  <si>
    <t>b</t>
  </si>
  <si>
    <r>
      <t>1. Media filters with an average removal efficiency of ≥</t>
    </r>
    <r>
      <rPr>
        <u/>
        <sz val="10"/>
        <color theme="1"/>
        <rFont val="Arial"/>
        <family val="2"/>
      </rPr>
      <t xml:space="preserve"> </t>
    </r>
    <r>
      <rPr>
        <sz val="10"/>
        <color theme="1"/>
        <rFont val="Arial"/>
        <family val="2"/>
      </rPr>
      <t>70% for particles 3-10 µm in size (e.g., MERV 8</t>
    </r>
    <r>
      <rPr>
        <u/>
        <sz val="10"/>
        <color theme="1"/>
        <rFont val="Arial"/>
        <family val="2"/>
      </rPr>
      <t>,</t>
    </r>
    <r>
      <rPr>
        <sz val="10"/>
        <color theme="1"/>
        <rFont val="Arial"/>
        <family val="2"/>
      </rPr>
      <t xml:space="preserve"> </t>
    </r>
    <r>
      <rPr>
        <strike/>
        <sz val="10"/>
        <color theme="1"/>
        <rFont val="Arial"/>
        <family val="2"/>
      </rPr>
      <t>or</t>
    </r>
    <r>
      <rPr>
        <sz val="10"/>
        <color theme="1"/>
        <rFont val="Arial"/>
        <family val="2"/>
      </rPr>
      <t xml:space="preserve"> M5 </t>
    </r>
    <r>
      <rPr>
        <u/>
        <sz val="10"/>
        <color theme="1"/>
        <rFont val="Arial"/>
        <family val="2"/>
      </rPr>
      <t>or ePM10 70%</t>
    </r>
    <r>
      <rPr>
        <sz val="10"/>
        <color theme="1"/>
        <rFont val="Arial"/>
        <family val="2"/>
      </rPr>
      <t>) are used to filter return air.</t>
    </r>
  </si>
  <si>
    <t>A09</t>
  </si>
  <si>
    <t>Pollution Infiltration Management</t>
  </si>
  <si>
    <t>1: Building entry design</t>
  </si>
  <si>
    <r>
      <t xml:space="preserve">b. One of the below is in place to slow the movement of air from outdoors to indoors:
  1. Building entry vestibule with two typically closed doorways.
  2. Revolving entrance doors.
  3. Buildings with an entrance that is outside of the project boundary, or buildings with an entrance lobby that is not regularly occupied, must have at least three typically shut doors that separate the outdoors from all regularly occupied spaces within the project boundary.
</t>
    </r>
    <r>
      <rPr>
        <u/>
        <sz val="10"/>
        <rFont val="Arial"/>
        <family val="2"/>
      </rPr>
      <t xml:space="preserve">  4. Air curtains installed and commissioned in accordance with ASHRAE Standard 90.1-2019.</t>
    </r>
  </si>
  <si>
    <r>
      <t xml:space="preserve">For </t>
    </r>
    <r>
      <rPr>
        <u/>
        <sz val="10"/>
        <color theme="1"/>
        <rFont val="Arial"/>
        <family val="2"/>
      </rPr>
      <t>any</t>
    </r>
    <r>
      <rPr>
        <sz val="10"/>
        <color theme="1"/>
        <rFont val="Arial"/>
        <family val="2"/>
      </rPr>
      <t xml:space="preserve"> </t>
    </r>
    <r>
      <rPr>
        <strike/>
        <sz val="10"/>
        <color theme="1"/>
        <rFont val="Arial"/>
        <family val="2"/>
      </rPr>
      <t>all regularly used</t>
    </r>
    <r>
      <rPr>
        <sz val="10"/>
        <color theme="1"/>
        <rFont val="Arial"/>
        <family val="2"/>
      </rPr>
      <t xml:space="preserve"> </t>
    </r>
    <r>
      <rPr>
        <u/>
        <sz val="10"/>
        <color theme="1"/>
        <rFont val="Arial"/>
        <family val="2"/>
      </rPr>
      <t>functional building</t>
    </r>
    <r>
      <rPr>
        <sz val="10"/>
        <color theme="1"/>
        <rFont val="Arial"/>
        <family val="2"/>
      </rPr>
      <t xml:space="preserve"> entrance</t>
    </r>
    <r>
      <rPr>
        <strike/>
        <sz val="10"/>
        <color theme="1"/>
        <rFont val="Arial"/>
        <family val="2"/>
      </rPr>
      <t>s</t>
    </r>
    <r>
      <rPr>
        <sz val="10"/>
        <color theme="1"/>
        <rFont val="Arial"/>
        <family val="2"/>
      </rPr>
      <t xml:space="preserve"> </t>
    </r>
    <r>
      <rPr>
        <strike/>
        <sz val="10"/>
        <color theme="1"/>
        <rFont val="Arial"/>
        <family val="2"/>
      </rPr>
      <t>that have pedestrian traffic</t>
    </r>
    <r>
      <rPr>
        <sz val="10"/>
        <color theme="1"/>
        <rFont val="Arial"/>
        <family val="2"/>
      </rPr>
      <t xml:space="preserve"> to the building surroundings (not including balconies or terraces), the following design features are present:</t>
    </r>
  </si>
  <si>
    <t>A12</t>
  </si>
  <si>
    <t>Air Filtration</t>
  </si>
  <si>
    <t>1: Filtration levels</t>
  </si>
  <si>
    <r>
      <t>[Table]
Average Air Filtration Efficiency (particle 0.3-1 μm)
≥ 35% (e.g., MERV 12 or M6)
≥ 75% (e.g., MERV 14</t>
    </r>
    <r>
      <rPr>
        <u/>
        <sz val="10"/>
        <color theme="1"/>
        <rFont val="Arial"/>
        <family val="2"/>
      </rPr>
      <t>,</t>
    </r>
    <r>
      <rPr>
        <strike/>
        <sz val="10"/>
        <color theme="1"/>
        <rFont val="Arial"/>
        <family val="2"/>
      </rPr>
      <t xml:space="preserve"> or</t>
    </r>
    <r>
      <rPr>
        <sz val="10"/>
        <color theme="1"/>
        <rFont val="Arial"/>
        <family val="2"/>
      </rPr>
      <t xml:space="preserve"> F8</t>
    </r>
    <r>
      <rPr>
        <u/>
        <sz val="10"/>
        <color theme="1"/>
        <rFont val="Arial"/>
        <family val="2"/>
      </rPr>
      <t xml:space="preserve"> or ePM1 75%</t>
    </r>
    <r>
      <rPr>
        <sz val="10"/>
        <color theme="1"/>
        <rFont val="Arial"/>
        <family val="2"/>
      </rPr>
      <t>)
≥ 95% (e.g., MERV 16 or E10</t>
    </r>
    <r>
      <rPr>
        <u/>
        <sz val="10"/>
        <color theme="1"/>
        <rFont val="Arial"/>
        <family val="2"/>
      </rPr>
      <t xml:space="preserve"> or ePM1 95%</t>
    </r>
    <r>
      <rPr>
        <sz val="10"/>
        <color theme="1"/>
        <rFont val="Arial"/>
        <family val="2"/>
      </rPr>
      <t>)</t>
    </r>
  </si>
  <si>
    <t>A13</t>
  </si>
  <si>
    <t>Enhanced Supply Air</t>
  </si>
  <si>
    <t>1: 100% Outdoor Air Provisions</t>
  </si>
  <si>
    <r>
      <t xml:space="preserve">All </t>
    </r>
    <r>
      <rPr>
        <u/>
        <sz val="10"/>
        <color theme="1"/>
        <rFont val="Arial"/>
        <family val="2"/>
      </rPr>
      <t xml:space="preserve">Each </t>
    </r>
    <r>
      <rPr>
        <sz val="10"/>
        <color theme="1"/>
        <rFont val="Arial"/>
        <family val="2"/>
      </rPr>
      <t>occupiable space</t>
    </r>
    <r>
      <rPr>
        <strike/>
        <sz val="10"/>
        <color theme="1"/>
        <rFont val="Arial"/>
        <family val="2"/>
      </rPr>
      <t>s</t>
    </r>
    <r>
      <rPr>
        <sz val="10"/>
        <color theme="1"/>
        <rFont val="Arial"/>
        <family val="2"/>
      </rPr>
      <t xml:space="preserve"> </t>
    </r>
    <r>
      <rPr>
        <strike/>
        <sz val="10"/>
        <color theme="1"/>
        <rFont val="Arial"/>
        <family val="2"/>
      </rPr>
      <t xml:space="preserve">utilize 100% </t>
    </r>
    <r>
      <rPr>
        <u/>
        <sz val="10"/>
        <color theme="1"/>
        <rFont val="Arial"/>
        <family val="2"/>
      </rPr>
      <t xml:space="preserve">is ventilated with </t>
    </r>
    <r>
      <rPr>
        <sz val="10"/>
        <color theme="1"/>
        <rFont val="Arial"/>
        <family val="2"/>
      </rPr>
      <t xml:space="preserve">outdoor air </t>
    </r>
    <r>
      <rPr>
        <strike/>
        <sz val="10"/>
        <color theme="1"/>
        <rFont val="Arial"/>
        <family val="2"/>
      </rPr>
      <t xml:space="preserve">(i.e., supply air </t>
    </r>
    <r>
      <rPr>
        <u/>
        <sz val="10"/>
        <color theme="1"/>
        <rFont val="Arial"/>
        <family val="2"/>
      </rPr>
      <t xml:space="preserve">that </t>
    </r>
    <r>
      <rPr>
        <sz val="10"/>
        <color theme="1"/>
        <rFont val="Arial"/>
        <family val="2"/>
      </rPr>
      <t>has not recirculated from other rooms within the building</t>
    </r>
    <r>
      <rPr>
        <strike/>
        <sz val="10"/>
        <color theme="1"/>
        <rFont val="Arial"/>
        <family val="2"/>
      </rPr>
      <t>)</t>
    </r>
    <r>
      <rPr>
        <sz val="10"/>
        <color theme="1"/>
        <rFont val="Arial"/>
        <family val="2"/>
      </rPr>
      <t>.</t>
    </r>
  </si>
  <si>
    <t>2: Cleaning and purification devices</t>
  </si>
  <si>
    <r>
      <t>2. Media filter with an average removal efficiency of ≥75% for particles 0.3-1 µm in size (e.g., ≥ the following filter grades: MERV 14</t>
    </r>
    <r>
      <rPr>
        <u/>
        <sz val="10"/>
        <color theme="1"/>
        <rFont val="Arial"/>
        <family val="2"/>
      </rPr>
      <t xml:space="preserve">; </t>
    </r>
    <r>
      <rPr>
        <sz val="10"/>
        <color theme="1"/>
        <rFont val="Arial"/>
        <family val="2"/>
      </rPr>
      <t>F8</t>
    </r>
    <r>
      <rPr>
        <u/>
        <sz val="10"/>
        <color theme="1"/>
        <rFont val="Arial"/>
        <family val="2"/>
      </rPr>
      <t>; ePM1 75%</t>
    </r>
    <r>
      <rPr>
        <sz val="10"/>
        <color theme="1"/>
        <rFont val="Arial"/>
        <family val="2"/>
      </rPr>
      <t>)</t>
    </r>
  </si>
  <si>
    <t>A14</t>
  </si>
  <si>
    <t>Microbe and Mold Control</t>
  </si>
  <si>
    <t>1: UV system design</t>
  </si>
  <si>
    <r>
      <t xml:space="preserve">All cooling coils and drain pans </t>
    </r>
    <r>
      <rPr>
        <u/>
        <sz val="10"/>
        <color theme="1"/>
        <rFont val="Arial"/>
        <family val="2"/>
      </rPr>
      <t xml:space="preserve">not </t>
    </r>
    <r>
      <rPr>
        <sz val="10"/>
        <color theme="1"/>
        <rFont val="Arial"/>
        <family val="2"/>
      </rPr>
      <t xml:space="preserve">associated with </t>
    </r>
    <r>
      <rPr>
        <strike/>
        <sz val="10"/>
        <color theme="1"/>
        <rFont val="Arial"/>
        <family val="2"/>
      </rPr>
      <t>fan coil units</t>
    </r>
    <r>
      <rPr>
        <u/>
        <sz val="10"/>
        <color theme="1"/>
        <rFont val="Arial"/>
        <family val="2"/>
      </rPr>
      <t xml:space="preserve"> central air handling units (e.g., those used in fan coil units or supplementary air handling units)</t>
    </r>
    <r>
      <rPr>
        <sz val="10"/>
        <color theme="1"/>
        <rFont val="Arial"/>
        <family val="2"/>
      </rPr>
      <t xml:space="preserve"> either:</t>
    </r>
  </si>
  <si>
    <t>Community</t>
  </si>
  <si>
    <t>C04</t>
  </si>
  <si>
    <t>Occupant Survey</t>
  </si>
  <si>
    <t>6. Sociodemographic information (including age and gender at a minimum).</t>
  </si>
  <si>
    <t>Core Note</t>
  </si>
  <si>
    <t>C13</t>
  </si>
  <si>
    <t>Accessibility and Universal Design</t>
  </si>
  <si>
    <r>
      <t xml:space="preserve">WELL Core Guidance:
Meet these requirements in the whole building. Projects may only count design </t>
    </r>
    <r>
      <rPr>
        <u/>
        <sz val="10"/>
        <color theme="1"/>
        <rFont val="Arial"/>
        <family val="2"/>
      </rPr>
      <t xml:space="preserve">and operational </t>
    </r>
    <r>
      <rPr>
        <sz val="10"/>
        <color theme="1"/>
        <rFont val="Arial"/>
        <family val="2"/>
      </rPr>
      <t xml:space="preserve">elements that are in place at the time of </t>
    </r>
    <r>
      <rPr>
        <u/>
        <sz val="10"/>
        <color theme="1"/>
        <rFont val="Arial"/>
        <family val="2"/>
      </rPr>
      <t>documentation submission</t>
    </r>
    <r>
      <rPr>
        <strike/>
        <sz val="10"/>
        <color theme="1"/>
        <rFont val="Arial"/>
        <family val="2"/>
      </rPr>
      <t xml:space="preserve"> certification</t>
    </r>
    <r>
      <rPr>
        <sz val="10"/>
        <color theme="1"/>
        <rFont val="Arial"/>
        <family val="2"/>
      </rPr>
      <t xml:space="preserve">. </t>
    </r>
  </si>
  <si>
    <t>C14</t>
  </si>
  <si>
    <t>Emergency Resources</t>
  </si>
  <si>
    <t>1: Emergency resources</t>
  </si>
  <si>
    <t>d</t>
  </si>
  <si>
    <r>
      <t xml:space="preserve">AEDs accessible to any occupant within </t>
    </r>
    <r>
      <rPr>
        <u/>
        <sz val="10"/>
        <color theme="1"/>
        <rFont val="Arial"/>
        <family val="2"/>
      </rPr>
      <t>100 meters</t>
    </r>
    <r>
      <rPr>
        <sz val="10"/>
        <color theme="1"/>
        <rFont val="Arial"/>
        <family val="2"/>
      </rPr>
      <t xml:space="preserve"> </t>
    </r>
    <r>
      <rPr>
        <strike/>
        <sz val="10"/>
        <color theme="1"/>
        <rFont val="Arial"/>
        <family val="2"/>
      </rPr>
      <t>3-4 minutes</t>
    </r>
    <r>
      <rPr>
        <sz val="10"/>
        <color theme="1"/>
        <rFont val="Arial"/>
        <family val="2"/>
      </rPr>
      <t xml:space="preserve"> and adoption of routine maintenance and testing schedule. </t>
    </r>
  </si>
  <si>
    <t>Innovation</t>
  </si>
  <si>
    <t>I06</t>
  </si>
  <si>
    <t>β Carbon Disclosure and Reduction</t>
  </si>
  <si>
    <r>
      <t>Data is reviewed and audited at least at the level of a Limited Assurance engagement</t>
    </r>
    <r>
      <rPr>
        <u/>
        <sz val="10"/>
        <color theme="1"/>
        <rFont val="Arial"/>
        <family val="2"/>
      </rPr>
      <t xml:space="preserve"> (e.g., according to ISAE 3410 or AA1000AS)</t>
    </r>
    <r>
      <rPr>
        <sz val="10"/>
        <color theme="1"/>
        <rFont val="Arial"/>
        <family val="2"/>
      </rPr>
      <t>.</t>
    </r>
  </si>
  <si>
    <t>Light</t>
  </si>
  <si>
    <t>L02</t>
  </si>
  <si>
    <t>Visual Lighting Design</t>
  </si>
  <si>
    <t>1: Visual lighting design</t>
  </si>
  <si>
    <t>References:
3. Illuminating Engineering Society. Lighting Handbook. 10th ed. Illuminating Engineering Society; 2011. https://www.ies.org/store/lighting-handbooks/lighting-handbook-10th-edition. The IES Lighting Library Standards Collection. https://www.ies.org/standards/lighting-library/</t>
  </si>
  <si>
    <t>All Spaces Except Industrial</t>
  </si>
  <si>
    <t>2: Predetermined light levels</t>
  </si>
  <si>
    <r>
      <t xml:space="preserve">a. More than 50% of the occupants are under the age of 65.
b. </t>
    </r>
    <r>
      <rPr>
        <u/>
        <sz val="10"/>
        <rFont val="Arial"/>
        <family val="2"/>
      </rPr>
      <t xml:space="preserve">The area of outdoor space within the project boundary is less than 5% of the interior project area.
c. </t>
    </r>
    <r>
      <rPr>
        <sz val="10"/>
        <rFont val="Arial"/>
        <family val="2"/>
      </rPr>
      <t xml:space="preserve">At least 90% of the </t>
    </r>
    <r>
      <rPr>
        <u/>
        <sz val="10"/>
        <rFont val="Arial"/>
        <family val="2"/>
      </rPr>
      <t xml:space="preserve">interior </t>
    </r>
    <r>
      <rPr>
        <sz val="10"/>
        <rFont val="Arial"/>
        <family val="2"/>
      </rPr>
      <t>project area is comprised of the following space types and meets the associated illuminance thresholds:</t>
    </r>
  </si>
  <si>
    <t>L04</t>
  </si>
  <si>
    <t>Electric Light Glare Control</t>
  </si>
  <si>
    <t>1: Luminaire considerations</t>
  </si>
  <si>
    <r>
      <t>Each luminaire (excluding wall wash fixtures, concealed fixtures</t>
    </r>
    <r>
      <rPr>
        <u/>
        <sz val="10"/>
        <color theme="1"/>
        <rFont val="Arial"/>
        <family val="2"/>
      </rPr>
      <t>, emergency lighting</t>
    </r>
    <r>
      <rPr>
        <sz val="10"/>
        <color theme="1"/>
        <rFont val="Arial"/>
        <family val="2"/>
      </rPr>
      <t xml:space="preserve"> and decorative fixtures installed as specified by the manufacturer) within all regularly occupied spaces meets one of the following requirements when measured at light output representative of the following regular use conditions:</t>
    </r>
  </si>
  <si>
    <t>For Industrial</t>
  </si>
  <si>
    <r>
      <t>All luminaires within regularly occupied spaces (excluding wall wash</t>
    </r>
    <r>
      <rPr>
        <u/>
        <sz val="10"/>
        <color theme="1"/>
        <rFont val="Arial"/>
        <family val="2"/>
      </rPr>
      <t xml:space="preserve"> fixtures</t>
    </r>
    <r>
      <rPr>
        <sz val="10"/>
        <color theme="1"/>
        <rFont val="Arial"/>
        <family val="2"/>
      </rPr>
      <t>, concealed</t>
    </r>
    <r>
      <rPr>
        <u/>
        <sz val="10"/>
        <color theme="1"/>
        <rFont val="Arial"/>
        <family val="2"/>
      </rPr>
      <t xml:space="preserve"> fixtures, emergency lighting</t>
    </r>
    <r>
      <rPr>
        <sz val="10"/>
        <color theme="1"/>
        <rFont val="Arial"/>
        <family val="2"/>
      </rPr>
      <t xml:space="preserve"> and decorative fixtures installed as specified by the manufacturer) meet one of the following</t>
    </r>
    <r>
      <rPr>
        <u/>
        <sz val="10"/>
        <color theme="1"/>
        <rFont val="Arial"/>
        <family val="2"/>
      </rPr>
      <t xml:space="preserve"> when measured at light output representative of the following regular use conditions</t>
    </r>
    <r>
      <rPr>
        <sz val="10"/>
        <color theme="1"/>
        <rFont val="Arial"/>
        <family val="2"/>
      </rPr>
      <t>:</t>
    </r>
  </si>
  <si>
    <t>L05</t>
  </si>
  <si>
    <t>Daylight Design Strategies</t>
  </si>
  <si>
    <r>
      <t>[Table]
Envelope glazing is no less than 15% of the regularly occupied floor area</t>
    </r>
    <r>
      <rPr>
        <strike/>
        <sz val="10"/>
        <color theme="1"/>
        <rFont val="Arial"/>
        <family val="2"/>
      </rPr>
      <t xml:space="preserve"> or individual unit</t>
    </r>
    <r>
      <rPr>
        <sz val="10"/>
        <color theme="1"/>
        <rFont val="Arial"/>
        <family val="2"/>
      </rPr>
      <t>. Visible light transmittance (VLT) of windows is greater than 40%.</t>
    </r>
  </si>
  <si>
    <r>
      <t>[Table]
Envelope glazing is no less than 25% of the regularly occupied floor area</t>
    </r>
    <r>
      <rPr>
        <strike/>
        <sz val="10"/>
        <color theme="1"/>
        <rFont val="Arial"/>
        <family val="2"/>
      </rPr>
      <t xml:space="preserve"> or individual unit</t>
    </r>
    <r>
      <rPr>
        <sz val="10"/>
        <color theme="1"/>
        <rFont val="Arial"/>
        <family val="2"/>
      </rPr>
      <t>. Visible light transmittance (VLT) of windows is greater than 40%.</t>
    </r>
  </si>
  <si>
    <r>
      <t>WELL Core Guidance:
Meet these requirements in the whole building</t>
    </r>
    <r>
      <rPr>
        <u/>
        <sz val="10"/>
        <rFont val="Arial"/>
        <family val="2"/>
      </rPr>
      <t xml:space="preserve"> for each floor or for each tenant, whichever is smaller</t>
    </r>
    <r>
      <rPr>
        <sz val="10"/>
        <rFont val="Arial"/>
        <family val="2"/>
      </rPr>
      <t>. Projects can either install shading in tenant spaces or provide a budget to tenants tied to the implementation of feature requirements. If the project owner does not have access to leased space, the owner can include shade opening requirements in the lease language for the tenant to implement.</t>
    </r>
  </si>
  <si>
    <t>L07</t>
  </si>
  <si>
    <t>Visual Balance</t>
  </si>
  <si>
    <t>1: Parameters for visual balance</t>
  </si>
  <si>
    <t>c</t>
  </si>
  <si>
    <r>
      <t>One of the following:
1. A lighting automation system is in use and</t>
    </r>
    <r>
      <rPr>
        <sz val="10"/>
        <rFont val="Arial"/>
        <family val="2"/>
      </rPr>
      <t xml:space="preserve"> automatic changes in lighting characteristics, such as light levels, changes in color and distribution take place over a period of at least 10 minutes.</t>
    </r>
    <r>
      <rPr>
        <u/>
        <sz val="10"/>
        <rFont val="Arial"/>
        <family val="2"/>
      </rPr>
      <t xml:space="preserve">
2. A lighting automation system is not in use.
</t>
    </r>
  </si>
  <si>
    <t>L08</t>
  </si>
  <si>
    <t>Electric Light Quality</t>
  </si>
  <si>
    <r>
      <t xml:space="preserve">Pst LM ≤ 1.0 and SVM ≤ 0.6 for indoor applications per NEMA 77-2017 </t>
    </r>
    <r>
      <rPr>
        <u/>
        <sz val="10"/>
        <color theme="1"/>
        <rFont val="Arial"/>
        <family val="2"/>
      </rPr>
      <t>or Commission Regulation (EU) 2019/2020</t>
    </r>
    <r>
      <rPr>
        <sz val="10"/>
        <color theme="1"/>
        <rFont val="Arial"/>
        <family val="2"/>
      </rPr>
      <t>.</t>
    </r>
  </si>
  <si>
    <t>Mind</t>
  </si>
  <si>
    <t>M01</t>
  </si>
  <si>
    <t>Mental Health Promotion</t>
  </si>
  <si>
    <r>
      <t xml:space="preserve">At least two of the following are available to all employees and students at no </t>
    </r>
    <r>
      <rPr>
        <u/>
        <sz val="10"/>
        <color theme="1"/>
        <rFont val="Arial"/>
        <family val="2"/>
      </rPr>
      <t xml:space="preserve">additional </t>
    </r>
    <r>
      <rPr>
        <sz val="10"/>
        <color theme="1"/>
        <rFont val="Arial"/>
        <family val="2"/>
      </rPr>
      <t>cost:</t>
    </r>
  </si>
  <si>
    <t>M02</t>
  </si>
  <si>
    <t>Nature and Place</t>
  </si>
  <si>
    <r>
      <t>2. Water (e.g., fountain</t>
    </r>
    <r>
      <rPr>
        <u/>
        <sz val="10"/>
        <color theme="1"/>
        <rFont val="Arial"/>
        <family val="2"/>
      </rPr>
      <t>, pond, fish tank</t>
    </r>
    <r>
      <rPr>
        <sz val="10"/>
        <color theme="1"/>
        <rFont val="Arial"/>
        <family val="2"/>
      </rPr>
      <t>).</t>
    </r>
  </si>
  <si>
    <t>M03</t>
  </si>
  <si>
    <t>Mental Health Services</t>
  </si>
  <si>
    <r>
      <t xml:space="preserve">The project or organization makes a clinical self-assessment screening tool for common mental health conditions available to all employees and students either in-person or virtually and at no </t>
    </r>
    <r>
      <rPr>
        <u/>
        <sz val="10"/>
        <color theme="1"/>
        <rFont val="Arial"/>
        <family val="2"/>
      </rPr>
      <t xml:space="preserve">additional </t>
    </r>
    <r>
      <rPr>
        <sz val="10"/>
        <color theme="1"/>
        <rFont val="Arial"/>
        <family val="2"/>
      </rPr>
      <t>cost.</t>
    </r>
  </si>
  <si>
    <r>
      <t xml:space="preserve">Mental health support is available at no </t>
    </r>
    <r>
      <rPr>
        <u/>
        <sz val="10"/>
        <color theme="1"/>
        <rFont val="Arial"/>
        <family val="2"/>
      </rPr>
      <t>additional</t>
    </r>
    <r>
      <rPr>
        <sz val="10"/>
        <color theme="1"/>
        <rFont val="Arial"/>
        <family val="2"/>
      </rPr>
      <t xml:space="preserve"> cost or subsidized and covers the following at a minimum:</t>
    </r>
  </si>
  <si>
    <r>
      <t xml:space="preserve">Projects offer mental health services and resources to support recovery from a traumatic event to all employees at no </t>
    </r>
    <r>
      <rPr>
        <u/>
        <sz val="10"/>
        <color theme="1"/>
        <rFont val="Arial"/>
        <family val="2"/>
      </rPr>
      <t>additional</t>
    </r>
    <r>
      <rPr>
        <sz val="10"/>
        <color theme="1"/>
        <rFont val="Arial"/>
        <family val="2"/>
      </rPr>
      <t xml:space="preserve"> cost or subsidized, on-site, in-person within 0.25 mi of the project boundary or virtually, including at least three of the following:</t>
    </r>
  </si>
  <si>
    <t>M06</t>
  </si>
  <si>
    <t>Restorative Opportunities</t>
  </si>
  <si>
    <r>
      <t xml:space="preserve">1. A minimum of 20 days of paid time off per calendar year (not including designated paid sick days or </t>
    </r>
    <r>
      <rPr>
        <strike/>
        <sz val="10"/>
        <color theme="1"/>
        <rFont val="Arial"/>
        <family val="2"/>
      </rPr>
      <t>government-recognized paid</t>
    </r>
    <r>
      <rPr>
        <sz val="10"/>
        <color theme="1"/>
        <rFont val="Arial"/>
        <family val="2"/>
      </rPr>
      <t xml:space="preserve"> </t>
    </r>
    <r>
      <rPr>
        <u/>
        <sz val="10"/>
        <color theme="1"/>
        <rFont val="Arial"/>
        <family val="2"/>
      </rPr>
      <t xml:space="preserve">public </t>
    </r>
    <r>
      <rPr>
        <sz val="10"/>
        <color theme="1"/>
        <rFont val="Arial"/>
        <family val="2"/>
      </rPr>
      <t>holidays).</t>
    </r>
  </si>
  <si>
    <t>M09</t>
  </si>
  <si>
    <t>Enhanced Access to Nature</t>
  </si>
  <si>
    <r>
      <t xml:space="preserve">The project's floor plan is designed such that </t>
    </r>
    <r>
      <rPr>
        <strike/>
        <sz val="10"/>
        <color theme="1"/>
        <rFont val="Arial"/>
        <family val="2"/>
      </rPr>
      <t>one of the following are met</t>
    </r>
    <r>
      <rPr>
        <sz val="10"/>
        <color theme="1"/>
        <rFont val="Arial"/>
        <family val="2"/>
      </rPr>
      <t xml:space="preserve"> </t>
    </r>
    <r>
      <rPr>
        <u/>
        <sz val="10"/>
        <color theme="1"/>
        <rFont val="Arial"/>
        <family val="2"/>
      </rPr>
      <t>at least 75% of workstations, conference rooms seats, classroom seats and seating within common spaces meets at least one of the following requirements:</t>
    </r>
  </si>
  <si>
    <r>
      <t>At least 75% of all workstations and seating within shared areas and rooms (e.g., conference rooms, education spaces, common spaces), as applicable, h</t>
    </r>
    <r>
      <rPr>
        <u/>
        <sz val="10"/>
        <color theme="1"/>
        <rFont val="Arial"/>
        <family val="2"/>
      </rPr>
      <t>H</t>
    </r>
    <r>
      <rPr>
        <sz val="10"/>
        <color theme="1"/>
        <rFont val="Arial"/>
        <family val="2"/>
      </rPr>
      <t>ave a direct line of sight to indoor plant(s), water feature(s) and/or nature view(s).</t>
    </r>
  </si>
  <si>
    <r>
      <t>All workstations (as applicable) and seating within shared areas and rooms (e.g., conference rooms, education spaces, common spaces), as applicable, a</t>
    </r>
    <r>
      <rPr>
        <u/>
        <sz val="10"/>
        <color theme="1"/>
        <rFont val="Arial"/>
        <family val="2"/>
      </rPr>
      <t>A</t>
    </r>
    <r>
      <rPr>
        <sz val="10"/>
        <color theme="1"/>
        <rFont val="Arial"/>
        <family val="2"/>
      </rPr>
      <t>re within 33 ft of indoor plant(s), water feature(s) and/or outdoor nature view(s).</t>
    </r>
  </si>
  <si>
    <t>Appendix</t>
  </si>
  <si>
    <t>Appendix X1</t>
  </si>
  <si>
    <r>
      <t>7. Insulation: Thermal and acoustic insulation in walls</t>
    </r>
    <r>
      <rPr>
        <u/>
        <sz val="10"/>
        <color theme="1"/>
        <rFont val="Arial"/>
        <family val="2"/>
      </rPr>
      <t>, floors</t>
    </r>
    <r>
      <rPr>
        <sz val="10"/>
        <color theme="1"/>
        <rFont val="Arial"/>
        <family val="2"/>
      </rPr>
      <t xml:space="preserve"> and ceilings. Unless explicitly stated, this class excludes duct, tube and pipe insulation.</t>
    </r>
  </si>
  <si>
    <t>Glossary Term</t>
  </si>
  <si>
    <t>Glossary</t>
  </si>
  <si>
    <r>
      <t>Occupiable space: Space</t>
    </r>
    <r>
      <rPr>
        <u/>
        <sz val="10"/>
        <color theme="1"/>
        <rFont val="Arial"/>
        <family val="2"/>
      </rPr>
      <t>s</t>
    </r>
    <r>
      <rPr>
        <sz val="10"/>
        <color theme="1"/>
        <rFont val="Arial"/>
        <family val="2"/>
      </rPr>
      <t xml:space="preserve"> that </t>
    </r>
    <r>
      <rPr>
        <u/>
        <sz val="10"/>
        <color theme="1"/>
        <rFont val="Arial"/>
        <family val="2"/>
      </rPr>
      <t xml:space="preserve">are frequently </t>
    </r>
    <r>
      <rPr>
        <strike/>
        <sz val="10"/>
        <color theme="1"/>
        <rFont val="Arial"/>
        <family val="2"/>
      </rPr>
      <t xml:space="preserve">could be </t>
    </r>
    <r>
      <rPr>
        <sz val="10"/>
        <color theme="1"/>
        <rFont val="Arial"/>
        <family val="2"/>
      </rPr>
      <t xml:space="preserve">occupied for any task or activity, including circulation areas, bathrooms and balconies, but excluding spaces </t>
    </r>
    <r>
      <rPr>
        <u/>
        <sz val="10"/>
        <color theme="1"/>
        <rFont val="Arial"/>
        <family val="2"/>
      </rPr>
      <t>that</t>
    </r>
    <r>
      <rPr>
        <strike/>
        <sz val="10"/>
        <color theme="1"/>
        <rFont val="Arial"/>
        <family val="2"/>
      </rPr>
      <t>which</t>
    </r>
    <r>
      <rPr>
        <sz val="10"/>
        <color theme="1"/>
        <rFont val="Arial"/>
        <family val="2"/>
      </rPr>
      <t xml:space="preserve"> are rarely accessed, such as storage spaces and equipment rooms.</t>
    </r>
  </si>
  <si>
    <t>Documentation types (verification methods) have been added to the glossary list for WELL v2 and WELL ratings reflecting the terminology / descriptions used in the Program Guidebook. 
Please see the digital standard or WELL Program Guidebook for more information.</t>
  </si>
  <si>
    <r>
      <t>Public Address Systems: Dedicated</t>
    </r>
    <r>
      <rPr>
        <u/>
        <sz val="10"/>
        <color theme="1"/>
        <rFont val="Arial"/>
        <family val="2"/>
      </rPr>
      <t>, non-emergency</t>
    </r>
    <r>
      <rPr>
        <sz val="10"/>
        <color theme="1"/>
        <rFont val="Arial"/>
        <family val="2"/>
      </rPr>
      <t xml:space="preserve"> loudspeaker systems that are used to convey information in a uniform fashion throughout a building or zone. Some examples include announcement systems in airports, retail spaces, school hallways or public spaces.</t>
    </r>
  </si>
  <si>
    <t>District heating or cooling: heating and cooling systems that include centralized generation and subsequent distribution to multiple buildings through a network of pipes. These systems typically serve multiple buildings at the community or neighborhood scale.</t>
  </si>
  <si>
    <r>
      <t xml:space="preserve">Standard menu item: A food or beverage item provided or offered for more than a total of 60 days per calendar year (including the total of consecutive and non-consecutive days the item is offered) that </t>
    </r>
    <r>
      <rPr>
        <strike/>
        <sz val="10"/>
        <color theme="1"/>
        <rFont val="Arial"/>
        <family val="2"/>
      </rPr>
      <t>is</t>
    </r>
    <r>
      <rPr>
        <sz val="10"/>
        <color theme="1"/>
        <rFont val="Arial"/>
        <family val="2"/>
      </rPr>
      <t xml:space="preserve"> </t>
    </r>
    <r>
      <rPr>
        <u/>
        <sz val="10"/>
        <color theme="1"/>
        <rFont val="Arial"/>
        <family val="2"/>
      </rPr>
      <t>may be</t>
    </r>
    <r>
      <rPr>
        <sz val="10"/>
        <color theme="1"/>
        <rFont val="Arial"/>
        <family val="2"/>
      </rPr>
      <t xml:space="preserve"> routinely included on a menu/menu board or offered as a self-service food </t>
    </r>
    <r>
      <rPr>
        <u/>
        <sz val="10"/>
        <color theme="1"/>
        <rFont val="Arial"/>
        <family val="2"/>
      </rPr>
      <t>or in a vending machine</t>
    </r>
    <r>
      <rPr>
        <sz val="10"/>
        <color theme="1"/>
        <rFont val="Arial"/>
        <family val="2"/>
      </rPr>
      <t>.</t>
    </r>
  </si>
  <si>
    <t>Occupant: any individual within the project boundary</t>
  </si>
  <si>
    <t>Visitor: any occupant who is not a regular occupant (e.g., shopper, museum-goer, hotel guest)</t>
  </si>
  <si>
    <t>Employee: an individual who works for the project owner within the project boundary</t>
  </si>
  <si>
    <t>Introduction</t>
  </si>
  <si>
    <r>
      <t>For WELL Core projects, at least 2.5% of the total building floor area must be available for performance testing</t>
    </r>
    <r>
      <rPr>
        <u/>
        <sz val="10"/>
        <color theme="1"/>
        <rFont val="Arial"/>
        <family val="2"/>
      </rPr>
      <t xml:space="preserve"> for certain preconditions</t>
    </r>
    <r>
      <rPr>
        <sz val="10"/>
        <color theme="1"/>
        <rFont val="Arial"/>
        <family val="2"/>
      </rPr>
      <t>.</t>
    </r>
  </si>
  <si>
    <r>
      <t>The exception is projects that do not include the baseline occupant population or relevant project area within their scope; these projects may pursue the additional points in their scorecard without meeting the baseline feature requirement first</t>
    </r>
    <r>
      <rPr>
        <strike/>
        <sz val="10"/>
        <rFont val="Arial"/>
        <family val="2"/>
      </rPr>
      <t xml:space="preserve"> (select the "additional point" in the scorecard and leave the "baseline point" listed in the dropdown blank)</t>
    </r>
    <r>
      <rPr>
        <sz val="10"/>
        <rFont val="Arial"/>
        <family val="2"/>
      </rPr>
      <t>.</t>
    </r>
  </si>
  <si>
    <t>Nourishment</t>
  </si>
  <si>
    <t>N01</t>
  </si>
  <si>
    <t>Fruits and Vegetables</t>
  </si>
  <si>
    <t>Commercial Dining Spaces</t>
  </si>
  <si>
    <t>Structural change: Requirements for Commercial Dining Spaces have been consolidated under All Spaces.</t>
  </si>
  <si>
    <t>1: Food offerings</t>
  </si>
  <si>
    <r>
      <t xml:space="preserve">Fruits and vegetables sold or provided on a daily basis by (or under contract with) meet </t>
    </r>
    <r>
      <rPr>
        <strike/>
        <sz val="10"/>
        <rFont val="Arial"/>
        <family val="2"/>
      </rPr>
      <t xml:space="preserve">one of </t>
    </r>
    <r>
      <rPr>
        <sz val="10"/>
        <rFont val="Arial"/>
        <family val="2"/>
      </rPr>
      <t xml:space="preserve">the following requirements:
</t>
    </r>
    <r>
      <rPr>
        <u/>
        <sz val="10"/>
        <rFont val="Arial"/>
        <family val="2"/>
      </rPr>
      <t>a. Fruits and vegetables that are self-serve meet at least one of the following:</t>
    </r>
    <r>
      <rPr>
        <sz val="10"/>
        <rFont val="Arial"/>
        <family val="2"/>
      </rPr>
      <t xml:space="preserve">
</t>
    </r>
    <r>
      <rPr>
        <u/>
        <sz val="10"/>
        <rFont val="Arial"/>
        <family val="2"/>
      </rPr>
      <t xml:space="preserve">i. Are </t>
    </r>
    <r>
      <rPr>
        <strike/>
        <sz val="10"/>
        <rFont val="Arial"/>
        <family val="2"/>
      </rPr>
      <t xml:space="preserve">Placed </t>
    </r>
    <r>
      <rPr>
        <u/>
        <sz val="10"/>
        <rFont val="Arial"/>
        <family val="2"/>
      </rPr>
      <t>located</t>
    </r>
    <r>
      <rPr>
        <sz val="10"/>
        <rFont val="Arial"/>
        <family val="2"/>
      </rPr>
      <t xml:space="preserve"> at eye-level or just below eye-level.9,11,12
</t>
    </r>
    <r>
      <rPr>
        <u/>
        <sz val="10"/>
        <rFont val="Arial"/>
        <family val="2"/>
      </rPr>
      <t xml:space="preserve">ii. Are </t>
    </r>
    <r>
      <rPr>
        <strike/>
        <sz val="10"/>
        <rFont val="Arial"/>
        <family val="2"/>
      </rPr>
      <t xml:space="preserve">Displayed </t>
    </r>
    <r>
      <rPr>
        <u/>
        <sz val="10"/>
        <rFont val="Arial"/>
        <family val="2"/>
      </rPr>
      <t>displayed</t>
    </r>
    <r>
      <rPr>
        <sz val="10"/>
        <rFont val="Arial"/>
        <family val="2"/>
      </rPr>
      <t xml:space="preserve"> on the a countertop, table or other visible surface.13
</t>
    </r>
    <r>
      <rPr>
        <u/>
        <sz val="10"/>
        <rFont val="Arial"/>
        <family val="2"/>
      </rPr>
      <t xml:space="preserve">iii. Are </t>
    </r>
    <r>
      <rPr>
        <strike/>
        <sz val="10"/>
        <rFont val="Arial"/>
        <family val="2"/>
      </rPr>
      <t xml:space="preserve">Placed </t>
    </r>
    <r>
      <rPr>
        <u/>
        <sz val="10"/>
        <rFont val="Arial"/>
        <family val="2"/>
      </rPr>
      <t>located</t>
    </r>
    <r>
      <rPr>
        <sz val="10"/>
        <rFont val="Arial"/>
        <family val="2"/>
      </rPr>
      <t xml:space="preserve"> at point-of-sale or point-of-purchase.9,11,12
</t>
    </r>
    <r>
      <rPr>
        <u/>
        <sz val="10"/>
        <rFont val="Arial"/>
        <family val="2"/>
      </rPr>
      <t xml:space="preserve">iv. Are </t>
    </r>
    <r>
      <rPr>
        <strike/>
        <sz val="10"/>
        <rFont val="Arial"/>
        <family val="2"/>
      </rPr>
      <t xml:space="preserve">Placed </t>
    </r>
    <r>
      <rPr>
        <u/>
        <sz val="10"/>
        <rFont val="Arial"/>
        <family val="2"/>
      </rPr>
      <t>located</t>
    </r>
    <r>
      <rPr>
        <sz val="10"/>
        <rFont val="Arial"/>
        <family val="2"/>
      </rPr>
      <t xml:space="preserve"> at the end of aisles.9,11,12
</t>
    </r>
    <r>
      <rPr>
        <u/>
        <sz val="10"/>
        <rFont val="Arial"/>
        <family val="2"/>
      </rPr>
      <t xml:space="preserve">v. Are </t>
    </r>
    <r>
      <rPr>
        <strike/>
        <sz val="10"/>
        <rFont val="Arial"/>
        <family val="2"/>
      </rPr>
      <t xml:space="preserve">Placed </t>
    </r>
    <r>
      <rPr>
        <u/>
        <sz val="10"/>
        <rFont val="Arial"/>
        <family val="2"/>
      </rPr>
      <t>located</t>
    </r>
    <r>
      <rPr>
        <sz val="10"/>
        <rFont val="Arial"/>
        <family val="2"/>
      </rPr>
      <t xml:space="preserve"> at the beginning of food service lines.9,11,12
</t>
    </r>
    <r>
      <rPr>
        <u/>
        <sz val="10"/>
        <rFont val="Arial"/>
        <family val="2"/>
      </rPr>
      <t xml:space="preserve">vi. Are </t>
    </r>
    <r>
      <rPr>
        <strike/>
        <sz val="10"/>
        <rFont val="Arial"/>
        <family val="2"/>
      </rPr>
      <t xml:space="preserve">Visible </t>
    </r>
    <r>
      <rPr>
        <u/>
        <sz val="10"/>
        <rFont val="Arial"/>
        <family val="2"/>
      </rPr>
      <t>visible</t>
    </r>
    <r>
      <rPr>
        <sz val="10"/>
        <rFont val="Arial"/>
        <family val="2"/>
      </rPr>
      <t xml:space="preserve"> from the food outlet entrance.14
</t>
    </r>
    <r>
      <rPr>
        <u/>
        <sz val="10"/>
        <rFont val="Arial"/>
        <family val="2"/>
      </rPr>
      <t>b. If food is prepared on-site and presented on menus (including digital menus and menu boards), fruits and vegetables meet at least three of the following:
i. Are included as default options throughout the menu.11
ii. Are listed using appealing descriptions.15,16
iii. Are visually highlighted through icons, different colors or bolding.17
iv. Are listed first in each menu section.17
v. Are listed in prominent areas of the menu (e.g., the top, bottom, corners).17</t>
    </r>
  </si>
  <si>
    <t>N02</t>
  </si>
  <si>
    <t>Nutritional Transparency</t>
  </si>
  <si>
    <r>
      <t xml:space="preserve">The number of calories contained in each standard menu item, as usually prepared and offered for sale, is clearly displayed </t>
    </r>
    <r>
      <rPr>
        <strike/>
        <sz val="10"/>
        <color theme="1"/>
        <rFont val="Arial"/>
        <family val="2"/>
      </rPr>
      <t>on menus and menu boards</t>
    </r>
    <r>
      <rPr>
        <sz val="10"/>
        <color theme="1"/>
        <rFont val="Arial"/>
        <family val="2"/>
      </rPr>
      <t xml:space="preserve"> </t>
    </r>
    <r>
      <rPr>
        <u/>
        <sz val="10"/>
        <color theme="1"/>
        <rFont val="Arial"/>
        <family val="2"/>
      </rPr>
      <t>at the point-of-decision</t>
    </r>
    <r>
      <rPr>
        <sz val="10"/>
        <color theme="1"/>
        <rFont val="Arial"/>
        <family val="2"/>
      </rPr>
      <t>.</t>
    </r>
  </si>
  <si>
    <t>2: Label high sugar foods</t>
  </si>
  <si>
    <r>
      <t xml:space="preserve">The total sugar content for each standard menu item, as usually prepared and offered for sale, is clearly displayed at the point-of-decision </t>
    </r>
    <r>
      <rPr>
        <strike/>
        <sz val="10"/>
        <color theme="1"/>
        <rFont val="Arial"/>
        <family val="2"/>
      </rPr>
      <t>on menus and menu boards</t>
    </r>
    <r>
      <rPr>
        <sz val="10"/>
        <color theme="1"/>
        <rFont val="Arial"/>
        <family val="2"/>
      </rPr>
      <t xml:space="preserve"> (in addition to calories as required in Part 1 of this feature).</t>
    </r>
  </si>
  <si>
    <t>N10</t>
  </si>
  <si>
    <t>Food Preparation</t>
  </si>
  <si>
    <t>Commercial Kitchen Spaces</t>
  </si>
  <si>
    <r>
      <t xml:space="preserve">The space contains the proper kitchen equipment and infrastructure to prepare </t>
    </r>
    <r>
      <rPr>
        <strike/>
        <sz val="10"/>
        <color theme="1"/>
        <rFont val="Arial"/>
        <family val="2"/>
      </rPr>
      <t>and serve</t>
    </r>
    <r>
      <rPr>
        <sz val="10"/>
        <color theme="1"/>
        <rFont val="Arial"/>
        <family val="2"/>
      </rPr>
      <t xml:space="preserve"> meals </t>
    </r>
    <r>
      <rPr>
        <u/>
        <sz val="10"/>
        <color theme="1"/>
        <rFont val="Arial"/>
        <family val="2"/>
      </rPr>
      <t>that are not pre-assembled</t>
    </r>
    <r>
      <rPr>
        <strike/>
        <sz val="10"/>
        <color theme="1"/>
        <rFont val="Arial"/>
        <family val="2"/>
      </rPr>
      <t xml:space="preserve"> on-site</t>
    </r>
    <r>
      <rPr>
        <sz val="10"/>
        <color theme="1"/>
        <rFont val="Arial"/>
        <family val="2"/>
      </rPr>
      <t>.</t>
    </r>
  </si>
  <si>
    <r>
      <t xml:space="preserve">At least one meal is </t>
    </r>
    <r>
      <rPr>
        <strike/>
        <sz val="10"/>
        <color theme="1"/>
        <rFont val="Arial"/>
        <family val="2"/>
      </rPr>
      <t>prepared and</t>
    </r>
    <r>
      <rPr>
        <sz val="10"/>
        <color theme="1"/>
        <rFont val="Arial"/>
        <family val="2"/>
      </rPr>
      <t xml:space="preserve"> served on-site on a daily basis.</t>
    </r>
  </si>
  <si>
    <t>N12</t>
  </si>
  <si>
    <t>Food Production</t>
  </si>
  <si>
    <r>
      <t xml:space="preserve">WELL Core Guidance:
Meet these requirements in non-leased spaces </t>
    </r>
    <r>
      <rPr>
        <u/>
        <sz val="10"/>
        <color theme="1"/>
        <rFont val="Arial"/>
        <family val="2"/>
      </rPr>
      <t>for building management staff</t>
    </r>
    <r>
      <rPr>
        <sz val="10"/>
        <color theme="1"/>
        <rFont val="Arial"/>
        <family val="2"/>
      </rPr>
      <t>. To earn an additional point, provide amenities sized for tenant capacity.</t>
    </r>
  </si>
  <si>
    <t>Sound</t>
  </si>
  <si>
    <t>S05</t>
  </si>
  <si>
    <t>Sound Reducing Surfaces</t>
  </si>
  <si>
    <t>S07</t>
  </si>
  <si>
    <t>β Impact Noise Management</t>
  </si>
  <si>
    <r>
      <t xml:space="preserve">Note:
This requirement does not apply to floor/ceiling assemblies that separate a relevant room type from a </t>
    </r>
    <r>
      <rPr>
        <u/>
        <sz val="10"/>
        <color theme="1"/>
        <rFont val="Arial"/>
        <family val="2"/>
      </rPr>
      <t xml:space="preserve">parking garage or </t>
    </r>
    <r>
      <rPr>
        <sz val="10"/>
        <color theme="1"/>
        <rFont val="Arial"/>
        <family val="2"/>
      </rPr>
      <t>non-occupiable space (e.g., a quiet zone that is vertically adjacent to a roof, equipment room</t>
    </r>
    <r>
      <rPr>
        <u/>
        <sz val="10"/>
        <color theme="1"/>
        <rFont val="Arial"/>
        <family val="2"/>
      </rPr>
      <t xml:space="preserve"> </t>
    </r>
    <r>
      <rPr>
        <sz val="10"/>
        <color theme="1"/>
        <rFont val="Arial"/>
        <family val="2"/>
      </rPr>
      <t>or attic).</t>
    </r>
  </si>
  <si>
    <t>S08</t>
  </si>
  <si>
    <t>β Enhanced Audio Devices</t>
  </si>
  <si>
    <t>Thermal Comfort</t>
  </si>
  <si>
    <t>T01</t>
  </si>
  <si>
    <t>Thermal Performance</t>
  </si>
  <si>
    <t>All Spaces Except Commercial Kitchen Spaces</t>
  </si>
  <si>
    <r>
      <t xml:space="preserve">WELL Core Guidance:
Meet these requirements in the whole building. Mechanically conditioned or mixed-mode ventilated spaces must provide heating and cooling capacity in leased spaces but are not required to install ducts in leased spaces. </t>
    </r>
    <r>
      <rPr>
        <u/>
        <sz val="10"/>
        <rFont val="Arial"/>
        <family val="2"/>
      </rPr>
      <t xml:space="preserve">For Option 1, </t>
    </r>
    <r>
      <rPr>
        <sz val="10"/>
        <rFont val="Arial"/>
        <family val="2"/>
      </rPr>
      <t>performance testing will be conducted in regularly occupied non-leased spaces, if present.</t>
    </r>
    <r>
      <rPr>
        <u/>
        <sz val="10"/>
        <rFont val="Arial"/>
        <family val="2"/>
      </rPr>
      <t xml:space="preserve"> For Option 2, thermal comfort monitors and display screens must be installed in non-leased spaces.</t>
    </r>
  </si>
  <si>
    <t>1: Performance verified environmental conditions</t>
  </si>
  <si>
    <r>
      <t>[Verification Tab]
Assumptions of clothing insulation (clo) and metabolic rate (met), which may vary by time of year.</t>
    </r>
    <r>
      <rPr>
        <u/>
        <sz val="10"/>
        <rFont val="Arial"/>
        <family val="2"/>
      </rPr>
      <t xml:space="preserve"> For variable values, ensure that clothing insulation and metablic rate are provided for all seasons. For projects utilizing dynamic values, provide the formula that determines the value.</t>
    </r>
    <r>
      <rPr>
        <sz val="10"/>
        <rFont val="Arial"/>
        <family val="2"/>
      </rPr>
      <t xml:space="preserve">
</t>
    </r>
  </si>
  <si>
    <t>1: Semi-annual testing</t>
  </si>
  <si>
    <r>
      <t xml:space="preserve">Certification Note:
Projects are not required to </t>
    </r>
    <r>
      <rPr>
        <u/>
        <sz val="10"/>
        <rFont val="Arial"/>
        <family val="2"/>
      </rPr>
      <t xml:space="preserve">follow the </t>
    </r>
    <r>
      <rPr>
        <strike/>
        <sz val="10"/>
        <rFont val="Arial"/>
        <family val="2"/>
      </rPr>
      <t xml:space="preserve">use </t>
    </r>
    <r>
      <rPr>
        <sz val="10"/>
        <rFont val="Arial"/>
        <family val="2"/>
      </rPr>
      <t>device</t>
    </r>
    <r>
      <rPr>
        <strike/>
        <sz val="10"/>
        <rFont val="Arial"/>
        <family val="2"/>
      </rPr>
      <t>s</t>
    </r>
    <r>
      <rPr>
        <sz val="10"/>
        <rFont val="Arial"/>
        <family val="2"/>
      </rPr>
      <t xml:space="preserve"> requirements </t>
    </r>
    <r>
      <rPr>
        <u/>
        <sz val="10"/>
        <rFont val="Arial"/>
        <family val="2"/>
      </rPr>
      <t xml:space="preserve">or test methods </t>
    </r>
    <r>
      <rPr>
        <sz val="10"/>
        <rFont val="Arial"/>
        <family val="2"/>
      </rPr>
      <t xml:space="preserve">that </t>
    </r>
    <r>
      <rPr>
        <strike/>
        <sz val="10"/>
        <rFont val="Arial"/>
        <family val="2"/>
      </rPr>
      <t xml:space="preserve">comply with the requirements </t>
    </r>
    <r>
      <rPr>
        <sz val="10"/>
        <rFont val="Arial"/>
        <family val="2"/>
      </rPr>
      <t>described in the Performance Verification Guidebook. Permanently installed monitors may be located on interior walls rather than a minimum distance away. However, if measurements are undertaken by a WELL Performance Testing Agent in compliance with the Performance Verification Guidebook, results submitted to GBCI from each year and test location may be averaged and utilized for recertification purposes.</t>
    </r>
  </si>
  <si>
    <t>T07</t>
  </si>
  <si>
    <t>Humidity Control</t>
  </si>
  <si>
    <r>
      <t>WELL Core Guidance:
Meet these requirements in the whole building. Projects pursuing Option 1 are required to have access to at least 10% of leased space for testing (as identified by the project).</t>
    </r>
    <r>
      <rPr>
        <u/>
        <sz val="10"/>
        <rFont val="Arial"/>
        <family val="2"/>
      </rPr>
      <t xml:space="preserve"> Projects pursuing Option 3 must meet T06 Thermal Comfort Monitoring with the additional point opportunity.</t>
    </r>
  </si>
  <si>
    <t>3: Long-term humidity data</t>
  </si>
  <si>
    <r>
      <t xml:space="preserve">Option 3: Long-term humidity data
The following requirements are met:
a. Project meets Feature T06: Thermal Comfort Monitoring.
b. </t>
    </r>
    <r>
      <rPr>
        <u/>
        <sz val="10"/>
        <rFont val="Arial"/>
        <family val="2"/>
      </rPr>
      <t>Relative h</t>
    </r>
    <r>
      <rPr>
        <strike/>
        <sz val="10"/>
        <rFont val="Arial"/>
        <family val="2"/>
      </rPr>
      <t>H</t>
    </r>
    <r>
      <rPr>
        <sz val="10"/>
        <rFont val="Arial"/>
        <family val="2"/>
      </rPr>
      <t xml:space="preserve">umidity </t>
    </r>
    <r>
      <rPr>
        <u/>
        <sz val="10"/>
        <rFont val="Arial"/>
        <family val="2"/>
      </rPr>
      <t xml:space="preserve">levels </t>
    </r>
    <r>
      <rPr>
        <sz val="10"/>
        <rFont val="Arial"/>
        <family val="2"/>
      </rPr>
      <t xml:space="preserve">in regularly occupied areas, except high-humidity spaces, </t>
    </r>
    <r>
      <rPr>
        <strike/>
        <sz val="10"/>
        <rFont val="Arial"/>
        <family val="2"/>
      </rPr>
      <t xml:space="preserve">is </t>
    </r>
    <r>
      <rPr>
        <u/>
        <sz val="10"/>
        <rFont val="Arial"/>
        <family val="2"/>
      </rPr>
      <t xml:space="preserve">are </t>
    </r>
    <r>
      <rPr>
        <sz val="10"/>
        <rFont val="Arial"/>
        <family val="2"/>
      </rPr>
      <t>between 30% and 60%</t>
    </r>
    <r>
      <rPr>
        <u/>
        <sz val="10"/>
        <rFont val="Arial"/>
        <family val="2"/>
      </rPr>
      <t xml:space="preserve"> during occupied hours</t>
    </r>
    <r>
      <rPr>
        <sz val="10"/>
        <rFont val="Arial"/>
        <family val="2"/>
      </rPr>
      <t>.</t>
    </r>
  </si>
  <si>
    <t>Movement</t>
  </si>
  <si>
    <t>V02</t>
  </si>
  <si>
    <t>Ergonomic Workstation Design</t>
  </si>
  <si>
    <t>Office Spaces</t>
  </si>
  <si>
    <r>
      <t xml:space="preserve">All seating at workstations </t>
    </r>
    <r>
      <rPr>
        <u/>
        <sz val="10"/>
        <rFont val="Arial"/>
        <family val="2"/>
      </rPr>
      <t>meets the following requirements</t>
    </r>
    <r>
      <rPr>
        <sz val="10"/>
        <rFont val="Arial"/>
        <family val="2"/>
      </rPr>
      <t>:</t>
    </r>
    <r>
      <rPr>
        <strike/>
        <sz val="10"/>
        <rFont val="Arial"/>
        <family val="2"/>
      </rPr>
      <t xml:space="preserve"> can be adjusted by the user, including the following:</t>
    </r>
    <r>
      <rPr>
        <sz val="10"/>
        <rFont val="Arial"/>
        <family val="2"/>
      </rPr>
      <t xml:space="preserve">
a. The </t>
    </r>
    <r>
      <rPr>
        <u/>
        <sz val="10"/>
        <rFont val="Arial"/>
        <family val="2"/>
      </rPr>
      <t>s</t>
    </r>
    <r>
      <rPr>
        <strike/>
        <sz val="10"/>
        <rFont val="Arial"/>
        <family val="2"/>
      </rPr>
      <t>S</t>
    </r>
    <r>
      <rPr>
        <sz val="10"/>
        <rFont val="Arial"/>
        <family val="2"/>
      </rPr>
      <t xml:space="preserve">eat height </t>
    </r>
    <r>
      <rPr>
        <u/>
        <sz val="10"/>
        <rFont val="Arial"/>
        <family val="2"/>
      </rPr>
      <t>is adjustable</t>
    </r>
    <r>
      <rPr>
        <sz val="10"/>
        <rFont val="Arial"/>
        <family val="2"/>
      </rPr>
      <t xml:space="preserve">.[10,11]
</t>
    </r>
    <r>
      <rPr>
        <u/>
        <sz val="10"/>
        <rFont val="Arial"/>
        <family val="2"/>
      </rPr>
      <t>b. One of the following:[10]</t>
    </r>
    <r>
      <rPr>
        <sz val="10"/>
        <rFont val="Arial"/>
        <family val="2"/>
      </rPr>
      <t xml:space="preserve">
</t>
    </r>
    <r>
      <rPr>
        <u/>
        <sz val="10"/>
        <rFont val="Arial"/>
        <family val="2"/>
      </rPr>
      <t xml:space="preserve">i. </t>
    </r>
    <r>
      <rPr>
        <sz val="10"/>
        <rFont val="Arial"/>
        <family val="2"/>
      </rPr>
      <t xml:space="preserve">The </t>
    </r>
    <r>
      <rPr>
        <u/>
        <sz val="10"/>
        <rFont val="Arial"/>
        <family val="2"/>
      </rPr>
      <t>s</t>
    </r>
    <r>
      <rPr>
        <strike/>
        <sz val="10"/>
        <rFont val="Arial"/>
        <family val="2"/>
      </rPr>
      <t>S</t>
    </r>
    <r>
      <rPr>
        <sz val="10"/>
        <rFont val="Arial"/>
        <family val="2"/>
      </rPr>
      <t xml:space="preserve">eat </t>
    </r>
    <r>
      <rPr>
        <u/>
        <sz val="10"/>
        <rFont val="Arial"/>
        <family val="2"/>
      </rPr>
      <t xml:space="preserve">pan </t>
    </r>
    <r>
      <rPr>
        <sz val="10"/>
        <rFont val="Arial"/>
        <family val="2"/>
      </rPr>
      <t xml:space="preserve">depth </t>
    </r>
    <r>
      <rPr>
        <u/>
        <sz val="10"/>
        <rFont val="Arial"/>
        <family val="2"/>
      </rPr>
      <t>is adjustable</t>
    </r>
    <r>
      <rPr>
        <sz val="10"/>
        <rFont val="Arial"/>
        <family val="2"/>
      </rPr>
      <t xml:space="preserve">.
</t>
    </r>
    <r>
      <rPr>
        <u/>
        <sz val="10"/>
        <rFont val="Arial"/>
        <family val="2"/>
      </rPr>
      <t>ii. The seat pan depth is 43 cm [16.9 in] or less.</t>
    </r>
    <r>
      <rPr>
        <sz val="10"/>
        <rFont val="Arial"/>
        <family val="2"/>
      </rPr>
      <t xml:space="preserve">
</t>
    </r>
    <r>
      <rPr>
        <u/>
        <sz val="10"/>
        <rFont val="Arial"/>
        <family val="2"/>
      </rPr>
      <t>c. O</t>
    </r>
    <r>
      <rPr>
        <strike/>
        <sz val="10"/>
        <rFont val="Arial"/>
        <family val="2"/>
      </rPr>
      <t>At least o</t>
    </r>
    <r>
      <rPr>
        <sz val="10"/>
        <rFont val="Arial"/>
        <family val="2"/>
      </rPr>
      <t xml:space="preserve">ne of the </t>
    </r>
    <r>
      <rPr>
        <u/>
        <sz val="10"/>
        <rFont val="Arial"/>
        <family val="2"/>
      </rPr>
      <t>following</t>
    </r>
    <r>
      <rPr>
        <strike/>
        <sz val="10"/>
        <rFont val="Arial"/>
        <family val="2"/>
      </rPr>
      <t>below additional adjustability requirements</t>
    </r>
    <r>
      <rPr>
        <sz val="10"/>
        <rFont val="Arial"/>
        <family val="2"/>
      </rPr>
      <t xml:space="preserve">: [10,11]
</t>
    </r>
    <r>
      <rPr>
        <u/>
        <sz val="10"/>
        <rFont val="Arial"/>
        <family val="2"/>
      </rPr>
      <t>i. The b</t>
    </r>
    <r>
      <rPr>
        <strike/>
        <sz val="10"/>
        <rFont val="Arial"/>
        <family val="2"/>
      </rPr>
      <t>B</t>
    </r>
    <r>
      <rPr>
        <sz val="10"/>
        <rFont val="Arial"/>
        <family val="2"/>
      </rPr>
      <t xml:space="preserve">ackrest </t>
    </r>
    <r>
      <rPr>
        <strike/>
        <sz val="10"/>
        <rFont val="Arial"/>
        <family val="2"/>
      </rPr>
      <t xml:space="preserve">height and </t>
    </r>
    <r>
      <rPr>
        <sz val="10"/>
        <rFont val="Arial"/>
        <family val="2"/>
      </rPr>
      <t>lumbar support</t>
    </r>
    <r>
      <rPr>
        <u/>
        <sz val="10"/>
        <rFont val="Arial"/>
        <family val="2"/>
      </rPr>
      <t xml:space="preserve"> is height adjustable</t>
    </r>
    <r>
      <rPr>
        <sz val="10"/>
        <rFont val="Arial"/>
        <family val="2"/>
      </rPr>
      <t xml:space="preserve">.
</t>
    </r>
    <r>
      <rPr>
        <u/>
        <sz val="10"/>
        <rFont val="Arial"/>
        <family val="2"/>
      </rPr>
      <t>ii. The b</t>
    </r>
    <r>
      <rPr>
        <strike/>
        <sz val="10"/>
        <rFont val="Arial"/>
        <family val="2"/>
      </rPr>
      <t>B</t>
    </r>
    <r>
      <rPr>
        <sz val="10"/>
        <rFont val="Arial"/>
        <family val="2"/>
      </rPr>
      <t>ackrest angle</t>
    </r>
    <r>
      <rPr>
        <u/>
        <sz val="10"/>
        <rFont val="Arial"/>
        <family val="2"/>
      </rPr>
      <t xml:space="preserve"> is adjustable</t>
    </r>
    <r>
      <rPr>
        <sz val="10"/>
        <rFont val="Arial"/>
        <family val="2"/>
      </rPr>
      <t xml:space="preserve">.
</t>
    </r>
    <r>
      <rPr>
        <u/>
        <sz val="10"/>
        <rFont val="Arial"/>
        <family val="2"/>
      </rPr>
      <t>iii. The a</t>
    </r>
    <r>
      <rPr>
        <strike/>
        <sz val="10"/>
        <rFont val="Arial"/>
        <family val="2"/>
      </rPr>
      <t>A</t>
    </r>
    <r>
      <rPr>
        <sz val="10"/>
        <rFont val="Arial"/>
        <family val="2"/>
      </rPr>
      <t>rmrest height and distance between armrests</t>
    </r>
    <r>
      <rPr>
        <u/>
        <sz val="10"/>
        <rFont val="Arial"/>
        <family val="2"/>
      </rPr>
      <t xml:space="preserve"> are adjustable</t>
    </r>
    <r>
      <rPr>
        <sz val="10"/>
        <rFont val="Arial"/>
        <family val="2"/>
      </rPr>
      <t>.</t>
    </r>
  </si>
  <si>
    <r>
      <t xml:space="preserve">[Verification Methods]
Photographs should showcase:
1) The </t>
    </r>
    <r>
      <rPr>
        <strike/>
        <sz val="10"/>
        <color theme="1"/>
        <rFont val="Arial"/>
        <family val="2"/>
      </rPr>
      <t xml:space="preserve">three </t>
    </r>
    <r>
      <rPr>
        <sz val="10"/>
        <color theme="1"/>
        <rFont val="Arial"/>
        <family val="2"/>
      </rPr>
      <t>adjustability mechanisms (e.g., levers)</t>
    </r>
    <r>
      <rPr>
        <u/>
        <sz val="10"/>
        <color theme="1"/>
        <rFont val="Arial"/>
        <family val="2"/>
      </rPr>
      <t xml:space="preserve"> and/or seat pan depth, as applicable,</t>
    </r>
    <r>
      <rPr>
        <sz val="10"/>
        <color theme="1"/>
        <rFont val="Arial"/>
        <family val="2"/>
      </rPr>
      <t xml:space="preserve"> for a given chair.</t>
    </r>
  </si>
  <si>
    <t>1: Support for standing workers</t>
  </si>
  <si>
    <r>
      <t xml:space="preserve">A </t>
    </r>
    <r>
      <rPr>
        <u/>
        <sz val="10"/>
        <color theme="1"/>
        <rFont val="Arial"/>
        <family val="2"/>
      </rPr>
      <t>sit-stand stool or high stool</t>
    </r>
    <r>
      <rPr>
        <strike/>
        <sz val="10"/>
        <color theme="1"/>
        <rFont val="Arial"/>
        <family val="2"/>
      </rPr>
      <t>leaning chair</t>
    </r>
    <r>
      <rPr>
        <sz val="10"/>
        <color theme="1"/>
        <rFont val="Arial"/>
        <family val="2"/>
      </rPr>
      <t>.</t>
    </r>
  </si>
  <si>
    <t>V03</t>
  </si>
  <si>
    <t>Circulation Network</t>
  </si>
  <si>
    <r>
      <t xml:space="preserve">At least one staircase is open to regular occupants, services all </t>
    </r>
    <r>
      <rPr>
        <u/>
        <sz val="10"/>
        <color theme="1"/>
        <rFont val="Arial"/>
        <family val="2"/>
      </rPr>
      <t xml:space="preserve">occupiable </t>
    </r>
    <r>
      <rPr>
        <sz val="10"/>
        <color theme="1"/>
        <rFont val="Arial"/>
        <family val="2"/>
      </rPr>
      <t>floors of the project and is aesthetically designed...</t>
    </r>
  </si>
  <si>
    <r>
      <t xml:space="preserve">At least one staircase is open to regular occupants, services all </t>
    </r>
    <r>
      <rPr>
        <u/>
        <sz val="10"/>
        <color theme="1"/>
        <rFont val="Arial"/>
        <family val="2"/>
      </rPr>
      <t xml:space="preserve">occupiable </t>
    </r>
    <r>
      <rPr>
        <sz val="10"/>
        <color theme="1"/>
        <rFont val="Arial"/>
        <family val="2"/>
      </rPr>
      <t>floors of the project and is supported by the following:</t>
    </r>
  </si>
  <si>
    <r>
      <t xml:space="preserve">At least one staircase is open to regular occupants, services all </t>
    </r>
    <r>
      <rPr>
        <u/>
        <sz val="10"/>
        <color theme="1"/>
        <rFont val="Arial"/>
        <family val="2"/>
      </rPr>
      <t xml:space="preserve">occupiable </t>
    </r>
    <r>
      <rPr>
        <sz val="10"/>
        <color theme="1"/>
        <rFont val="Arial"/>
        <family val="2"/>
      </rPr>
      <t>floors of the project and meets the following requirement:</t>
    </r>
  </si>
  <si>
    <t>V04</t>
  </si>
  <si>
    <t>Facilities for Active Occupants</t>
  </si>
  <si>
    <t>All Spaces except Dwelling Units</t>
  </si>
  <si>
    <t>Certification note:
Interiors projects may count base building amenities towards feature requirements.</t>
  </si>
  <si>
    <t>V05</t>
  </si>
  <si>
    <t>Site Planning and Selection</t>
  </si>
  <si>
    <t>All spaces</t>
  </si>
  <si>
    <r>
      <t xml:space="preserve">Is located within a 650 ft walk distance of existing bus network that provides at least 72 </t>
    </r>
    <r>
      <rPr>
        <u/>
        <sz val="10"/>
        <color theme="1"/>
        <rFont val="Arial"/>
        <family val="2"/>
      </rPr>
      <t xml:space="preserve">trips on each </t>
    </r>
    <r>
      <rPr>
        <sz val="10"/>
        <color theme="1"/>
        <rFont val="Arial"/>
        <family val="2"/>
      </rPr>
      <t xml:space="preserve">weekday </t>
    </r>
    <r>
      <rPr>
        <strike/>
        <sz val="10"/>
        <color theme="1"/>
        <rFont val="Arial"/>
        <family val="2"/>
      </rPr>
      <t xml:space="preserve">trips </t>
    </r>
    <r>
      <rPr>
        <sz val="10"/>
        <color theme="1"/>
        <rFont val="Arial"/>
        <family val="2"/>
      </rPr>
      <t xml:space="preserve">and 30 </t>
    </r>
    <r>
      <rPr>
        <strike/>
        <sz val="10"/>
        <color theme="1"/>
        <rFont val="Arial"/>
        <family val="2"/>
      </rPr>
      <t xml:space="preserve">weekend </t>
    </r>
    <r>
      <rPr>
        <sz val="10"/>
        <color theme="1"/>
        <rFont val="Arial"/>
        <family val="2"/>
      </rPr>
      <t>trips</t>
    </r>
    <r>
      <rPr>
        <u/>
        <sz val="10"/>
        <color theme="1"/>
        <rFont val="Arial"/>
        <family val="2"/>
      </rPr>
      <t xml:space="preserve"> on each weekend day</t>
    </r>
    <r>
      <rPr>
        <sz val="10"/>
        <color theme="1"/>
        <rFont val="Arial"/>
        <family val="2"/>
      </rPr>
      <t>.</t>
    </r>
  </si>
  <si>
    <t>V07</t>
  </si>
  <si>
    <t>Active Furnishings</t>
  </si>
  <si>
    <r>
      <t xml:space="preserve">Active workstations </t>
    </r>
    <r>
      <rPr>
        <u/>
        <sz val="10"/>
        <rFont val="Arial"/>
        <family val="2"/>
      </rPr>
      <t>meet the following requirements:</t>
    </r>
    <r>
      <rPr>
        <strike/>
        <sz val="10"/>
        <rFont val="Arial"/>
        <family val="2"/>
      </rPr>
      <t xml:space="preserve"> are available to all users who primarily work at stationary workstations (e.g., desk) and present in quantities described in the table below and may include the following types:
a. Manual or electric height adjustable desks that provide users the ability to customize workstation height at both seated and standing positions.
b. Supplemental solutions that allow all or part of the work surface and all input devices (monitor or screen, keyboard, mouse) to be raised or lowered to seated or standing heights.
c. Treadmill desk.
d. Bicycle desk.
e. Stepper machine.
</t>
    </r>
    <r>
      <rPr>
        <u/>
        <sz val="10"/>
        <rFont val="Arial"/>
        <family val="2"/>
      </rPr>
      <t xml:space="preserve">a. Enable users to sit/stand or obtain light physical activity during use through one of the following:
</t>
    </r>
    <r>
      <rPr>
        <strike/>
        <sz val="10"/>
        <rFont val="Arial"/>
        <family val="2"/>
      </rPr>
      <t xml:space="preserve">a. </t>
    </r>
    <r>
      <rPr>
        <u/>
        <sz val="10"/>
        <rFont val="Arial"/>
        <family val="2"/>
      </rPr>
      <t xml:space="preserve">i. Manual or electric height adjustments for work surface.
</t>
    </r>
    <r>
      <rPr>
        <strike/>
        <sz val="10"/>
        <rFont val="Arial"/>
        <family val="2"/>
      </rPr>
      <t xml:space="preserve">c. </t>
    </r>
    <r>
      <rPr>
        <u/>
        <sz val="10"/>
        <rFont val="Arial"/>
        <family val="2"/>
      </rPr>
      <t xml:space="preserve">ii. Treadmill component. 
</t>
    </r>
    <r>
      <rPr>
        <strike/>
        <sz val="10"/>
        <rFont val="Arial"/>
        <family val="2"/>
      </rPr>
      <t xml:space="preserve">d. </t>
    </r>
    <r>
      <rPr>
        <u/>
        <sz val="10"/>
        <rFont val="Arial"/>
        <family val="2"/>
      </rPr>
      <t xml:space="preserve">iii. Stationary bicycle component. 
</t>
    </r>
    <r>
      <rPr>
        <strike/>
        <sz val="10"/>
        <rFont val="Arial"/>
        <family val="2"/>
      </rPr>
      <t xml:space="preserve">e. </t>
    </r>
    <r>
      <rPr>
        <u/>
        <sz val="10"/>
        <rFont val="Arial"/>
        <family val="2"/>
      </rPr>
      <t>vi. Step machine component. 
b. Are provided in one of the following quantities:</t>
    </r>
    <r>
      <rPr>
        <sz val="10"/>
        <rFont val="Arial"/>
        <family val="2"/>
      </rPr>
      <t xml:space="preserve"> [No changes to the table]
Tier 1 | at least 50% of workstations | 1 point
Tier 2 | at least 90% of workstations | 2 points</t>
    </r>
  </si>
  <si>
    <t>Water</t>
  </si>
  <si>
    <t>W02</t>
  </si>
  <si>
    <t>Drinking Water Quality</t>
  </si>
  <si>
    <t>1: Drinking water quality report</t>
  </si>
  <si>
    <r>
      <t xml:space="preserve">A municipal water quality report issued not more than one year before enrollment or the start of subscription </t>
    </r>
    <r>
      <rPr>
        <strike/>
        <sz val="10"/>
        <color theme="1"/>
        <rFont val="Arial"/>
        <family val="2"/>
      </rPr>
      <t xml:space="preserve">covers </t>
    </r>
    <r>
      <rPr>
        <u/>
        <sz val="10"/>
        <color theme="1"/>
        <rFont val="Arial"/>
        <family val="2"/>
      </rPr>
      <t xml:space="preserve">reports on </t>
    </r>
    <r>
      <rPr>
        <sz val="10"/>
        <color theme="1"/>
        <rFont val="Arial"/>
        <family val="2"/>
      </rPr>
      <t xml:space="preserve">at least two of the pesticides below. All reported pesticides </t>
    </r>
    <r>
      <rPr>
        <u/>
        <sz val="10"/>
        <color theme="1"/>
        <rFont val="Arial"/>
        <family val="2"/>
      </rPr>
      <t xml:space="preserve">within the municipal water quality report </t>
    </r>
    <r>
      <rPr>
        <sz val="10"/>
        <color theme="1"/>
        <rFont val="Arial"/>
        <family val="2"/>
      </rPr>
      <t>comply with the following thresholds</t>
    </r>
    <r>
      <rPr>
        <u/>
        <sz val="10"/>
        <color theme="1"/>
        <rFont val="Arial"/>
        <family val="2"/>
      </rPr>
      <t xml:space="preserve"> or are found to be compliant through Option 2, On-Site Testing</t>
    </r>
    <r>
      <rPr>
        <sz val="10"/>
        <color theme="1"/>
        <rFont val="Arial"/>
        <family val="2"/>
      </rPr>
      <t>:</t>
    </r>
  </si>
  <si>
    <r>
      <t xml:space="preserve">A municipal water quality report issued not more than one year before enrollment or the start of subscription </t>
    </r>
    <r>
      <rPr>
        <u/>
        <sz val="10"/>
        <color theme="1"/>
        <rFont val="Arial"/>
        <family val="2"/>
      </rPr>
      <t xml:space="preserve">reports on </t>
    </r>
    <r>
      <rPr>
        <strike/>
        <sz val="10"/>
        <color theme="1"/>
        <rFont val="Arial"/>
        <family val="2"/>
      </rPr>
      <t xml:space="preserve">contains concentrations of </t>
    </r>
    <r>
      <rPr>
        <sz val="10"/>
        <color theme="1"/>
        <rFont val="Arial"/>
        <family val="2"/>
      </rPr>
      <t xml:space="preserve">at least three of the organic contaminants below. All reported organic contaminants </t>
    </r>
    <r>
      <rPr>
        <u/>
        <sz val="10"/>
        <color theme="1"/>
        <rFont val="Arial"/>
        <family val="2"/>
      </rPr>
      <t xml:space="preserve">within the municipal water quality report </t>
    </r>
    <r>
      <rPr>
        <sz val="10"/>
        <color theme="1"/>
        <rFont val="Arial"/>
        <family val="2"/>
      </rPr>
      <t>comply with the following thresholds</t>
    </r>
    <r>
      <rPr>
        <u/>
        <sz val="10"/>
        <color theme="1"/>
        <rFont val="Arial"/>
        <family val="2"/>
      </rPr>
      <t xml:space="preserve"> or are found compliant through Option 2, On-Site Testing:</t>
    </r>
  </si>
  <si>
    <t>W05</t>
  </si>
  <si>
    <t>Drinking Water Quality Management</t>
  </si>
  <si>
    <t>1: Water quality pre-test</t>
  </si>
  <si>
    <r>
      <t>2. For projects with more than two floors</t>
    </r>
    <r>
      <rPr>
        <u/>
        <sz val="10"/>
        <color theme="1"/>
        <rFont val="Arial"/>
        <family val="2"/>
      </rPr>
      <t xml:space="preserve"> or more than 930 m2 [10,000 sq ft.] in area</t>
    </r>
    <r>
      <rPr>
        <sz val="10"/>
        <color theme="1"/>
        <rFont val="Arial"/>
        <family val="2"/>
      </rPr>
      <t xml:space="preserve">, a </t>
    </r>
    <r>
      <rPr>
        <u/>
        <sz val="10"/>
        <color theme="1"/>
        <rFont val="Arial"/>
        <family val="2"/>
      </rPr>
      <t xml:space="preserve">second </t>
    </r>
    <r>
      <rPr>
        <sz val="10"/>
        <color theme="1"/>
        <rFont val="Arial"/>
        <family val="2"/>
      </rPr>
      <t xml:space="preserve">drinking water dispenser on the highest floor </t>
    </r>
    <r>
      <rPr>
        <strike/>
        <sz val="10"/>
        <color theme="1"/>
        <rFont val="Arial"/>
        <family val="2"/>
      </rPr>
      <t xml:space="preserve">and the drinking water dispenser located farthest from the location in requirement b(1) above </t>
    </r>
    <r>
      <rPr>
        <sz val="10"/>
        <color theme="1"/>
        <rFont val="Arial"/>
        <family val="2"/>
      </rPr>
      <t xml:space="preserve">to which the project has access </t>
    </r>
    <r>
      <rPr>
        <u/>
        <sz val="10"/>
        <color theme="1"/>
        <rFont val="Arial"/>
        <family val="2"/>
      </rPr>
      <t>that is farthest from the location in requirement b(1)</t>
    </r>
    <r>
      <rPr>
        <sz val="10"/>
        <color theme="1"/>
        <rFont val="Arial"/>
        <family val="2"/>
      </rPr>
      <t xml:space="preserve">. </t>
    </r>
    <r>
      <rPr>
        <strike/>
        <sz val="10"/>
        <color theme="1"/>
        <rFont val="Arial"/>
        <family val="2"/>
      </rPr>
      <t>Samples must be taken with point-of-use filters or other water treatment devices bypassed or removed, if present.</t>
    </r>
    <r>
      <rPr>
        <sz val="10"/>
        <color theme="1"/>
        <rFont val="Arial"/>
        <family val="2"/>
      </rPr>
      <t xml:space="preserve"> </t>
    </r>
  </si>
  <si>
    <t>c. Samples must be taken with point-of-use filters or other water treatment devices bypassed or removed, if present.</t>
  </si>
  <si>
    <t>W06</t>
  </si>
  <si>
    <t>Drinking Water Promotion</t>
  </si>
  <si>
    <r>
      <t>WELL Core Guidance:
Meet these requirements in the whole building.</t>
    </r>
    <r>
      <rPr>
        <u/>
        <sz val="10"/>
        <rFont val="Arial"/>
        <family val="2"/>
      </rPr>
      <t xml:space="preserve"> Within leased space, provide the following for each tenant:
1. At least one drinking water dispenser, or one water supply point equipped with a backflow preventer and a drainage point.
2. A commitment in the policy (e.g., in lease language) to install plumbing to support at least one water supply and drainage point for each 930 m² [10,000 ft²] in the tenant space if requested.
</t>
    </r>
    <r>
      <rPr>
        <strike/>
        <sz val="10"/>
        <rFont val="Arial"/>
        <family val="2"/>
      </rPr>
      <t>For each 930 m² [10,000 ft²] of leased spaces, projects may provide one water supply and drainage point that can be connected to a drinking water dispenser, or budget to install a drinking water dispenser.</t>
    </r>
  </si>
  <si>
    <t>W07</t>
  </si>
  <si>
    <t>Moisture Management</t>
  </si>
  <si>
    <t>2: Water leak control in fixtures</t>
  </si>
  <si>
    <r>
      <t xml:space="preserve">All hard-piped fixtures, such as toilets, dishwashers, icemakers, water treatment devices and clothes washers, have a labeled, readily accessible single-throw manual shut-off </t>
    </r>
    <r>
      <rPr>
        <strike/>
        <sz val="10"/>
        <color theme="1"/>
        <rFont val="Arial"/>
        <family val="2"/>
      </rPr>
      <t xml:space="preserve">(governed or activated per use) </t>
    </r>
    <r>
      <rPr>
        <sz val="10"/>
        <color theme="1"/>
        <rFont val="Arial"/>
        <family val="2"/>
      </rPr>
      <t>or automatic shut-off at point-of-connection.</t>
    </r>
  </si>
  <si>
    <t>W08</t>
  </si>
  <si>
    <t>Hygiene Support</t>
  </si>
  <si>
    <t>1: Bathroom accommodations</t>
  </si>
  <si>
    <r>
      <t xml:space="preserve">All occupants have access to at least one bathroom per </t>
    </r>
    <r>
      <rPr>
        <u/>
        <sz val="10"/>
        <color theme="1"/>
        <rFont val="Arial"/>
        <family val="2"/>
      </rPr>
      <t xml:space="preserve">occupiable </t>
    </r>
    <r>
      <rPr>
        <sz val="10"/>
        <color theme="1"/>
        <rFont val="Arial"/>
        <family val="2"/>
      </rPr>
      <t>floor that provides a stall that can accommodate a wheelchair user and care attendant.</t>
    </r>
  </si>
  <si>
    <r>
      <t>Verification Methods:
Photographs should showcase:
1) Running water demonstrating that the water column does not flow directly into the drain</t>
    </r>
    <r>
      <rPr>
        <u/>
        <sz val="10"/>
        <rFont val="Arial"/>
        <family val="2"/>
      </rPr>
      <t xml:space="preserve"> or splash outside the sink.
</t>
    </r>
    <r>
      <rPr>
        <sz val="10"/>
        <rFont val="Arial"/>
        <family val="2"/>
      </rPr>
      <t xml:space="preserve">2) A measurement tape confirming the basin width and depth and the distance of water column from closest sink edge. 
</t>
    </r>
    <r>
      <rPr>
        <u/>
        <sz val="10"/>
        <rFont val="Arial"/>
        <family val="2"/>
      </rPr>
      <t>Alternatively, indicate that the sink is not newly installed.</t>
    </r>
  </si>
  <si>
    <t>Materials</t>
  </si>
  <si>
    <t>X01</t>
  </si>
  <si>
    <t>Material Restrictions</t>
  </si>
  <si>
    <r>
      <t>Verification Methods:
Technical Document: Product specification sheets for each distinct applicable product installed in the project (up to a maximum of 10)</t>
    </r>
    <r>
      <rPr>
        <u/>
        <sz val="10"/>
        <rFont val="Arial"/>
        <family val="2"/>
      </rPr>
      <t xml:space="preserve"> OR a narrative that identifies applicable laws that prohibit the sale of products not compliant with RoHS restrictions.</t>
    </r>
  </si>
  <si>
    <t>X07</t>
  </si>
  <si>
    <t>Materials Transparency</t>
  </si>
  <si>
    <r>
      <t>For at least 25 distinct,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furniture</t>
    </r>
    <r>
      <rPr>
        <u/>
        <sz val="10"/>
        <color theme="1"/>
        <rFont val="Arial"/>
        <family val="2"/>
      </rPr>
      <t xml:space="preserve"> and task and floor lamps</t>
    </r>
    <r>
      <rPr>
        <sz val="10"/>
        <color theme="1"/>
        <rFont val="Arial"/>
        <family val="2"/>
      </rPr>
      <t>, ingredients are disclosed by the manufacturer, a disclosure organization or a third party through one of the following</t>
    </r>
  </si>
  <si>
    <t>f</t>
  </si>
  <si>
    <t>A BIFMA Level scorecard compliant with BIFMA e3-2019 standard that demonstrates achievement of 4 points or more in credits 7.5.1.1, 7.5.2.2, or achievement of Option 1 in credit 7.5.3.</t>
  </si>
  <si>
    <r>
      <t>For at least 15 distinct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furniture</t>
    </r>
    <r>
      <rPr>
        <u/>
        <sz val="10"/>
        <color theme="1"/>
        <rFont val="Arial"/>
        <family val="2"/>
      </rPr>
      <t xml:space="preserve"> and task and floor lamps</t>
    </r>
    <r>
      <rPr>
        <sz val="10"/>
        <color theme="1"/>
        <rFont val="Arial"/>
        <family val="2"/>
      </rPr>
      <t>, the following requirements are met:</t>
    </r>
  </si>
  <si>
    <t>6. A BIFMA Level scorecard compliant with BIFMA e3-2019 standard that demonstrates achievement of 4 points or more in credit 7.5.2.2, or achievement of Option 1 in credit 7.5.3.</t>
  </si>
  <si>
    <t>X08</t>
  </si>
  <si>
    <t>Materials Optimization</t>
  </si>
  <si>
    <t>1: Materials selection</t>
  </si>
  <si>
    <r>
      <t>For at least 25 distinct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furniture</t>
    </r>
    <r>
      <rPr>
        <u/>
        <sz val="10"/>
        <color theme="1"/>
        <rFont val="Arial"/>
        <family val="2"/>
      </rPr>
      <t xml:space="preserve"> and task and floor lamps</t>
    </r>
    <r>
      <rPr>
        <sz val="10"/>
        <color theme="1"/>
        <rFont val="Arial"/>
        <family val="2"/>
      </rPr>
      <t>, the following requirements are met:</t>
    </r>
  </si>
  <si>
    <t>2: Future purchase of compliant products</t>
  </si>
  <si>
    <r>
      <t>For projects with less than 25 distinct newly and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 xml:space="preserve">furniture </t>
    </r>
    <r>
      <rPr>
        <u/>
        <sz val="10"/>
        <color theme="1"/>
        <rFont val="Arial"/>
        <family val="2"/>
      </rPr>
      <t>and task and floor lamps</t>
    </r>
    <r>
      <rPr>
        <sz val="10"/>
        <color theme="1"/>
        <rFont val="Arial"/>
        <family val="2"/>
      </rPr>
      <t>, the following requirement is met:</t>
    </r>
  </si>
  <si>
    <r>
      <t>At least 15 distinct</t>
    </r>
    <r>
      <rPr>
        <u/>
        <sz val="10"/>
        <color theme="1"/>
        <rFont val="Arial"/>
        <family val="2"/>
      </rPr>
      <t xml:space="preserve"> permanently installed </t>
    </r>
    <r>
      <rPr>
        <sz val="10"/>
        <color theme="1"/>
        <rFont val="Arial"/>
        <family val="2"/>
      </rPr>
      <t>products (</t>
    </r>
    <r>
      <rPr>
        <u/>
        <sz val="10"/>
        <color theme="1"/>
        <rFont val="Arial"/>
        <family val="2"/>
      </rPr>
      <t xml:space="preserve">including </t>
    </r>
    <r>
      <rPr>
        <strike/>
        <sz val="10"/>
        <color theme="1"/>
        <rFont val="Arial"/>
        <family val="2"/>
      </rPr>
      <t>furniture,</t>
    </r>
    <r>
      <rPr>
        <sz val="10"/>
        <color theme="1"/>
        <rFont val="Arial"/>
        <family val="2"/>
      </rPr>
      <t xml:space="preserve"> flooring, insulation, wet-applied products, ceiling and wall assemblies and systems)</t>
    </r>
    <r>
      <rPr>
        <u/>
        <sz val="10"/>
        <color theme="1"/>
        <rFont val="Arial"/>
        <family val="2"/>
      </rPr>
      <t>, furniture and task and floor lamps</t>
    </r>
    <r>
      <rPr>
        <sz val="10"/>
        <color theme="1"/>
        <rFont val="Arial"/>
        <family val="2"/>
      </rPr>
      <t xml:space="preserve"> </t>
    </r>
    <r>
      <rPr>
        <strike/>
        <sz val="10"/>
        <color theme="1"/>
        <rFont val="Arial"/>
        <family val="2"/>
      </rPr>
      <t>as defined in Appendix X1,</t>
    </r>
    <r>
      <rPr>
        <sz val="10"/>
        <color theme="1"/>
        <rFont val="Arial"/>
        <family val="2"/>
      </rPr>
      <t xml:space="preserve"> are certified under one of the following programs:</t>
    </r>
  </si>
  <si>
    <t>X11</t>
  </si>
  <si>
    <t>Cleaning Products and Protocols</t>
  </si>
  <si>
    <r>
      <t xml:space="preserve">The project or organization has a cleaning policy that lists all </t>
    </r>
    <r>
      <rPr>
        <u/>
        <sz val="10"/>
        <color theme="1"/>
        <rFont val="Arial"/>
        <family val="2"/>
      </rPr>
      <t xml:space="preserve">surface </t>
    </r>
    <r>
      <rPr>
        <sz val="10"/>
        <color theme="1"/>
        <rFont val="Arial"/>
        <family val="2"/>
      </rPr>
      <t>cleaning</t>
    </r>
    <r>
      <rPr>
        <u/>
        <sz val="10"/>
        <color theme="1"/>
        <rFont val="Arial"/>
        <family val="2"/>
      </rPr>
      <t xml:space="preserve"> and</t>
    </r>
    <r>
      <rPr>
        <strike/>
        <sz val="10"/>
        <color theme="1"/>
        <rFont val="Arial"/>
        <family val="2"/>
      </rPr>
      <t>,</t>
    </r>
    <r>
      <rPr>
        <sz val="10"/>
        <color theme="1"/>
        <rFont val="Arial"/>
        <family val="2"/>
      </rPr>
      <t xml:space="preserve"> disinfection </t>
    </r>
    <r>
      <rPr>
        <strike/>
        <sz val="10"/>
        <color theme="1"/>
        <rFont val="Arial"/>
        <family val="2"/>
      </rPr>
      <t xml:space="preserve">and sanitization </t>
    </r>
    <r>
      <rPr>
        <sz val="10"/>
        <color theme="1"/>
        <rFont val="Arial"/>
        <family val="2"/>
      </rPr>
      <t>products</t>
    </r>
    <r>
      <rPr>
        <u/>
        <sz val="10"/>
        <color theme="1"/>
        <rFont val="Arial"/>
        <family val="2"/>
      </rPr>
      <t xml:space="preserve"> </t>
    </r>
    <r>
      <rPr>
        <sz val="10"/>
        <color theme="1"/>
        <rFont val="Arial"/>
        <family val="2"/>
      </rPr>
      <t xml:space="preserve">and specifies that they meet </t>
    </r>
    <r>
      <rPr>
        <strike/>
        <sz val="10"/>
        <color theme="1"/>
        <rFont val="Arial"/>
        <family val="2"/>
      </rPr>
      <t xml:space="preserve">at least one of </t>
    </r>
    <r>
      <rPr>
        <sz val="10"/>
        <color theme="1"/>
        <rFont val="Arial"/>
        <family val="2"/>
      </rPr>
      <t>the following requirements:</t>
    </r>
  </si>
  <si>
    <r>
      <t>Cleaning products as-sold meet one of the following:
1.</t>
    </r>
    <r>
      <rPr>
        <strike/>
        <sz val="10"/>
        <rFont val="Arial"/>
        <family val="2"/>
      </rPr>
      <t xml:space="preserve"> a.Products a</t>
    </r>
    <r>
      <rPr>
        <u/>
        <sz val="10"/>
        <rFont val="Arial"/>
        <family val="2"/>
      </rPr>
      <t>A</t>
    </r>
    <r>
      <rPr>
        <sz val="10"/>
        <rFont val="Arial"/>
        <family val="2"/>
      </rPr>
      <t>re labeled as ‘low-hazard’ or ‘safer’ by an ISO 14024-compliant (Type 1) Ecolabel,14 or by a third-party certification recognized by the local government where the building is located.</t>
    </r>
    <r>
      <rPr>
        <u/>
        <sz val="10"/>
        <rFont val="Arial"/>
        <family val="2"/>
      </rPr>
      <t xml:space="preserve">
2. Have ingredients disclosed through a Safety Data Sheet (SDS) that meets EU Regulation 2015/83015 (CLP), or through a disclosure document that meets California State Bill No. 258, and there are no ingredients listed in the disclosure document present at 100 ppm (0.01%) or above that are classified with the following codes and hazard statements as defined by the Globally Harmonized System (GHS): H311, H312, H317, H334, H340, H350, H360, H372.
3. Meet Feature X08 Materials Optimization.</t>
    </r>
  </si>
  <si>
    <r>
      <t xml:space="preserve">The Safety Data Sheet (SDS) of each product as sold discloses ingredients per EU Regulation 2015/83015 (CLP) or California State Bill No. 25816, and no ingredients listed in Section 3 of the SDS are classified with the following codes and hazard statements as defined by the Globally Harmonized System (GHS):
1. H311 (toxic in contact with skin).
2. H312 (harmful in contact with skin).
3. H317 (may cause allergic skin reaction). Individual terpenes may be present up to a concentration of 0.5% in undiluted products.
4. H334 (may cause allergy or asthma symptoms or breathing difficulties if inhaled).
5. H340 (may cause genetic defects).
6. H350 (may cause cancer).
7. H360 (may damage fertility or the unborn child).
8. H372 (may causes damage to organs through prolonged or repeated exposure).
</t>
    </r>
    <r>
      <rPr>
        <u/>
        <sz val="10"/>
        <rFont val="Arial"/>
        <family val="2"/>
      </rPr>
      <t>Products labeled as disinfectants meet the following:
1. Have all antimicrobial efficacy claims registered by a governmental office and stated in their label.
2. Utilize only active ingredients only from the following list: citric acid, hydrogen peroxide, L-lactic acid, ethanol, isopropanol, peroxyacetic acid, sodium bisulfate, chitosan
3. Section 2 of the SDS does not contain the following GHS codes: H311, H312, H317, H334, H340, H350, H360, H372.</t>
    </r>
  </si>
  <si>
    <t>Add citation to new requirement, (b)2 above: "United States Environmental Protection Agency. Design for the Environment (DfE) Certification: Information for Registrants. https://www.epa.gov/pesticide-labels/design-environment-dfe-certification-information-registrants. Published May 2, 2023. Accessed May 11, 2023."
Also, adjust existing citations to follow their corresponding text throughout the new (a) and (b)</t>
  </si>
  <si>
    <t>Products meet Feature X08 Materials Optimization.</t>
  </si>
  <si>
    <r>
      <rPr>
        <sz val="10"/>
        <rFont val="Arial"/>
        <family val="2"/>
      </rPr>
      <t xml:space="preserve">Media filters with </t>
    </r>
    <r>
      <rPr>
        <u/>
        <sz val="10"/>
        <rFont val="Arial"/>
        <family val="2"/>
      </rPr>
      <t xml:space="preserve">an average removal efficiency of ≥70% for particles 3-10 µm in size (e.g., MERV 8 or M5) </t>
    </r>
    <r>
      <rPr>
        <strike/>
        <sz val="10"/>
        <rFont val="Arial"/>
        <family val="2"/>
      </rPr>
      <t>PM10 removal rating of at least 70% (e.g., MERV 8)</t>
    </r>
    <r>
      <rPr>
        <sz val="10"/>
        <rFont val="Arial"/>
        <family val="2"/>
      </rPr>
      <t xml:space="preserve"> are used to filter return air.</t>
    </r>
  </si>
  <si>
    <r>
      <t>Option 1: Manage construction pollution</t>
    </r>
    <r>
      <rPr>
        <sz val="10"/>
        <rFont val="Arial"/>
        <family val="2"/>
      </rPr>
      <t xml:space="preserve">
[No change to existing feature requirements]
</t>
    </r>
    <r>
      <rPr>
        <u/>
        <sz val="10"/>
        <rFont val="Arial"/>
        <family val="2"/>
      </rPr>
      <t>OR
Option 2: No construction activities
The following requirement is met:
a. The project has not undergone construction activities after enrollment.</t>
    </r>
  </si>
  <si>
    <t>Letter of Assurance - Owner</t>
  </si>
  <si>
    <t>A06</t>
  </si>
  <si>
    <t>Enhanced Ventilation Design</t>
  </si>
  <si>
    <r>
      <rPr>
        <sz val="10"/>
        <rFont val="Arial"/>
        <family val="2"/>
      </rPr>
      <t xml:space="preserve">The return air diffusers are located </t>
    </r>
    <r>
      <rPr>
        <u/>
        <sz val="10"/>
        <rFont val="Arial"/>
        <family val="2"/>
      </rPr>
      <t>at least 9 ft</t>
    </r>
    <r>
      <rPr>
        <sz val="10"/>
        <rFont val="Arial"/>
        <family val="2"/>
      </rPr>
      <t xml:space="preserve"> </t>
    </r>
    <r>
      <rPr>
        <strike/>
        <sz val="10"/>
        <rFont val="Arial"/>
        <family val="2"/>
      </rPr>
      <t>more than 9.8 ft</t>
    </r>
    <r>
      <rPr>
        <sz val="10"/>
        <rFont val="Arial"/>
        <family val="2"/>
      </rPr>
      <t xml:space="preserve"> [2.8 m] above the floor.</t>
    </r>
  </si>
  <si>
    <t>A07</t>
  </si>
  <si>
    <t>Operable Windows</t>
  </si>
  <si>
    <r>
      <rPr>
        <sz val="10"/>
        <rFont val="Arial"/>
        <family val="2"/>
      </rPr>
      <t xml:space="preserve">Note:
The World Health Organization’s Global Urban Ambient Air Pollution Database may be consulted to view outdoor air quality levels, available at </t>
    </r>
    <r>
      <rPr>
        <u/>
        <sz val="10"/>
        <rFont val="Arial"/>
        <family val="2"/>
      </rPr>
      <t>https://www.who.int/data/gho/data/themes/air-pollution/who-air-quality-database</t>
    </r>
    <r>
      <rPr>
        <sz val="10"/>
        <rFont val="Arial"/>
        <family val="2"/>
      </rPr>
      <t xml:space="preserve"> </t>
    </r>
    <r>
      <rPr>
        <strike/>
        <sz val="10"/>
        <rFont val="Arial"/>
        <family val="2"/>
      </rPr>
      <t>https://whoairquality.shinyapps.io/AmbientAirQualityDatabase/</t>
    </r>
  </si>
  <si>
    <r>
      <rPr>
        <sz val="10"/>
        <rFont val="Arial"/>
        <family val="2"/>
      </rPr>
      <t xml:space="preserve">Indicator lights </t>
    </r>
    <r>
      <rPr>
        <u/>
        <sz val="10"/>
        <rFont val="Arial"/>
        <family val="2"/>
      </rPr>
      <t>and/or digital displays</t>
    </r>
    <r>
      <rPr>
        <sz val="10"/>
        <rFont val="Arial"/>
        <family val="2"/>
      </rPr>
      <t xml:space="preserve"> at windows (at least one per room with windows) cue occupants when </t>
    </r>
    <r>
      <rPr>
        <strike/>
        <sz val="10"/>
        <rFont val="Arial"/>
        <family val="2"/>
      </rPr>
      <t>the</t>
    </r>
    <r>
      <rPr>
        <sz val="10"/>
        <rFont val="Arial"/>
        <family val="2"/>
      </rPr>
      <t xml:space="preserve"> conditions outside are suitable for opening windows:</t>
    </r>
  </si>
  <si>
    <t>A08</t>
  </si>
  <si>
    <t>Air Quality Monitoring and Awareness</t>
  </si>
  <si>
    <t>Dwelling Units</t>
  </si>
  <si>
    <t>Verified by: On-site Photographs, Letter of Assurance – Engineer</t>
  </si>
  <si>
    <r>
      <rPr>
        <sz val="10"/>
        <rFont val="Arial"/>
        <family val="2"/>
      </rPr>
      <t xml:space="preserve">The project deploys monitors </t>
    </r>
    <r>
      <rPr>
        <u/>
        <sz val="10"/>
        <rFont val="Arial"/>
        <family val="2"/>
      </rPr>
      <t>with sensors</t>
    </r>
    <r>
      <rPr>
        <sz val="10"/>
        <rFont val="Arial"/>
        <family val="2"/>
      </rPr>
      <t xml:space="preserve"> that measure at least three of the following parameters </t>
    </r>
    <r>
      <rPr>
        <u/>
        <sz val="10"/>
        <rFont val="Arial"/>
        <family val="2"/>
      </rPr>
      <t>in occupiable spaces</t>
    </r>
    <r>
      <rPr>
        <strike/>
        <sz val="10"/>
        <rFont val="Arial"/>
        <family val="2"/>
      </rPr>
      <t>,</t>
    </r>
    <r>
      <rPr>
        <sz val="10"/>
        <rFont val="Arial"/>
        <family val="2"/>
      </rPr>
      <t xml:space="preserve"> in compliance with the requirements outlined in the Continuous Monitoring Protocols of the Performance Verification Guidebook:</t>
    </r>
  </si>
  <si>
    <t>b3</t>
  </si>
  <si>
    <r>
      <rPr>
        <strike/>
        <sz val="10"/>
        <rFont val="Arial"/>
        <family val="2"/>
      </rPr>
      <t>For b</t>
    </r>
    <r>
      <rPr>
        <u/>
        <sz val="10"/>
        <rFont val="Arial"/>
        <family val="2"/>
      </rPr>
      <t>B</t>
    </r>
    <r>
      <rPr>
        <sz val="10"/>
        <rFont val="Arial"/>
        <family val="2"/>
      </rPr>
      <t xml:space="preserve">uildings </t>
    </r>
    <r>
      <rPr>
        <strike/>
        <sz val="10"/>
        <rFont val="Arial"/>
        <family val="2"/>
      </rPr>
      <t>whose</t>
    </r>
    <r>
      <rPr>
        <sz val="10"/>
        <rFont val="Arial"/>
        <family val="2"/>
      </rPr>
      <t xml:space="preserve"> </t>
    </r>
    <r>
      <rPr>
        <u/>
        <sz val="10"/>
        <rFont val="Arial"/>
        <family val="2"/>
      </rPr>
      <t>with an</t>
    </r>
    <r>
      <rPr>
        <sz val="10"/>
        <rFont val="Arial"/>
        <family val="2"/>
      </rPr>
      <t xml:space="preserve"> entrance </t>
    </r>
    <r>
      <rPr>
        <u/>
        <sz val="10"/>
        <rFont val="Arial"/>
        <family val="2"/>
      </rPr>
      <t xml:space="preserve">that </t>
    </r>
    <r>
      <rPr>
        <sz val="10"/>
        <rFont val="Arial"/>
        <family val="2"/>
      </rPr>
      <t>is outside of the project boundary</t>
    </r>
    <r>
      <rPr>
        <u/>
        <sz val="10"/>
        <rFont val="Arial"/>
        <family val="2"/>
      </rPr>
      <t>,</t>
    </r>
    <r>
      <rPr>
        <sz val="10"/>
        <rFont val="Arial"/>
        <family val="2"/>
      </rPr>
      <t xml:space="preserve"> or </t>
    </r>
    <r>
      <rPr>
        <u/>
        <sz val="10"/>
        <rFont val="Arial"/>
        <family val="2"/>
      </rPr>
      <t>buildings with an</t>
    </r>
    <r>
      <rPr>
        <sz val="10"/>
        <rFont val="Arial"/>
        <family val="2"/>
      </rPr>
      <t xml:space="preserve"> </t>
    </r>
    <r>
      <rPr>
        <strike/>
        <sz val="10"/>
        <rFont val="Arial"/>
        <family val="2"/>
      </rPr>
      <t>that are located in a building whose</t>
    </r>
    <r>
      <rPr>
        <sz val="10"/>
        <rFont val="Arial"/>
        <family val="2"/>
      </rPr>
      <t xml:space="preserve"> entrance lobby </t>
    </r>
    <r>
      <rPr>
        <u/>
        <sz val="10"/>
        <rFont val="Arial"/>
        <family val="2"/>
      </rPr>
      <t>that</t>
    </r>
    <r>
      <rPr>
        <sz val="10"/>
        <rFont val="Arial"/>
        <family val="2"/>
      </rPr>
      <t xml:space="preserve"> is not regularly occupied, </t>
    </r>
    <r>
      <rPr>
        <u/>
        <sz val="10"/>
        <rFont val="Arial"/>
        <family val="2"/>
      </rPr>
      <t>must have</t>
    </r>
    <r>
      <rPr>
        <sz val="10"/>
        <rFont val="Arial"/>
        <family val="2"/>
      </rPr>
      <t xml:space="preserve"> at least three typically shut doors that separate </t>
    </r>
    <r>
      <rPr>
        <u/>
        <sz val="10"/>
        <rFont val="Arial"/>
        <family val="2"/>
      </rPr>
      <t>the outdoors from</t>
    </r>
    <r>
      <rPr>
        <sz val="10"/>
        <rFont val="Arial"/>
        <family val="2"/>
      </rPr>
      <t xml:space="preserve"> all</t>
    </r>
    <r>
      <rPr>
        <strike/>
        <sz val="10"/>
        <rFont val="Arial"/>
        <family val="2"/>
      </rPr>
      <t>n</t>
    </r>
    <r>
      <rPr>
        <sz val="10"/>
        <rFont val="Arial"/>
        <family val="2"/>
      </rPr>
      <t xml:space="preserve"> </t>
    </r>
    <r>
      <rPr>
        <u/>
        <sz val="10"/>
        <rFont val="Arial"/>
        <family val="2"/>
      </rPr>
      <t xml:space="preserve">regularly </t>
    </r>
    <r>
      <rPr>
        <sz val="10"/>
        <rFont val="Arial"/>
        <family val="2"/>
      </rPr>
      <t>occupi</t>
    </r>
    <r>
      <rPr>
        <u/>
        <sz val="10"/>
        <rFont val="Arial"/>
        <family val="2"/>
      </rPr>
      <t>ed</t>
    </r>
    <r>
      <rPr>
        <strike/>
        <sz val="10"/>
        <rFont val="Arial"/>
        <family val="2"/>
      </rPr>
      <t>able</t>
    </r>
    <r>
      <rPr>
        <sz val="10"/>
        <rFont val="Arial"/>
        <family val="2"/>
      </rPr>
      <t xml:space="preserve"> spaces within the project boundary </t>
    </r>
    <r>
      <rPr>
        <strike/>
        <sz val="10"/>
        <rFont val="Arial"/>
        <family val="2"/>
      </rPr>
      <t>from the outdoors</t>
    </r>
    <r>
      <rPr>
        <sz val="10"/>
        <rFont val="Arial"/>
        <family val="2"/>
      </rPr>
      <t>.</t>
    </r>
  </si>
  <si>
    <t>A10</t>
  </si>
  <si>
    <t>Combustion Minimization</t>
  </si>
  <si>
    <t>All Spaces except Commercial Kitchen Spaces</t>
  </si>
  <si>
    <r>
      <rPr>
        <sz val="10"/>
        <rFont val="Arial"/>
        <family val="2"/>
      </rPr>
      <t xml:space="preserve">The following requirements </t>
    </r>
    <r>
      <rPr>
        <strike/>
        <sz val="10"/>
        <rFont val="Arial"/>
        <family val="2"/>
      </rPr>
      <t>is</t>
    </r>
    <r>
      <rPr>
        <u/>
        <sz val="10"/>
        <rFont val="Arial"/>
        <family val="2"/>
      </rPr>
      <t>are</t>
    </r>
    <r>
      <rPr>
        <sz val="10"/>
        <rFont val="Arial"/>
        <family val="2"/>
      </rPr>
      <t xml:space="preserve"> met for c</t>
    </r>
    <r>
      <rPr>
        <u/>
        <sz val="10"/>
        <rFont val="Arial"/>
        <family val="2"/>
      </rPr>
      <t>ombustion-based fireplaces, stoves, space heaters, ranges and ovens</t>
    </r>
    <r>
      <rPr>
        <sz val="10"/>
        <rFont val="Arial"/>
        <family val="2"/>
      </rPr>
      <t>:</t>
    </r>
    <r>
      <rPr>
        <strike/>
        <sz val="10"/>
        <rFont val="Arial"/>
        <family val="2"/>
      </rPr>
      <t xml:space="preserve">
</t>
    </r>
    <r>
      <rPr>
        <sz val="10"/>
        <rFont val="Arial"/>
        <family val="2"/>
      </rPr>
      <t xml:space="preserve">a. </t>
    </r>
    <r>
      <rPr>
        <strike/>
        <sz val="10"/>
        <rFont val="Arial"/>
        <family val="2"/>
      </rPr>
      <t>Combustion-based fireplaces, stoves, space heaters, ranges and ovens a</t>
    </r>
    <r>
      <rPr>
        <u/>
        <sz val="10"/>
        <rFont val="Arial"/>
        <family val="2"/>
      </rPr>
      <t>A</t>
    </r>
    <r>
      <rPr>
        <sz val="10"/>
        <rFont val="Arial"/>
        <family val="2"/>
      </rPr>
      <t xml:space="preserve">re not used in </t>
    </r>
    <r>
      <rPr>
        <strike/>
        <sz val="10"/>
        <rFont val="Arial"/>
        <family val="2"/>
      </rPr>
      <t>occupiable spaces</t>
    </r>
    <r>
      <rPr>
        <u/>
        <sz val="10"/>
        <rFont val="Arial"/>
        <family val="2"/>
      </rPr>
      <t xml:space="preserve"> indoors</t>
    </r>
    <r>
      <rPr>
        <sz val="10"/>
        <rFont val="Arial"/>
        <family val="2"/>
      </rPr>
      <t xml:space="preserve">.
</t>
    </r>
    <r>
      <rPr>
        <u/>
        <sz val="10"/>
        <rFont val="Arial"/>
        <family val="2"/>
      </rPr>
      <t>b. If located outdoors, only use natural gas / propane and are located at least 10 ft (3.3 m) from the building.</t>
    </r>
  </si>
  <si>
    <r>
      <rPr>
        <sz val="10"/>
        <rFont val="Arial"/>
        <family val="2"/>
      </rPr>
      <t xml:space="preserve">Equipment used by the project for heating, cooling, water heating, process heating or power generation (including back-up, if used for more than 200 hours per year) meets </t>
    </r>
    <r>
      <rPr>
        <strike/>
        <sz val="10"/>
        <rFont val="Arial"/>
        <family val="2"/>
      </rPr>
      <t>some combination</t>
    </r>
    <r>
      <rPr>
        <u/>
        <sz val="10"/>
        <rFont val="Arial"/>
        <family val="2"/>
      </rPr>
      <t>one or more</t>
    </r>
    <r>
      <rPr>
        <sz val="10"/>
        <rFont val="Arial"/>
        <family val="2"/>
      </rPr>
      <t xml:space="preserve"> of the following requirements:</t>
    </r>
  </si>
  <si>
    <r>
      <rPr>
        <u/>
        <sz val="10"/>
        <rFont val="Arial"/>
        <family val="2"/>
      </rPr>
      <t>8. State of California. California Building Standards Code 2019 Title 24, Part 9, California Fire Code – Section 307 Open Burning, Recreational Fires and Portable Outdoor Fireplaces. https://www.dgs.ca.gov/BSC/Codes. Published 2019.</t>
    </r>
    <r>
      <rPr>
        <sz val="10"/>
        <rFont val="Arial"/>
        <family val="2"/>
      </rPr>
      <t xml:space="preserve">
[Add source #8 to requirement A10.1.1b]</t>
    </r>
  </si>
  <si>
    <t>A11</t>
  </si>
  <si>
    <t>Source Separation</t>
  </si>
  <si>
    <r>
      <rPr>
        <sz val="10"/>
        <rFont val="Arial"/>
        <family val="2"/>
      </rPr>
      <t>WELL Core Guidance:
Meet these requirements in non-leased spaces.</t>
    </r>
    <r>
      <rPr>
        <u/>
        <sz val="10"/>
        <rFont val="Arial"/>
        <family val="2"/>
      </rPr>
      <t xml:space="preserve"> To earn an additional point, meet these requirements in all leased spaces.</t>
    </r>
  </si>
  <si>
    <r>
      <rPr>
        <sz val="10"/>
        <rFont val="Arial"/>
        <family val="2"/>
      </rPr>
      <t xml:space="preserve">Option 1: </t>
    </r>
    <r>
      <rPr>
        <strike/>
        <sz val="10"/>
        <rFont val="Arial"/>
        <family val="2"/>
      </rPr>
      <t xml:space="preserve">Third-party </t>
    </r>
    <r>
      <rPr>
        <u/>
        <sz val="10"/>
        <rFont val="Arial"/>
        <family val="2"/>
      </rPr>
      <t xml:space="preserve">Pre-approved </t>
    </r>
    <r>
      <rPr>
        <sz val="10"/>
        <rFont val="Arial"/>
        <family val="2"/>
      </rPr>
      <t xml:space="preserve">survey 
</t>
    </r>
  </si>
  <si>
    <t>2: Result reporting</t>
  </si>
  <si>
    <t>a5</t>
  </si>
  <si>
    <r>
      <rPr>
        <sz val="10"/>
        <rFont val="Arial"/>
        <family val="2"/>
      </rPr>
      <t xml:space="preserve">Level of WELL </t>
    </r>
    <r>
      <rPr>
        <strike/>
        <sz val="10"/>
        <rFont val="Arial"/>
        <family val="2"/>
      </rPr>
      <t>Certification</t>
    </r>
    <r>
      <rPr>
        <sz val="10"/>
        <rFont val="Arial"/>
        <family val="2"/>
      </rPr>
      <t xml:space="preserve"> </t>
    </r>
    <r>
      <rPr>
        <u/>
        <sz val="10"/>
        <rFont val="Arial"/>
        <family val="2"/>
      </rPr>
      <t>achievement, if applicable (e.g., WELL Health-Safety Rated).</t>
    </r>
  </si>
  <si>
    <t>C05</t>
  </si>
  <si>
    <t>Enhanced Occupant Survey</t>
  </si>
  <si>
    <r>
      <rPr>
        <sz val="10"/>
        <rFont val="Arial"/>
        <family val="2"/>
      </rPr>
      <t xml:space="preserve">Meet Feature C04 Part 1 using a third-party </t>
    </r>
    <r>
      <rPr>
        <u/>
        <sz val="10"/>
        <rFont val="Arial"/>
        <family val="2"/>
      </rPr>
      <t xml:space="preserve">or pre-approved </t>
    </r>
    <r>
      <rPr>
        <sz val="10"/>
        <rFont val="Arial"/>
        <family val="2"/>
      </rPr>
      <t>survey provider.</t>
    </r>
  </si>
  <si>
    <t>2: Result analysis and reporting</t>
  </si>
  <si>
    <t>b7</t>
  </si>
  <si>
    <t>b6</t>
  </si>
  <si>
    <t>C16</t>
  </si>
  <si>
    <t>β Housing Equity</t>
  </si>
  <si>
    <r>
      <rPr>
        <sz val="10"/>
        <rFont val="Arial"/>
        <family val="2"/>
      </rPr>
      <t xml:space="preserve">Housing costs are maintained </t>
    </r>
    <r>
      <rPr>
        <u/>
        <sz val="10"/>
        <rFont val="Arial"/>
        <family val="2"/>
      </rPr>
      <t xml:space="preserve">at levels described in this feature </t>
    </r>
    <r>
      <rPr>
        <sz val="10"/>
        <rFont val="Arial"/>
        <family val="2"/>
      </rPr>
      <t>for the duration of a project’s</t>
    </r>
    <r>
      <rPr>
        <strike/>
        <sz val="10"/>
        <rFont val="Arial"/>
        <family val="2"/>
      </rPr>
      <t xml:space="preserve"> WELL Certified status</t>
    </r>
    <r>
      <rPr>
        <u/>
        <sz val="10"/>
        <rFont val="Arial"/>
        <family val="2"/>
      </rPr>
      <t>engagement with WELL.</t>
    </r>
  </si>
  <si>
    <t>C18</t>
  </si>
  <si>
    <t>β Support for Victems of Domestic Violence</t>
  </si>
  <si>
    <r>
      <rPr>
        <strike/>
        <sz val="10"/>
        <rFont val="Arial"/>
        <family val="2"/>
      </rPr>
      <t>Note: All projects are required to submit the WELL beta feature implementation feedback form for every WELL beta feature pursued during documentation review. More information on WELL v2 beta features can be found at https://resources.wellcertified.com/articles/introducing-well-beta-features/.</t>
    </r>
    <r>
      <rPr>
        <u/>
        <sz val="10"/>
        <rFont val="Arial"/>
        <family val="2"/>
      </rPr>
      <t xml:space="preserve"> This feature is a beta strategy and has an additional documentation requirement (beta feature feedback form). The feedback form supports IWBI in developing new features that are effective and applicable to projects around the world.</t>
    </r>
  </si>
  <si>
    <t>I03</t>
  </si>
  <si>
    <t>Experience WELL Certification</t>
  </si>
  <si>
    <r>
      <rPr>
        <strike/>
        <sz val="10"/>
        <rFont val="Arial"/>
        <family val="2"/>
      </rPr>
      <t>b. Attended by at least 50 visitors per year.</t>
    </r>
    <r>
      <rPr>
        <sz val="10"/>
        <rFont val="Arial"/>
        <family val="2"/>
      </rPr>
      <t xml:space="preserve">
</t>
    </r>
    <r>
      <rPr>
        <strike/>
        <sz val="10"/>
        <rFont val="Arial"/>
        <family val="2"/>
      </rPr>
      <t>c.</t>
    </r>
    <r>
      <rPr>
        <u/>
        <sz val="10"/>
        <rFont val="Arial"/>
        <family val="2"/>
      </rPr>
      <t>b.</t>
    </r>
    <r>
      <rPr>
        <sz val="10"/>
        <rFont val="Arial"/>
        <family val="2"/>
      </rPr>
      <t xml:space="preserve"> Listed in the public directory of tours for WELL Certified spaces.
</t>
    </r>
    <r>
      <rPr>
        <strike/>
        <sz val="10"/>
        <rFont val="Arial"/>
        <family val="2"/>
      </rPr>
      <t>d.</t>
    </r>
    <r>
      <rPr>
        <u/>
        <sz val="10"/>
        <rFont val="Arial"/>
        <family val="2"/>
      </rPr>
      <t xml:space="preserve">c. </t>
    </r>
    <r>
      <rPr>
        <sz val="10"/>
        <rFont val="Arial"/>
        <family val="2"/>
      </rPr>
      <t>Include at least one destination per WELL concept.</t>
    </r>
    <r>
      <rPr>
        <strike/>
        <sz val="10"/>
        <rFont val="Arial"/>
        <family val="2"/>
      </rPr>
      <t xml:space="preserve">
e.</t>
    </r>
    <r>
      <rPr>
        <u/>
        <sz val="10"/>
        <rFont val="Arial"/>
        <family val="2"/>
      </rPr>
      <t>d.</t>
    </r>
    <r>
      <rPr>
        <sz val="10"/>
        <rFont val="Arial"/>
        <family val="2"/>
      </rPr>
      <t xml:space="preserve"> Advertised through at least one publicly accessible channel (e.g., project website, signage, social media).</t>
    </r>
  </si>
  <si>
    <r>
      <rPr>
        <strike/>
        <sz val="10"/>
        <rFont val="Arial"/>
        <family val="2"/>
      </rPr>
      <t>Note: Projects must provide IWBI with the t</t>
    </r>
    <r>
      <rPr>
        <u/>
        <sz val="10"/>
        <rFont val="Arial"/>
        <family val="2"/>
      </rPr>
      <t>T</t>
    </r>
    <r>
      <rPr>
        <sz val="10"/>
        <rFont val="Arial"/>
        <family val="2"/>
      </rPr>
      <t>our script and</t>
    </r>
    <r>
      <rPr>
        <strike/>
        <sz val="10"/>
        <rFont val="Arial"/>
        <family val="2"/>
      </rPr>
      <t xml:space="preserve"> tour</t>
    </r>
    <r>
      <rPr>
        <sz val="10"/>
        <rFont val="Arial"/>
        <family val="2"/>
      </rPr>
      <t xml:space="preserve"> destination</t>
    </r>
    <r>
      <rPr>
        <u/>
        <sz val="10"/>
        <rFont val="Arial"/>
        <family val="2"/>
      </rPr>
      <t xml:space="preserve">s included on the tour </t>
    </r>
    <r>
      <rPr>
        <strike/>
        <sz val="10"/>
        <rFont val="Arial"/>
        <family val="2"/>
      </rPr>
      <t>descriptions as part of their documentation. Projects must submit tour schedules and attendee lists annually.</t>
    </r>
  </si>
  <si>
    <t>I05</t>
  </si>
  <si>
    <t>Green Building Rating Systems</t>
  </si>
  <si>
    <r>
      <rPr>
        <sz val="10"/>
        <rFont val="Arial"/>
        <family val="2"/>
      </rPr>
      <t xml:space="preserve">The project is </t>
    </r>
    <r>
      <rPr>
        <u/>
        <sz val="10"/>
        <rFont val="Arial"/>
        <family val="2"/>
      </rPr>
      <t xml:space="preserve">currently </t>
    </r>
    <r>
      <rPr>
        <sz val="10"/>
        <rFont val="Arial"/>
        <family val="2"/>
      </rPr>
      <t>certified in a green building rating system approved by IWBI and listed on IWBI's website.</t>
    </r>
  </si>
  <si>
    <t>β Carbon Accounting</t>
  </si>
  <si>
    <t>Feature language has been reorganized for clarity and was adjusted from three options to a single option with tiered points. No changes to requirements were made.</t>
  </si>
  <si>
    <t>1,2,3,4</t>
  </si>
  <si>
    <t>WELL Core Guidance:
Meet these requirements for the project owner.</t>
  </si>
  <si>
    <t>L01</t>
  </si>
  <si>
    <t>Light Exposure</t>
  </si>
  <si>
    <r>
      <rPr>
        <sz val="10"/>
        <rFont val="Arial"/>
        <family val="2"/>
      </rPr>
      <t xml:space="preserve">Target illuminance 200 lux is achieved for &gt;30% of </t>
    </r>
    <r>
      <rPr>
        <strike/>
        <sz val="10"/>
        <rFont val="Arial"/>
        <family val="2"/>
      </rPr>
      <t xml:space="preserve">individual unit </t>
    </r>
    <r>
      <rPr>
        <u/>
        <sz val="10"/>
        <rFont val="Arial"/>
        <family val="2"/>
      </rPr>
      <t>floor</t>
    </r>
    <r>
      <rPr>
        <sz val="10"/>
        <rFont val="Arial"/>
        <family val="2"/>
      </rPr>
      <t xml:space="preserve"> area throughout 50% of daylit hours of the year</t>
    </r>
  </si>
  <si>
    <r>
      <rPr>
        <sz val="10"/>
        <rFont val="Arial"/>
        <family val="2"/>
      </rPr>
      <t xml:space="preserve">Target illuminance 300 lux is achieved for &gt;30% of </t>
    </r>
    <r>
      <rPr>
        <strike/>
        <sz val="10"/>
        <rFont val="Arial"/>
        <family val="2"/>
      </rPr>
      <t xml:space="preserve">individual unit </t>
    </r>
    <r>
      <rPr>
        <u/>
        <sz val="10"/>
        <rFont val="Arial"/>
        <family val="2"/>
      </rPr>
      <t xml:space="preserve">floor </t>
    </r>
    <r>
      <rPr>
        <sz val="10"/>
        <rFont val="Arial"/>
        <family val="2"/>
      </rPr>
      <t xml:space="preserve">area and average illuminance 100 lux is achieved for &gt;95% of </t>
    </r>
    <r>
      <rPr>
        <strike/>
        <sz val="10"/>
        <rFont val="Arial"/>
        <family val="2"/>
      </rPr>
      <t xml:space="preserve">individual unit </t>
    </r>
    <r>
      <rPr>
        <u/>
        <sz val="10"/>
        <rFont val="Arial"/>
        <family val="2"/>
      </rPr>
      <t xml:space="preserve">floor </t>
    </r>
    <r>
      <rPr>
        <sz val="10"/>
        <rFont val="Arial"/>
        <family val="2"/>
      </rPr>
      <t>area throughout 50% of daylit hours of the year</t>
    </r>
  </si>
  <si>
    <r>
      <rPr>
        <sz val="10"/>
        <rFont val="Arial"/>
        <family val="2"/>
      </rPr>
      <t>EN 12464-1&amp;2: 2011 or EN 12464:</t>
    </r>
    <r>
      <rPr>
        <u/>
        <sz val="10"/>
        <rFont val="Arial"/>
        <family val="2"/>
      </rPr>
      <t>2021</t>
    </r>
    <r>
      <rPr>
        <strike/>
        <sz val="10"/>
        <rFont val="Arial"/>
        <family val="2"/>
      </rPr>
      <t xml:space="preserve"> 2022</t>
    </r>
    <r>
      <rPr>
        <sz val="10"/>
        <rFont val="Arial"/>
        <family val="2"/>
      </rPr>
      <t>.</t>
    </r>
  </si>
  <si>
    <t>2. Predetermined light levels</t>
  </si>
  <si>
    <r>
      <rPr>
        <sz val="10"/>
        <rFont val="Arial"/>
        <family val="2"/>
      </rPr>
      <t xml:space="preserve">[Requirements were reorganized as table to improve clarity]
Colum 1 Header: Room Types | Column 2 Header: Minimum Illuminance Threshold
Row 1
Offices | 30 fc at task surface.8
Classrooms | 30 fc at task surface.8
Row 2
</t>
    </r>
    <r>
      <rPr>
        <strike/>
        <sz val="10"/>
        <rFont val="Arial"/>
        <family val="2"/>
      </rPr>
      <t xml:space="preserve">Lobby, atrium and transition areas (including corridor and outdoor pathways) </t>
    </r>
    <r>
      <rPr>
        <sz val="10"/>
        <rFont val="Arial"/>
        <family val="2"/>
      </rPr>
      <t xml:space="preserve">
</t>
    </r>
    <r>
      <rPr>
        <u/>
        <sz val="10"/>
        <rFont val="Arial"/>
        <family val="2"/>
      </rPr>
      <t>Circulation areas (including lobbies and atria) |</t>
    </r>
    <r>
      <rPr>
        <sz val="10"/>
        <rFont val="Arial"/>
        <family val="2"/>
      </rPr>
      <t xml:space="preserve"> 10 fc at floor level.8
Storage spaces |10 fc at floor level.8
Row 3
Dining areas | 10 fc at task surface.8
Lounges | 10 fc at task surface.8
Restrooms |10 fc at task surface.8
</t>
    </r>
  </si>
  <si>
    <t>L06</t>
  </si>
  <si>
    <t>Daylight Simulation</t>
  </si>
  <si>
    <r>
      <rPr>
        <sz val="10"/>
        <rFont val="Arial"/>
        <family val="2"/>
      </rPr>
      <t xml:space="preserve">Target illuminance of 300 lux is achieved for &gt;50% of </t>
    </r>
    <r>
      <rPr>
        <strike/>
        <sz val="10"/>
        <rFont val="Arial"/>
        <family val="2"/>
      </rPr>
      <t xml:space="preserve">individual unit </t>
    </r>
    <r>
      <rPr>
        <u/>
        <sz val="10"/>
        <rFont val="Arial"/>
        <family val="2"/>
      </rPr>
      <t xml:space="preserve">regularly occupied </t>
    </r>
    <r>
      <rPr>
        <sz val="10"/>
        <rFont val="Arial"/>
        <family val="2"/>
      </rPr>
      <t>area</t>
    </r>
    <r>
      <rPr>
        <u/>
        <sz val="10"/>
        <rFont val="Arial"/>
        <family val="2"/>
      </rPr>
      <t>s</t>
    </r>
    <r>
      <rPr>
        <sz val="10"/>
        <rFont val="Arial"/>
        <family val="2"/>
      </rPr>
      <t xml:space="preserve"> throughout 50% of daylit hours of the year</t>
    </r>
  </si>
  <si>
    <r>
      <rPr>
        <sz val="10"/>
        <rFont val="Arial"/>
        <family val="2"/>
      </rPr>
      <t xml:space="preserve">Target illuminance of 300 lux is achieved for &gt;50% of </t>
    </r>
    <r>
      <rPr>
        <strike/>
        <sz val="10"/>
        <rFont val="Arial"/>
        <family val="2"/>
      </rPr>
      <t xml:space="preserve">individual unit </t>
    </r>
    <r>
      <rPr>
        <u/>
        <sz val="10"/>
        <rFont val="Arial"/>
        <family val="2"/>
      </rPr>
      <t xml:space="preserve">total </t>
    </r>
    <r>
      <rPr>
        <sz val="10"/>
        <rFont val="Arial"/>
        <family val="2"/>
      </rPr>
      <t xml:space="preserve">area and average illuminance 100 lux is achieved for &gt;95% of </t>
    </r>
    <r>
      <rPr>
        <strike/>
        <sz val="10"/>
        <rFont val="Arial"/>
        <family val="2"/>
      </rPr>
      <t xml:space="preserve">individual unit </t>
    </r>
    <r>
      <rPr>
        <u/>
        <sz val="10"/>
        <rFont val="Arial"/>
        <family val="2"/>
      </rPr>
      <t xml:space="preserve">total </t>
    </r>
    <r>
      <rPr>
        <sz val="10"/>
        <rFont val="Arial"/>
        <family val="2"/>
      </rPr>
      <t>area throughout 50% of daylit hours of the year</t>
    </r>
  </si>
  <si>
    <t>All spaces except Circulation Areas</t>
  </si>
  <si>
    <r>
      <rPr>
        <sz val="10"/>
        <rFont val="Arial"/>
        <family val="2"/>
      </rPr>
      <t xml:space="preserve">a. CRI </t>
    </r>
    <r>
      <rPr>
        <u/>
        <sz val="10"/>
        <rFont val="Arial"/>
        <family val="2"/>
      </rPr>
      <t xml:space="preserve">(Ra) </t>
    </r>
    <r>
      <rPr>
        <sz val="10"/>
        <rFont val="Arial"/>
        <family val="2"/>
      </rPr>
      <t xml:space="preserve">≥90.
b. CRI </t>
    </r>
    <r>
      <rPr>
        <u/>
        <sz val="10"/>
        <rFont val="Arial"/>
        <family val="2"/>
      </rPr>
      <t>(Ra)</t>
    </r>
    <r>
      <rPr>
        <sz val="10"/>
        <rFont val="Arial"/>
        <family val="2"/>
      </rPr>
      <t xml:space="preserve"> ≥ 80 with R9 ≥ 50.</t>
    </r>
  </si>
  <si>
    <t>M07</t>
  </si>
  <si>
    <t>Restorative Space</t>
  </si>
  <si>
    <r>
      <rPr>
        <sz val="10"/>
        <rFont val="Arial"/>
        <family val="2"/>
      </rPr>
      <t>[The following references were added to the reference list]:</t>
    </r>
    <r>
      <rPr>
        <u/>
        <sz val="10"/>
        <rFont val="Arial"/>
        <family val="2"/>
      </rPr>
      <t xml:space="preserve">
7. Marquardt C, Veitch J, Charles K. Environmental Satisfaction with Open-plan Office Furniture Design and Layout. Research Report RR-106. 2002. 
8. Shu S, Ma H. Restorative Effects of Classroom Soundscapes on Children's Cognitive Performance. International Journal of Environmental Research and Public Health. 2019;16(2):293. 
9. Zhang H, Arens E, Pasut W. Air Temperature Thresholds for Indoor Comfort and Perceived Air Quality. Building Research and Information. 2011;39(2): 134-144. 
10. Martinez Castro I. Space to Connect. Facil Manag J. Published online 2019.
11. Berman M, Jonides J, Kaplan S. The Cognitive Benefits of Interacting with Nature. Psychological Science. 2008;19(12):1207-1212.
12. Li X, Zhang Z, Gu MM, Jiang, DY, Wang J, Lv YM, Zhang QX, Pan HT. Effects of Plantscape Colors on Psycho-physiological Responses of University Students. Journal of Food, Agriculture &amp; Environment. 2012;10(1):702-708.
13. Kelz C, Grote V, Moser M. Interior Wood Use in Classrooms Reduce Pupils’ Stress Levels. Proceedings of the 9th Biennial Conference on Environmental Psychology. Eindhoven Technical University. 2011.
14. Vartanian O, Navarrete G, Chatterjee A, Fich L, Leder H, Modroño C, Rostrup N, Skov M, Corrad G, Nadal M. Preference for Curvilinear Contour in Interior Architectural Spaces: Evidence from Experts and Nonexperts. Psychology of Aesthetics Creativity and the Arts. 2017;13(1):110-116.
15. Margulis S. Privacy as a Social Issue and Behavioral Concept. Journal of Social Issues. 2003;59(2):243-261.
16. Fritz C, Ellis AM, Demsky C a., Lin BC, Guros F. Embracing work breaks: Recovery from work stress. Organizational Dynamics. 2013;42(January):274-280. doi:10.1016/j.orgdyn.2013.07.005
</t>
    </r>
    <r>
      <rPr>
        <sz val="10"/>
        <rFont val="Arial"/>
        <family val="2"/>
      </rPr>
      <t>[The references above were added to feature requirements as follows]
Add citation 7 to requirement c1
Add citations 8, 16 to requiremnt c2
Add citation 9 to requirement c3
Add citation 7 to requirement c4
Add citation 10, 11 to requirement c5
Add citation 14 to requirement c6
Add citation 15 to requirement c7</t>
    </r>
  </si>
  <si>
    <t>M08</t>
  </si>
  <si>
    <t>Restorative Programming</t>
  </si>
  <si>
    <r>
      <rPr>
        <sz val="10"/>
        <rFont val="Arial"/>
        <family val="2"/>
      </rPr>
      <t>[The following references were added to the reference list]:</t>
    </r>
    <r>
      <rPr>
        <u/>
        <sz val="10"/>
        <rFont val="Arial"/>
        <family val="2"/>
      </rPr>
      <t xml:space="preserve">
7. Chan D, Woollacott M. Effects of Level of Meditation Experience on Attentional Focus: Is the Efficiency of Executive or Orientation Networks Improved? The Journal of Alternative and Complementary Medicine. 2007;13(6):651-657.
8. Santamaría-Peláez M, González-Bernal JJ, Verdes-Montenegro-Atalaya JC, et al. Mindfulness-Based Program for Anxiety and Depression Treatment in Healthcare Professionals: A Pilot Randomized Controlled Trial. 2021;10(24):5941.
9. Smith S. Mindfulness-Based Stress Reduction: An Intervention to Enhance the Effectiveness of Nurses’ Coping with Work-Related Stress. International Journal of Nursing Knowledge. 2014;25(2):119-130.
10. Rusch H, Rosario M, Leyison L, et al. The Effect of Mindfulness Meditation on Sleep Quality; A systematic review and meta-analysis of randomized controlled trials. Ann N Y Acad Sci. 2019;1445(1):5-6.
11. Thimmapuram J, Pargament R, Sibliss K, Grim R, Risques R, Toorens E. Effect of Heartfulness Meditation on Burnout, emotional Wellness, and Telomere Length in Health Care Professionals. Journal of Community Hospital Internal Medicine Perspectives. 2017;7(1):21-27.
12. Goyal M, Singh S, Sibinga EMS, et al. Meditation programs for psychological stress and well-being: A systematic review and meta-analysis. JAMA Internal Medicine. 2014;174(3):357-368. doi:10.1001/jamainternmed.2013.13018.Meditation
13. Schaufenbuel K. Bringing Mindfulness to the Workplace. Published online 2014:1-13.
14. Higgins C, Lyons S, Duxbury L. Reducing Work–Life Conflict: What Works? What Doesn’t?
15. Kachan D, Olano H, Tannenbaum SL, et al. Prevalence of Mindfulness Practices in the US Workforce: National Health Interview Survey. Preventing Chronic Disease. 2017;14:160034. doi:10.5888/pcd14.160034</t>
    </r>
  </si>
  <si>
    <t>Overview</t>
  </si>
  <si>
    <r>
      <rPr>
        <sz val="10"/>
        <rFont val="Arial"/>
        <family val="2"/>
      </rPr>
      <t xml:space="preserve">[The list of applicable populations for WELL Core was arranged into alphabetical order and a new bullet was added]
- Building Management Staff: Individuals responsible for maintaining and operating the building, including contractors and sub-contractors. Workers who spend less than 30 hours per month in the building (i.e., who are not regular occupants) are not considered building management staff.
- Direct Staff: Building staff under direct employment by the project owner. Note: If a project has no direct staff on-site (i.e., the building is entirely operated by contracted building management staff), the project is allowed to earn points by meeting feature requirements for all or a defined subset of building management staff. Projects must use a single consistent population across all features, including preconditions (e.g., a project with no direct staff may only earn a point for meeting an optimization for its building management staff, if it also meets all preconditions for that same group of people)
- Extent of Developer Buildout: Includes all non-leased space and all construction within the leased space for which the project team is responsible.
- Leased Spaces: All areas within the project boundary that are leased to or owned by tenants, including areas for lease or for sale that are not currently occupied. 
- Non-leased Spaces: All areas within the project boundary that are not considered leased space.
</t>
    </r>
    <r>
      <rPr>
        <u/>
        <sz val="10"/>
        <rFont val="Arial"/>
        <family val="2"/>
      </rPr>
      <t xml:space="preserve">- Project owner: The legal entity that controls the property through ownership or as a leasee. </t>
    </r>
    <r>
      <rPr>
        <sz val="10"/>
        <rFont val="Arial"/>
        <family val="2"/>
      </rPr>
      <t xml:space="preserve">
- Whole Building: Includes all areas within the project boundary. Some features indicate that projects can achieve a feature by providing a tenant budget. To use this pathway, project teams need to submit as part of documentation review, design assumptions and sample cut-sheets (as applicable) that justify the budget and can be used by the tenant during their design and construction process.</t>
    </r>
  </si>
  <si>
    <r>
      <rPr>
        <sz val="10"/>
        <rFont val="Arial"/>
        <family val="2"/>
      </rPr>
      <t xml:space="preserve">Projects may earn no more than 12 points per concept and no more than 100 points total across the ten concepts. Projects can also pursue an additional ten points in the Innovation concept. </t>
    </r>
    <r>
      <rPr>
        <strike/>
        <sz val="10"/>
        <rFont val="Arial"/>
        <family val="2"/>
      </rPr>
      <t xml:space="preserve">A project may seek additional points in concepts where the project has already reached the 12-point maximum, by submitting features or parts not already pursued within those concepts as innovations for Feature I01. These submissions are worth one point per part, regardless of the listed point value of that part. </t>
    </r>
    <r>
      <rPr>
        <u/>
        <sz val="10"/>
        <rFont val="Arial"/>
        <family val="2"/>
      </rPr>
      <t>If a project earns more than 12 points in any concept, the additional points are counted toward Feature I01, provided the maximum points in the Innovation</t>
    </r>
    <r>
      <rPr>
        <strike/>
        <sz val="10"/>
        <rFont val="Arial"/>
        <family val="2"/>
      </rPr>
      <t>s</t>
    </r>
    <r>
      <rPr>
        <u/>
        <sz val="10"/>
        <rFont val="Arial"/>
        <family val="2"/>
      </rPr>
      <t xml:space="preserve"> concept have not yet been reached.</t>
    </r>
  </si>
  <si>
    <t>Technical Documents previously referred to as "other" were updated for consistency and clarity to inform projects and reviewers what documentation should be submitted and reviewed.</t>
  </si>
  <si>
    <r>
      <rPr>
        <sz val="10"/>
        <rFont val="Arial"/>
        <family val="2"/>
      </rPr>
      <t xml:space="preserve">Common spaces: Areas available for use by all </t>
    </r>
    <r>
      <rPr>
        <u/>
        <sz val="10"/>
        <rFont val="Arial"/>
        <family val="2"/>
      </rPr>
      <t xml:space="preserve">regular </t>
    </r>
    <r>
      <rPr>
        <sz val="10"/>
        <rFont val="Arial"/>
        <family val="2"/>
      </rPr>
      <t>building occupants</t>
    </r>
    <r>
      <rPr>
        <strike/>
        <sz val="10"/>
        <rFont val="Arial"/>
        <family val="2"/>
      </rPr>
      <t>, including visitors</t>
    </r>
    <r>
      <rPr>
        <sz val="10"/>
        <rFont val="Arial"/>
        <family val="2"/>
      </rPr>
      <t>.</t>
    </r>
  </si>
  <si>
    <r>
      <rPr>
        <sz val="10"/>
        <rFont val="Arial"/>
        <family val="2"/>
      </rPr>
      <t xml:space="preserve">Standard menu item: A food </t>
    </r>
    <r>
      <rPr>
        <u/>
        <sz val="10"/>
        <rFont val="Arial"/>
        <family val="2"/>
      </rPr>
      <t>or beverage</t>
    </r>
    <r>
      <rPr>
        <sz val="10"/>
        <rFont val="Arial"/>
        <family val="2"/>
      </rPr>
      <t xml:space="preserve"> item provided or offered for more than a total of 60 days per calendar year (including the total of consecutive and non-consecutive days the item is offered) that is routinely included on a menu/menu board or offered as a self-service food.</t>
    </r>
  </si>
  <si>
    <t>Food establishment: An operation that serves and/or sells food that has been packaged/repackaged, heated/reheated, or otherwise prepared onsite. It does not include stablishments that only offer prepackaged foods.</t>
  </si>
  <si>
    <t>Distinct Products: Products that have a unique function and manufacturer's specification. Examples of distinct products include a paint, a table and a chair (even if manufactured by the same producer), ceramic tiles and wood flooring, an interior door and an interior window, a wall-to-wall carpet and a walk-off mat, and an acoustic insulation panel and a board thermal insulation product.
Examples of products that are not "distinct" include chairs of different manufacturers, paints of different colors, a set of tiles using as both flooring and wall covering, or the same batt insulation used for both soundproofing and thermal insulation.</t>
  </si>
  <si>
    <r>
      <rPr>
        <strike/>
        <sz val="10"/>
        <rFont val="Arial"/>
        <family val="2"/>
      </rPr>
      <t xml:space="preserve">Certified ergonomist: An individual with an accreditation from a certifying body related to ergonomics including but not limited to CPE, CHFP certifications.
</t>
    </r>
    <r>
      <rPr>
        <u/>
        <sz val="10"/>
        <rFont val="Arial"/>
        <family val="2"/>
      </rPr>
      <t xml:space="preserve">
Qualified professional ergonomist: A professional with relevant experience as evidenced by at least two of the following: 1) Certification by an accreditation body such as CPE, CIE, HFES or similar; 2) A degree relating to Human Factors, Occupational Health &amp; Safety, User Centered Design, Physical/Occupational Therapy or similar; or 3) At least 3 years of professional practice in ergonomics. Qualifications that would not be considered sufficient include continuing education, self-study/self-taught or credentials offered by non-accredited institutions. </t>
    </r>
  </si>
  <si>
    <t xml:space="preserve">Throughout the concept, capitalization of the terms "Quiet zone", "Loud zone", "Mixed zone" and "Circulation zone" was changed to lower case. </t>
  </si>
  <si>
    <t>1: No high sugar foods</t>
  </si>
  <si>
    <r>
      <rPr>
        <strike/>
        <sz val="10"/>
        <rFont val="Arial"/>
        <family val="2"/>
      </rPr>
      <t>On-site Photographs , Letter of Assurance – Owner</t>
    </r>
    <r>
      <rPr>
        <u/>
        <sz val="10"/>
        <rFont val="Arial"/>
        <family val="2"/>
      </rPr>
      <t xml:space="preserve">
Policy and/or Operations Schedule</t>
    </r>
  </si>
  <si>
    <r>
      <t>Option 1: No high sugar foods</t>
    </r>
    <r>
      <rPr>
        <sz val="10"/>
        <rFont val="Arial"/>
        <family val="2"/>
      </rPr>
      <t xml:space="preserve">
For standard menu items sold or provided by (or under contract with) the project owner, </t>
    </r>
    <r>
      <rPr>
        <strike/>
        <sz val="10"/>
        <rFont val="Arial"/>
        <family val="2"/>
      </rPr>
      <t>one of</t>
    </r>
    <r>
      <rPr>
        <sz val="10"/>
        <rFont val="Arial"/>
        <family val="2"/>
      </rPr>
      <t xml:space="preserve"> the following requirement</t>
    </r>
    <r>
      <rPr>
        <strike/>
        <sz val="10"/>
        <rFont val="Arial"/>
        <family val="2"/>
      </rPr>
      <t>s</t>
    </r>
    <r>
      <rPr>
        <sz val="10"/>
        <rFont val="Arial"/>
        <family val="2"/>
      </rPr>
      <t xml:space="preserve"> is met: 
</t>
    </r>
    <r>
      <rPr>
        <u/>
        <sz val="10"/>
        <rFont val="Arial"/>
        <family val="2"/>
      </rPr>
      <t xml:space="preserve">a. </t>
    </r>
    <r>
      <rPr>
        <sz val="10"/>
        <rFont val="Arial"/>
        <family val="2"/>
      </rPr>
      <t xml:space="preserve">Standard menu items do not contain more than 25 g of sugar per serving.
</t>
    </r>
    <r>
      <rPr>
        <u/>
        <sz val="10"/>
        <rFont val="Arial"/>
        <family val="2"/>
      </rPr>
      <t>OR</t>
    </r>
    <r>
      <rPr>
        <sz val="10"/>
        <rFont val="Arial"/>
        <family val="2"/>
      </rPr>
      <t xml:space="preserve">
</t>
    </r>
    <r>
      <rPr>
        <u/>
        <sz val="10"/>
        <rFont val="Arial"/>
        <family val="2"/>
      </rPr>
      <t>Option 2: Label high sugar foods</t>
    </r>
    <r>
      <rPr>
        <sz val="10"/>
        <rFont val="Arial"/>
        <family val="2"/>
      </rPr>
      <t xml:space="preserve">
For standard menu items sold or provided by (or under contract with) the project owner, one of the following requirements is met:
</t>
    </r>
    <r>
      <rPr>
        <strike/>
        <sz val="10"/>
        <rFont val="Arial"/>
        <family val="2"/>
      </rPr>
      <t xml:space="preserve">b. </t>
    </r>
    <r>
      <rPr>
        <u/>
        <sz val="10"/>
        <rFont val="Arial"/>
        <family val="2"/>
      </rPr>
      <t xml:space="preserve">a. </t>
    </r>
    <r>
      <rPr>
        <sz val="10"/>
        <rFont val="Arial"/>
        <family val="2"/>
      </rPr>
      <t xml:space="preserve">The total sugar content for each standard menu item, as usually prepared and offered for sale, is clearly displayed at the point-of-decision on menus and menu boards (in addition to calories as required in Part 1 of this feature).
</t>
    </r>
    <r>
      <rPr>
        <strike/>
        <sz val="10"/>
        <rFont val="Arial"/>
        <family val="2"/>
      </rPr>
      <t>c.</t>
    </r>
    <r>
      <rPr>
        <sz val="10"/>
        <rFont val="Arial"/>
        <family val="2"/>
      </rPr>
      <t xml:space="preserve"> </t>
    </r>
    <r>
      <rPr>
        <u/>
        <sz val="10"/>
        <rFont val="Arial"/>
        <family val="2"/>
      </rPr>
      <t xml:space="preserve">b. </t>
    </r>
    <r>
      <rPr>
        <sz val="10"/>
        <rFont val="Arial"/>
        <family val="2"/>
      </rPr>
      <t>Standard menu items containing more than 25 g of sugar per serving are identified by an icon on menus and menu boards. An explanation of the icon and the health risks of high sugar intake is available at the point-of-decision.</t>
    </r>
  </si>
  <si>
    <t>N03.1, N03.2., N04.1, N05.1, N06.1, N09.1, N09.2, N11.1</t>
  </si>
  <si>
    <r>
      <t xml:space="preserve">WELL Core Guidance: 
Meet these requirements in non-leased spaces. WELL Core projects with food </t>
    </r>
    <r>
      <rPr>
        <strike/>
        <sz val="10"/>
        <rFont val="Arial"/>
        <family val="2"/>
      </rPr>
      <t>service</t>
    </r>
    <r>
      <rPr>
        <sz val="10"/>
        <rFont val="Arial"/>
        <family val="2"/>
      </rPr>
      <t xml:space="preserve"> </t>
    </r>
    <r>
      <rPr>
        <u/>
        <sz val="10"/>
        <rFont val="Arial"/>
        <family val="2"/>
      </rPr>
      <t>establishment</t>
    </r>
    <r>
      <rPr>
        <sz val="10"/>
        <rFont val="Arial"/>
        <family val="2"/>
      </rPr>
      <t xml:space="preserve"> tenants may use </t>
    </r>
    <r>
      <rPr>
        <strike/>
        <sz val="10"/>
        <rFont val="Arial"/>
        <family val="2"/>
      </rPr>
      <t>this</t>
    </r>
    <r>
      <rPr>
        <sz val="10"/>
        <rFont val="Arial"/>
        <family val="2"/>
      </rPr>
      <t xml:space="preserve"> </t>
    </r>
    <r>
      <rPr>
        <u/>
        <sz val="10"/>
        <rFont val="Arial"/>
        <family val="2"/>
      </rPr>
      <t>the</t>
    </r>
    <r>
      <rPr>
        <sz val="10"/>
        <rFont val="Arial"/>
        <family val="2"/>
      </rPr>
      <t xml:space="preserve"> tenant space to earn points toward this Nourishment optimization so long as the Nourishment preconditions are </t>
    </r>
    <r>
      <rPr>
        <strike/>
        <sz val="10"/>
        <rFont val="Arial"/>
        <family val="2"/>
      </rPr>
      <t>also</t>
    </r>
    <r>
      <rPr>
        <sz val="10"/>
        <rFont val="Arial"/>
        <family val="2"/>
      </rPr>
      <t xml:space="preserve"> achieved within </t>
    </r>
    <r>
      <rPr>
        <strike/>
        <sz val="10"/>
        <rFont val="Arial"/>
        <family val="2"/>
      </rPr>
      <t>that space</t>
    </r>
    <r>
      <rPr>
        <sz val="10"/>
        <rFont val="Arial"/>
        <family val="2"/>
      </rPr>
      <t xml:space="preserve"> </t>
    </r>
    <r>
      <rPr>
        <u/>
        <sz val="10"/>
        <rFont val="Arial"/>
        <family val="2"/>
      </rPr>
      <t>all food establishment tenant spaces</t>
    </r>
    <r>
      <rPr>
        <sz val="10"/>
        <rFont val="Arial"/>
        <family val="2"/>
      </rPr>
      <t>.</t>
    </r>
  </si>
  <si>
    <t>N04</t>
  </si>
  <si>
    <t>Food Advertising</t>
  </si>
  <si>
    <t>2: Nutritional messaging</t>
  </si>
  <si>
    <r>
      <rPr>
        <sz val="10"/>
        <rFont val="Arial"/>
        <family val="2"/>
      </rPr>
      <t xml:space="preserve">All dedicated eating </t>
    </r>
    <r>
      <rPr>
        <strike/>
        <sz val="10"/>
        <rFont val="Arial"/>
        <family val="2"/>
      </rPr>
      <t>areas</t>
    </r>
    <r>
      <rPr>
        <sz val="10"/>
        <rFont val="Arial"/>
        <family val="2"/>
      </rPr>
      <t xml:space="preserve"> </t>
    </r>
    <r>
      <rPr>
        <u/>
        <sz val="10"/>
        <rFont val="Arial"/>
        <family val="2"/>
      </rPr>
      <t>spaces</t>
    </r>
    <r>
      <rPr>
        <sz val="10"/>
        <rFont val="Arial"/>
        <family val="2"/>
      </rPr>
      <t xml:space="preserve"> and points of sale contain at least two different instances of messaging that promote one of the following:</t>
    </r>
  </si>
  <si>
    <t>N08</t>
  </si>
  <si>
    <t>Mindful Eating</t>
  </si>
  <si>
    <t>1: Dedicated eating space</t>
  </si>
  <si>
    <r>
      <rPr>
        <sz val="10"/>
        <rFont val="Arial"/>
        <family val="2"/>
      </rPr>
      <t xml:space="preserve">Accommodates a variety of seating </t>
    </r>
    <r>
      <rPr>
        <strike/>
        <sz val="10"/>
        <rFont val="Arial"/>
        <family val="2"/>
      </rPr>
      <t>types</t>
    </r>
    <r>
      <rPr>
        <sz val="10"/>
        <rFont val="Arial"/>
        <family val="2"/>
      </rPr>
      <t xml:space="preserve"> </t>
    </r>
    <r>
      <rPr>
        <u/>
        <sz val="10"/>
        <rFont val="Arial"/>
        <family val="2"/>
      </rPr>
      <t>arrangements</t>
    </r>
    <r>
      <rPr>
        <sz val="10"/>
        <rFont val="Arial"/>
        <family val="2"/>
      </rPr>
      <t>, including small group (up to 4 people) and large group (more than 4 people) seating.</t>
    </r>
  </si>
  <si>
    <t>N09</t>
  </si>
  <si>
    <t>Special Diets</t>
  </si>
  <si>
    <r>
      <rPr>
        <sz val="10"/>
        <rFont val="Arial"/>
        <family val="2"/>
      </rPr>
      <t xml:space="preserve">Part 2: Label Food Allergens </t>
    </r>
    <r>
      <rPr>
        <u/>
        <sz val="10"/>
        <rFont val="Arial"/>
        <family val="2"/>
      </rPr>
      <t>and Intolerances</t>
    </r>
  </si>
  <si>
    <r>
      <rPr>
        <sz val="10"/>
        <rFont val="Arial"/>
        <family val="2"/>
      </rPr>
      <t xml:space="preserve">Foods and beverages are sold or provided by (or under contract with) the project owner and all foods and beverages are clearly labeled at point-of-decision on packaging, menus or signage to indicate if they contain the following common food allergens </t>
    </r>
    <r>
      <rPr>
        <u/>
        <sz val="10"/>
        <rFont val="Arial"/>
        <family val="2"/>
      </rPr>
      <t>and intolerances</t>
    </r>
    <r>
      <rPr>
        <sz val="10"/>
        <rFont val="Arial"/>
        <family val="2"/>
      </rPr>
      <t>:</t>
    </r>
  </si>
  <si>
    <r>
      <rPr>
        <strike/>
        <sz val="10"/>
        <rFont val="Arial"/>
        <family val="2"/>
      </rPr>
      <t xml:space="preserve">The space includes </t>
    </r>
    <r>
      <rPr>
        <u/>
        <sz val="10"/>
        <rFont val="Arial"/>
        <family val="2"/>
      </rPr>
      <t>Regular occupants have access to</t>
    </r>
    <r>
      <rPr>
        <sz val="10"/>
        <rFont val="Arial"/>
        <family val="2"/>
      </rPr>
      <t xml:space="preserve"> planting supplies, including planting medium, watering system, lighting (interior spaces only), plants and gardening tools.</t>
    </r>
  </si>
  <si>
    <t>S02</t>
  </si>
  <si>
    <t>Maximum Noise Levels</t>
  </si>
  <si>
    <r>
      <t>Note:
Category 1 Room Types:</t>
    </r>
    <r>
      <rPr>
        <sz val="10"/>
        <rFont val="Arial"/>
        <family val="2"/>
      </rPr>
      <t xml:space="preserve"> 
- Areas for conferencing</t>
    </r>
    <r>
      <rPr>
        <strike/>
        <sz val="10"/>
        <rFont val="Arial"/>
        <family val="2"/>
      </rPr>
      <t xml:space="preserve">, 
</t>
    </r>
    <r>
      <rPr>
        <u/>
        <sz val="10"/>
        <rFont val="Arial"/>
        <family val="2"/>
      </rPr>
      <t xml:space="preserve">- Areas for </t>
    </r>
    <r>
      <rPr>
        <sz val="10"/>
        <rFont val="Arial"/>
        <family val="2"/>
      </rPr>
      <t xml:space="preserve">learning
</t>
    </r>
    <r>
      <rPr>
        <u/>
        <sz val="10"/>
        <rFont val="Arial"/>
        <family val="2"/>
      </rPr>
      <t>- Areas for</t>
    </r>
    <r>
      <rPr>
        <strike/>
        <sz val="10"/>
        <rFont val="Arial"/>
        <family val="2"/>
      </rPr>
      <t xml:space="preserve"> or</t>
    </r>
    <r>
      <rPr>
        <sz val="10"/>
        <rFont val="Arial"/>
        <family val="2"/>
      </rPr>
      <t xml:space="preserve"> speaking
Category 2</t>
    </r>
    <r>
      <rPr>
        <u/>
        <sz val="10"/>
        <rFont val="Arial"/>
        <family val="2"/>
      </rPr>
      <t xml:space="preserve"> Room Types:</t>
    </r>
    <r>
      <rPr>
        <sz val="10"/>
        <rFont val="Arial"/>
        <family val="2"/>
      </rPr>
      <t xml:space="preserve"> 
</t>
    </r>
    <r>
      <rPr>
        <u/>
        <sz val="10"/>
        <rFont val="Arial"/>
        <family val="2"/>
      </rPr>
      <t xml:space="preserve">- </t>
    </r>
    <r>
      <rPr>
        <sz val="10"/>
        <rFont val="Arial"/>
        <family val="2"/>
      </rPr>
      <t>Enclosed areas for concentration
Category 3</t>
    </r>
    <r>
      <rPr>
        <u/>
        <sz val="10"/>
        <rFont val="Arial"/>
        <family val="2"/>
      </rPr>
      <t xml:space="preserve"> Room Types:</t>
    </r>
    <r>
      <rPr>
        <sz val="10"/>
        <rFont val="Arial"/>
        <family val="2"/>
      </rPr>
      <t xml:space="preserve"> 
</t>
    </r>
    <r>
      <rPr>
        <u/>
        <sz val="10"/>
        <rFont val="Arial"/>
        <family val="2"/>
      </rPr>
      <t xml:space="preserve">- </t>
    </r>
    <r>
      <rPr>
        <sz val="10"/>
        <rFont val="Arial"/>
        <family val="2"/>
      </rPr>
      <t>Open areas for concentration</t>
    </r>
    <r>
      <rPr>
        <strike/>
        <sz val="10"/>
        <rFont val="Arial"/>
        <family val="2"/>
      </rPr>
      <t xml:space="preserve">, 
</t>
    </r>
    <r>
      <rPr>
        <u/>
        <sz val="10"/>
        <rFont val="Arial"/>
        <family val="2"/>
      </rPr>
      <t xml:space="preserve">- </t>
    </r>
    <r>
      <rPr>
        <strike/>
        <sz val="10"/>
        <rFont val="Arial"/>
        <family val="2"/>
      </rPr>
      <t>a</t>
    </r>
    <r>
      <rPr>
        <u/>
        <sz val="10"/>
        <rFont val="Arial"/>
        <family val="2"/>
      </rPr>
      <t>A</t>
    </r>
    <r>
      <rPr>
        <sz val="10"/>
        <rFont val="Arial"/>
        <family val="2"/>
      </rPr>
      <t>reas with regularly used PA systems</t>
    </r>
    <r>
      <rPr>
        <strike/>
        <sz val="10"/>
        <rFont val="Arial"/>
        <family val="2"/>
      </rPr>
      <t xml:space="preserve">, 
</t>
    </r>
    <r>
      <rPr>
        <u/>
        <sz val="10"/>
        <rFont val="Arial"/>
        <family val="2"/>
      </rPr>
      <t xml:space="preserve">- </t>
    </r>
    <r>
      <rPr>
        <strike/>
        <sz val="10"/>
        <rFont val="Arial"/>
        <family val="2"/>
      </rPr>
      <t>and a</t>
    </r>
    <r>
      <rPr>
        <u/>
        <sz val="10"/>
        <rFont val="Arial"/>
        <family val="2"/>
      </rPr>
      <t>A</t>
    </r>
    <r>
      <rPr>
        <sz val="10"/>
        <rFont val="Arial"/>
        <family val="2"/>
      </rPr>
      <t>reas for dining</t>
    </r>
    <r>
      <rPr>
        <u/>
        <sz val="10"/>
        <rFont val="Arial"/>
        <family val="2"/>
      </rPr>
      <t xml:space="preserve"> (excluding office kitchenettes)</t>
    </r>
    <r>
      <rPr>
        <sz val="10"/>
        <rFont val="Arial"/>
        <family val="2"/>
      </rPr>
      <t xml:space="preserve">
Category 4</t>
    </r>
    <r>
      <rPr>
        <u/>
        <sz val="10"/>
        <rFont val="Arial"/>
        <family val="2"/>
      </rPr>
      <t xml:space="preserve"> Room Types:</t>
    </r>
    <r>
      <rPr>
        <sz val="10"/>
        <rFont val="Arial"/>
        <family val="2"/>
      </rPr>
      <t xml:space="preserve"> 
</t>
    </r>
    <r>
      <rPr>
        <u/>
        <sz val="10"/>
        <rFont val="Arial"/>
        <family val="2"/>
      </rPr>
      <t xml:space="preserve">- </t>
    </r>
    <r>
      <rPr>
        <sz val="10"/>
        <rFont val="Arial"/>
        <family val="2"/>
      </rPr>
      <t>Areas with machinery and appliances used by occupants (e.g., baggage handling areas, security, commercial kitchens, labs where spoken lectures do not take place)</t>
    </r>
  </si>
  <si>
    <t>S03</t>
  </si>
  <si>
    <t>Sound Barriers</t>
  </si>
  <si>
    <r>
      <t xml:space="preserve">[Add two new columns on the right side of the table]
</t>
    </r>
    <r>
      <rPr>
        <u/>
        <sz val="10"/>
        <rFont val="Arial"/>
        <family val="2"/>
      </rPr>
      <t>OR | Minimum STC or Rw for Projects That Achieve Feature S06.1
OR | 60
OR | 50
OR | 45
OR | 40
OR | 35</t>
    </r>
  </si>
  <si>
    <r>
      <rPr>
        <sz val="10"/>
        <rFont val="Arial"/>
        <family val="2"/>
      </rPr>
      <t xml:space="preserve">WELL Core Guidance:
Meet these requirements for the extent of developer buildout. Demising walls that separate tenant spaces from common </t>
    </r>
    <r>
      <rPr>
        <strike/>
        <sz val="10"/>
        <rFont val="Arial"/>
        <family val="2"/>
      </rPr>
      <t>areas</t>
    </r>
    <r>
      <rPr>
        <u/>
        <sz val="10"/>
        <rFont val="Arial"/>
        <family val="2"/>
      </rPr>
      <t>spaces</t>
    </r>
    <r>
      <rPr>
        <sz val="10"/>
        <rFont val="Arial"/>
        <family val="2"/>
      </rPr>
      <t xml:space="preserve"> or other tenant spaces should use the "Loud zones and other occupiable spaces" category.</t>
    </r>
  </si>
  <si>
    <r>
      <rPr>
        <sz val="10"/>
        <rFont val="Arial"/>
        <family val="2"/>
      </rPr>
      <t xml:space="preserve">WELL Core Guidance:
Meet these requirements for the extent of developer buildout. Demising walls that separate tenant spaces from common </t>
    </r>
    <r>
      <rPr>
        <strike/>
        <sz val="10"/>
        <rFont val="Arial"/>
        <family val="2"/>
      </rPr>
      <t>areas</t>
    </r>
    <r>
      <rPr>
        <u/>
        <sz val="10"/>
        <rFont val="Arial"/>
        <family val="2"/>
      </rPr>
      <t>spaces</t>
    </r>
    <r>
      <rPr>
        <sz val="10"/>
        <rFont val="Arial"/>
        <family val="2"/>
      </rPr>
      <t xml:space="preserve"> or other tenant spaces should use the "Enclosed Loud zones" and "All other occupiable spaces" threshold.</t>
    </r>
  </si>
  <si>
    <t>Option 1: Noise isolation class</t>
  </si>
  <si>
    <r>
      <t xml:space="preserve">[Add two new columns on the right side of the table]
</t>
    </r>
    <r>
      <rPr>
        <u/>
        <sz val="10"/>
        <rFont val="Arial"/>
        <family val="2"/>
      </rPr>
      <t>OR | Minimum NIC or Dw for Projects That Achieve Feature S06.1
OR | N/A
OR | 45
OR | 40
OR | 35
OR | 30</t>
    </r>
  </si>
  <si>
    <t>Option 2: Speech Privacy</t>
  </si>
  <si>
    <r>
      <rPr>
        <sz val="10"/>
        <rFont val="Arial"/>
        <family val="2"/>
      </rPr>
      <t xml:space="preserve">[Row 1, Column 2 - format as a list] </t>
    </r>
    <r>
      <rPr>
        <u/>
        <sz val="10"/>
        <rFont val="Arial"/>
        <family val="2"/>
      </rPr>
      <t xml:space="preserve">
</t>
    </r>
    <r>
      <rPr>
        <strike/>
        <sz val="10"/>
        <rFont val="Arial"/>
        <family val="2"/>
      </rPr>
      <t xml:space="preserve">Any </t>
    </r>
    <r>
      <rPr>
        <sz val="10"/>
        <rFont val="Arial"/>
        <family val="2"/>
      </rPr>
      <t xml:space="preserve">Open areas for concentration </t>
    </r>
    <r>
      <rPr>
        <strike/>
        <sz val="10"/>
        <rFont val="Arial"/>
        <family val="2"/>
      </rPr>
      <t xml:space="preserve">or 
</t>
    </r>
    <r>
      <rPr>
        <sz val="10"/>
        <rFont val="Arial"/>
        <family val="2"/>
      </rPr>
      <t>Circulation zones</t>
    </r>
  </si>
  <si>
    <r>
      <rPr>
        <sz val="10"/>
        <rFont val="Arial"/>
        <family val="2"/>
      </rPr>
      <t>[Row 2, Column 1 - format as a list]</t>
    </r>
    <r>
      <rPr>
        <u/>
        <sz val="10"/>
        <rFont val="Arial"/>
        <family val="2"/>
      </rPr>
      <t xml:space="preserve">
</t>
    </r>
    <r>
      <rPr>
        <sz val="10"/>
        <rFont val="Arial"/>
        <family val="2"/>
      </rPr>
      <t>Enclosed areas for conferencing</t>
    </r>
    <r>
      <rPr>
        <strike/>
        <sz val="10"/>
        <rFont val="Arial"/>
        <family val="2"/>
      </rPr>
      <t xml:space="preserve">, 
</t>
    </r>
    <r>
      <rPr>
        <u/>
        <sz val="10"/>
        <rFont val="Arial"/>
        <family val="2"/>
      </rPr>
      <t xml:space="preserve">Enclosed areas for </t>
    </r>
    <r>
      <rPr>
        <sz val="10"/>
        <rFont val="Arial"/>
        <family val="2"/>
      </rPr>
      <t>learning</t>
    </r>
    <r>
      <rPr>
        <strike/>
        <sz val="10"/>
        <rFont val="Arial"/>
        <family val="2"/>
      </rPr>
      <t xml:space="preserve"> or 
</t>
    </r>
    <r>
      <rPr>
        <u/>
        <sz val="10"/>
        <rFont val="Arial"/>
        <family val="2"/>
      </rPr>
      <t xml:space="preserve">Enclosed areas for </t>
    </r>
    <r>
      <rPr>
        <sz val="10"/>
        <rFont val="Arial"/>
        <family val="2"/>
      </rPr>
      <t>sleep</t>
    </r>
    <r>
      <rPr>
        <u/>
        <sz val="10"/>
        <rFont val="Arial"/>
        <family val="2"/>
      </rPr>
      <t>ing</t>
    </r>
    <r>
      <rPr>
        <sz val="10"/>
        <rFont val="Arial"/>
        <family val="2"/>
      </rPr>
      <t xml:space="preserve">
[Row 2, Column 2 - format as list]
</t>
    </r>
    <r>
      <rPr>
        <strike/>
        <sz val="10"/>
        <rFont val="Arial"/>
        <family val="2"/>
      </rPr>
      <t xml:space="preserve">Any </t>
    </r>
    <r>
      <rPr>
        <sz val="10"/>
        <rFont val="Arial"/>
        <family val="2"/>
      </rPr>
      <t>Open areas for concentration</t>
    </r>
    <r>
      <rPr>
        <strike/>
        <sz val="10"/>
        <rFont val="Arial"/>
        <family val="2"/>
      </rPr>
      <t xml:space="preserve"> or 
</t>
    </r>
    <r>
      <rPr>
        <sz val="10"/>
        <rFont val="Arial"/>
        <family val="2"/>
      </rPr>
      <t>Circulation zones 
_______________ 
Enclose quiet zones
________________
Enclosed areas for conferencing</t>
    </r>
    <r>
      <rPr>
        <strike/>
        <sz val="10"/>
        <rFont val="Arial"/>
        <family val="2"/>
      </rPr>
      <t xml:space="preserve">, </t>
    </r>
    <r>
      <rPr>
        <sz val="10"/>
        <rFont val="Arial"/>
        <family val="2"/>
      </rPr>
      <t xml:space="preserve">
</t>
    </r>
    <r>
      <rPr>
        <u/>
        <sz val="10"/>
        <rFont val="Arial"/>
        <family val="2"/>
      </rPr>
      <t>Enclosed areas for</t>
    </r>
    <r>
      <rPr>
        <sz val="10"/>
        <rFont val="Arial"/>
        <family val="2"/>
      </rPr>
      <t xml:space="preserve"> learning </t>
    </r>
    <r>
      <rPr>
        <strike/>
        <sz val="10"/>
        <rFont val="Arial"/>
        <family val="2"/>
      </rPr>
      <t xml:space="preserve">or </t>
    </r>
    <r>
      <rPr>
        <sz val="10"/>
        <rFont val="Arial"/>
        <family val="2"/>
      </rPr>
      <t xml:space="preserve">
</t>
    </r>
    <r>
      <rPr>
        <u/>
        <sz val="10"/>
        <rFont val="Arial"/>
        <family val="2"/>
      </rPr>
      <t>Enclosed areas for</t>
    </r>
    <r>
      <rPr>
        <sz val="10"/>
        <rFont val="Arial"/>
        <family val="2"/>
      </rPr>
      <t xml:space="preserve"> sleeping</t>
    </r>
  </si>
  <si>
    <r>
      <rPr>
        <sz val="10"/>
        <rFont val="Arial"/>
        <family val="2"/>
      </rPr>
      <t>[Row 3, Column 2 - format as a list]</t>
    </r>
    <r>
      <rPr>
        <u/>
        <sz val="10"/>
        <rFont val="Arial"/>
        <family val="2"/>
      </rPr>
      <t xml:space="preserve">
</t>
    </r>
    <r>
      <rPr>
        <strike/>
        <sz val="10"/>
        <rFont val="Arial"/>
        <family val="2"/>
      </rPr>
      <t xml:space="preserve">Any </t>
    </r>
    <r>
      <rPr>
        <sz val="10"/>
        <rFont val="Arial"/>
        <family val="2"/>
      </rPr>
      <t>Open areas for concentration</t>
    </r>
    <r>
      <rPr>
        <strike/>
        <sz val="10"/>
        <rFont val="Arial"/>
        <family val="2"/>
      </rPr>
      <t xml:space="preserve"> or 
</t>
    </r>
    <r>
      <rPr>
        <sz val="10"/>
        <rFont val="Arial"/>
        <family val="2"/>
      </rPr>
      <t xml:space="preserve">Circulation zones
_______________ 
Enclose quiet zones </t>
    </r>
    <r>
      <rPr>
        <strike/>
        <sz val="10"/>
        <rFont val="Arial"/>
        <family val="2"/>
      </rPr>
      <t>(except offices)</t>
    </r>
    <r>
      <rPr>
        <sz val="10"/>
        <rFont val="Arial"/>
        <family val="2"/>
      </rPr>
      <t xml:space="preserve"> | 75
________________
Enclosed areas for conferencing</t>
    </r>
    <r>
      <rPr>
        <strike/>
        <sz val="10"/>
        <rFont val="Arial"/>
        <family val="2"/>
      </rPr>
      <t xml:space="preserve">, </t>
    </r>
    <r>
      <rPr>
        <sz val="10"/>
        <rFont val="Arial"/>
        <family val="2"/>
      </rPr>
      <t xml:space="preserve">
</t>
    </r>
    <r>
      <rPr>
        <u/>
        <sz val="10"/>
        <rFont val="Arial"/>
        <family val="2"/>
      </rPr>
      <t xml:space="preserve">Enclosed areas for </t>
    </r>
    <r>
      <rPr>
        <sz val="10"/>
        <rFont val="Arial"/>
        <family val="2"/>
      </rPr>
      <t xml:space="preserve">learning </t>
    </r>
    <r>
      <rPr>
        <strike/>
        <sz val="10"/>
        <rFont val="Arial"/>
        <family val="2"/>
      </rPr>
      <t>or.</t>
    </r>
    <r>
      <rPr>
        <sz val="10"/>
        <rFont val="Arial"/>
        <family val="2"/>
      </rPr>
      <t xml:space="preserve"> | 80 
</t>
    </r>
    <r>
      <rPr>
        <u/>
        <sz val="10"/>
        <rFont val="Arial"/>
        <family val="2"/>
      </rPr>
      <t xml:space="preserve">Enclosed areas for </t>
    </r>
    <r>
      <rPr>
        <sz val="10"/>
        <rFont val="Arial"/>
        <family val="2"/>
      </rPr>
      <t>sleep</t>
    </r>
    <r>
      <rPr>
        <u/>
        <sz val="10"/>
        <rFont val="Arial"/>
        <family val="2"/>
      </rPr>
      <t>ing</t>
    </r>
  </si>
  <si>
    <r>
      <rPr>
        <sz val="10"/>
        <rFont val="Arial"/>
        <family val="2"/>
      </rPr>
      <t>[Row 4 - Remove]</t>
    </r>
    <r>
      <rPr>
        <u/>
        <sz val="10"/>
        <rFont val="Arial"/>
        <family val="2"/>
      </rPr>
      <t xml:space="preserve">
</t>
    </r>
    <r>
      <rPr>
        <strike/>
        <sz val="10"/>
        <rFont val="Arial"/>
        <family val="2"/>
      </rPr>
      <t>Any other occupiable space | Enclosed Quiet zones | 75</t>
    </r>
  </si>
  <si>
    <t>S04</t>
  </si>
  <si>
    <t>Reverberation Time</t>
  </si>
  <si>
    <t>Note: Where room types include multiple use types (e.g., learning and fitness) use the limits that include the lower reverberation time or range.</t>
  </si>
  <si>
    <t>1. Reverberation time, design</t>
  </si>
  <si>
    <r>
      <rPr>
        <sz val="10"/>
        <rFont val="Arial"/>
        <family val="2"/>
      </rPr>
      <t xml:space="preserve">For projects in which the </t>
    </r>
    <r>
      <rPr>
        <strike/>
        <sz val="10"/>
        <rFont val="Arial"/>
        <family val="2"/>
      </rPr>
      <t>space</t>
    </r>
    <r>
      <rPr>
        <u/>
        <sz val="10"/>
        <rFont val="Arial"/>
        <family val="2"/>
      </rPr>
      <t>room</t>
    </r>
    <r>
      <rPr>
        <sz val="10"/>
        <rFont val="Arial"/>
        <family val="2"/>
      </rPr>
      <t xml:space="preserve"> types listed in the table cumulatively make up at least 10% of occupiable project area, the following requirements are met:
[Table]
</t>
    </r>
    <r>
      <rPr>
        <strike/>
        <sz val="10"/>
        <rFont val="Arial"/>
        <family val="2"/>
      </rPr>
      <t>Space</t>
    </r>
    <r>
      <rPr>
        <u/>
        <sz val="10"/>
        <rFont val="Arial"/>
        <family val="2"/>
      </rPr>
      <t>Room</t>
    </r>
    <r>
      <rPr>
        <sz val="10"/>
        <rFont val="Arial"/>
        <family val="2"/>
      </rPr>
      <t xml:space="preserve"> Type | </t>
    </r>
    <r>
      <rPr>
        <strike/>
        <sz val="10"/>
        <rFont val="Arial"/>
        <family val="2"/>
      </rPr>
      <t>Space</t>
    </r>
    <r>
      <rPr>
        <u/>
        <sz val="10"/>
        <rFont val="Arial"/>
        <family val="2"/>
      </rPr>
      <t>Room</t>
    </r>
    <r>
      <rPr>
        <sz val="10"/>
        <rFont val="Arial"/>
        <family val="2"/>
      </rPr>
      <t xml:space="preserve"> Volume
Areas for learning</t>
    </r>
    <r>
      <rPr>
        <strike/>
        <sz val="10"/>
        <rFont val="Arial"/>
        <family val="2"/>
      </rPr>
      <t>, lectures and conferencing</t>
    </r>
    <r>
      <rPr>
        <sz val="10"/>
        <rFont val="Arial"/>
        <family val="2"/>
      </rPr>
      <t xml:space="preserve">
</t>
    </r>
    <r>
      <rPr>
        <u/>
        <sz val="10"/>
        <rFont val="Arial"/>
        <family val="2"/>
      </rPr>
      <t>Areas for lecture
Areas for conferencing</t>
    </r>
  </si>
  <si>
    <t>2. Reverberation time, performance</t>
  </si>
  <si>
    <r>
      <rPr>
        <sz val="10"/>
        <rFont val="Arial"/>
        <family val="2"/>
      </rPr>
      <t xml:space="preserve">For projects in which the </t>
    </r>
    <r>
      <rPr>
        <strike/>
        <sz val="10"/>
        <rFont val="Arial"/>
        <family val="2"/>
      </rPr>
      <t>space</t>
    </r>
    <r>
      <rPr>
        <u/>
        <sz val="10"/>
        <rFont val="Arial"/>
        <family val="2"/>
      </rPr>
      <t>room</t>
    </r>
    <r>
      <rPr>
        <sz val="10"/>
        <rFont val="Arial"/>
        <family val="2"/>
      </rPr>
      <t xml:space="preserve"> types listed in the table cumulatively make up at least 10% of occupiable project area, the following requirements are met:
[Table]
</t>
    </r>
    <r>
      <rPr>
        <strike/>
        <sz val="10"/>
        <rFont val="Arial"/>
        <family val="2"/>
      </rPr>
      <t>Space</t>
    </r>
    <r>
      <rPr>
        <u/>
        <sz val="10"/>
        <rFont val="Arial"/>
        <family val="2"/>
      </rPr>
      <t>Room</t>
    </r>
    <r>
      <rPr>
        <sz val="10"/>
        <rFont val="Arial"/>
        <family val="2"/>
      </rPr>
      <t xml:space="preserve"> Type | </t>
    </r>
    <r>
      <rPr>
        <strike/>
        <sz val="10"/>
        <rFont val="Arial"/>
        <family val="2"/>
      </rPr>
      <t>Space</t>
    </r>
    <r>
      <rPr>
        <u/>
        <sz val="10"/>
        <rFont val="Arial"/>
        <family val="2"/>
      </rPr>
      <t xml:space="preserve">Room </t>
    </r>
    <r>
      <rPr>
        <sz val="10"/>
        <rFont val="Arial"/>
        <family val="2"/>
      </rPr>
      <t>Volume
Areas for learning</t>
    </r>
    <r>
      <rPr>
        <strike/>
        <sz val="10"/>
        <rFont val="Arial"/>
        <family val="2"/>
      </rPr>
      <t>, lectures and conferencing</t>
    </r>
    <r>
      <rPr>
        <sz val="10"/>
        <rFont val="Arial"/>
        <family val="2"/>
      </rPr>
      <t xml:space="preserve">
</t>
    </r>
    <r>
      <rPr>
        <u/>
        <sz val="10"/>
        <rFont val="Arial"/>
        <family val="2"/>
      </rPr>
      <t>Areas for lecture
Areas for conferencing</t>
    </r>
  </si>
  <si>
    <r>
      <rPr>
        <sz val="10"/>
        <rFont val="Arial"/>
        <family val="2"/>
      </rPr>
      <t xml:space="preserve">For projects in which the </t>
    </r>
    <r>
      <rPr>
        <strike/>
        <sz val="10"/>
        <rFont val="Arial"/>
        <family val="2"/>
      </rPr>
      <t>space</t>
    </r>
    <r>
      <rPr>
        <u/>
        <sz val="10"/>
        <rFont val="Arial"/>
        <family val="2"/>
      </rPr>
      <t>room</t>
    </r>
    <r>
      <rPr>
        <sz val="10"/>
        <rFont val="Arial"/>
        <family val="2"/>
      </rPr>
      <t xml:space="preserve"> types listed in the table cumulatively make up at least 10% of occupiable project area, the following requirements are met:
[Table]
Row 1 Column 1 Header: </t>
    </r>
    <r>
      <rPr>
        <strike/>
        <sz val="10"/>
        <rFont val="Arial"/>
        <family val="2"/>
      </rPr>
      <t>Space</t>
    </r>
    <r>
      <rPr>
        <u/>
        <sz val="10"/>
        <rFont val="Arial"/>
        <family val="2"/>
      </rPr>
      <t>Room</t>
    </r>
    <r>
      <rPr>
        <sz val="10"/>
        <rFont val="Arial"/>
        <family val="2"/>
      </rPr>
      <t xml:space="preserve"> Type</t>
    </r>
  </si>
  <si>
    <r>
      <rPr>
        <sz val="10"/>
        <rFont val="Arial"/>
        <family val="2"/>
      </rPr>
      <t xml:space="preserve">[Row 2]
Areas for </t>
    </r>
    <r>
      <rPr>
        <strike/>
        <sz val="10"/>
        <rFont val="Arial"/>
        <family val="2"/>
      </rPr>
      <t>F</t>
    </r>
    <r>
      <rPr>
        <u/>
        <sz val="10"/>
        <rFont val="Arial"/>
        <family val="2"/>
      </rPr>
      <t>f</t>
    </r>
    <r>
      <rPr>
        <sz val="10"/>
        <rFont val="Arial"/>
        <family val="2"/>
      </rPr>
      <t>itness</t>
    </r>
    <r>
      <rPr>
        <strike/>
        <sz val="10"/>
        <rFont val="Arial"/>
        <family val="2"/>
      </rPr>
      <t xml:space="preserve"> (if space is within the project boundary)
</t>
    </r>
    <r>
      <rPr>
        <sz val="10"/>
        <rFont val="Arial"/>
        <family val="2"/>
      </rPr>
      <t xml:space="preserve">[Row 5]
Areas for </t>
    </r>
    <r>
      <rPr>
        <strike/>
        <sz val="10"/>
        <rFont val="Arial"/>
        <family val="2"/>
      </rPr>
      <t>R</t>
    </r>
    <r>
      <rPr>
        <u/>
        <sz val="10"/>
        <rFont val="Arial"/>
        <family val="2"/>
      </rPr>
      <t>r</t>
    </r>
    <r>
      <rPr>
        <sz val="10"/>
        <rFont val="Arial"/>
        <family val="2"/>
      </rPr>
      <t xml:space="preserve">etail and </t>
    </r>
    <r>
      <rPr>
        <strike/>
        <sz val="10"/>
        <rFont val="Arial"/>
        <family val="2"/>
      </rPr>
      <t>D</t>
    </r>
    <r>
      <rPr>
        <u/>
        <sz val="10"/>
        <rFont val="Arial"/>
        <family val="2"/>
      </rPr>
      <t>d</t>
    </r>
    <r>
      <rPr>
        <sz val="10"/>
        <rFont val="Arial"/>
        <family val="2"/>
      </rPr>
      <t xml:space="preserve">ining </t>
    </r>
    <r>
      <rPr>
        <strike/>
        <sz val="10"/>
        <rFont val="Arial"/>
        <family val="2"/>
      </rPr>
      <t xml:space="preserve">(if space is within the project boundary)
</t>
    </r>
    <r>
      <rPr>
        <sz val="10"/>
        <rFont val="Arial"/>
        <family val="2"/>
      </rPr>
      <t>[Capitalization of room types removed from remaining rows in the table]</t>
    </r>
  </si>
  <si>
    <r>
      <rPr>
        <sz val="10"/>
        <rFont val="Arial"/>
        <family val="2"/>
      </rPr>
      <t xml:space="preserve">For the following </t>
    </r>
    <r>
      <rPr>
        <strike/>
        <sz val="10"/>
        <rFont val="Arial"/>
        <family val="2"/>
      </rPr>
      <t>space</t>
    </r>
    <r>
      <rPr>
        <u/>
        <sz val="10"/>
        <rFont val="Arial"/>
        <family val="2"/>
      </rPr>
      <t>room</t>
    </r>
    <r>
      <rPr>
        <sz val="10"/>
        <rFont val="Arial"/>
        <family val="2"/>
      </rPr>
      <t xml:space="preserve"> types,</t>
    </r>
    <r>
      <rPr>
        <u/>
        <sz val="10"/>
        <rFont val="Arial"/>
        <family val="2"/>
      </rPr>
      <t xml:space="preserve"> where the room type listed below is within the project boundary,</t>
    </r>
    <r>
      <rPr>
        <sz val="10"/>
        <rFont val="Arial"/>
        <family val="2"/>
      </rPr>
      <t xml:space="preserve"> the floor-ceiling construction </t>
    </r>
    <r>
      <rPr>
        <strike/>
        <sz val="10"/>
        <rFont val="Arial"/>
        <family val="2"/>
      </rPr>
      <t>meets</t>
    </r>
    <r>
      <rPr>
        <u/>
        <sz val="10"/>
        <rFont val="Arial"/>
        <family val="2"/>
      </rPr>
      <t>achieves</t>
    </r>
    <r>
      <rPr>
        <sz val="10"/>
        <rFont val="Arial"/>
        <family val="2"/>
      </rPr>
      <t xml:space="preserve"> the following minimum Impact Insulation Class (IIC) ratings with materials tested in accordance with ASTM E492-09, ISO 717.2 or equivalent (LnTw may be used as an equivalent metric and </t>
    </r>
    <r>
      <rPr>
        <strike/>
        <sz val="10"/>
        <rFont val="Arial"/>
        <family val="2"/>
      </rPr>
      <t xml:space="preserve">equivalent </t>
    </r>
    <r>
      <rPr>
        <sz val="10"/>
        <rFont val="Arial"/>
        <family val="2"/>
      </rPr>
      <t xml:space="preserve">values may be determined by subtracting the IIC values listed below from </t>
    </r>
    <r>
      <rPr>
        <strike/>
        <sz val="10"/>
        <rFont val="Arial"/>
        <family val="2"/>
      </rPr>
      <t>105</t>
    </r>
    <r>
      <rPr>
        <u/>
        <sz val="10"/>
        <rFont val="Arial"/>
        <family val="2"/>
      </rPr>
      <t>110</t>
    </r>
    <r>
      <rPr>
        <sz val="10"/>
        <rFont val="Arial"/>
        <family val="2"/>
      </rPr>
      <t xml:space="preserve">):
[Table]
Row 1 Column 1 Header: </t>
    </r>
    <r>
      <rPr>
        <strike/>
        <sz val="10"/>
        <rFont val="Arial"/>
        <family val="2"/>
      </rPr>
      <t>Space</t>
    </r>
    <r>
      <rPr>
        <u/>
        <sz val="10"/>
        <rFont val="Arial"/>
        <family val="2"/>
      </rPr>
      <t xml:space="preserve">Room </t>
    </r>
    <r>
      <rPr>
        <sz val="10"/>
        <rFont val="Arial"/>
        <family val="2"/>
      </rPr>
      <t>Type</t>
    </r>
  </si>
  <si>
    <r>
      <rPr>
        <sz val="10"/>
        <rFont val="Arial"/>
        <family val="2"/>
      </rPr>
      <t xml:space="preserve">For the following </t>
    </r>
    <r>
      <rPr>
        <strike/>
        <sz val="10"/>
        <rFont val="Arial"/>
        <family val="2"/>
      </rPr>
      <t xml:space="preserve">space </t>
    </r>
    <r>
      <rPr>
        <u/>
        <sz val="10"/>
        <rFont val="Arial"/>
        <family val="2"/>
      </rPr>
      <t xml:space="preserve">room </t>
    </r>
    <r>
      <rPr>
        <sz val="10"/>
        <rFont val="Arial"/>
        <family val="2"/>
      </rPr>
      <t xml:space="preserve">types, </t>
    </r>
    <r>
      <rPr>
        <u/>
        <sz val="10"/>
        <rFont val="Arial"/>
        <family val="2"/>
      </rPr>
      <t>where verticle adjacencies are located within the project boundary,</t>
    </r>
    <r>
      <rPr>
        <sz val="10"/>
        <rFont val="Arial"/>
        <family val="2"/>
      </rPr>
      <t xml:space="preserve"> the floor-ceiling construction </t>
    </r>
    <r>
      <rPr>
        <strike/>
        <sz val="10"/>
        <rFont val="Arial"/>
        <family val="2"/>
      </rPr>
      <t>meets</t>
    </r>
    <r>
      <rPr>
        <u/>
        <sz val="10"/>
        <rFont val="Arial"/>
        <family val="2"/>
      </rPr>
      <t>achieves</t>
    </r>
    <r>
      <rPr>
        <sz val="10"/>
        <rFont val="Arial"/>
        <family val="2"/>
      </rPr>
      <t xml:space="preserve"> the following Normalized Impact Sound Ratings (NISR), as measured </t>
    </r>
    <r>
      <rPr>
        <strike/>
        <sz val="10"/>
        <rFont val="Arial"/>
        <family val="2"/>
      </rPr>
      <t>on-site</t>
    </r>
    <r>
      <rPr>
        <u/>
        <sz val="10"/>
        <rFont val="Arial"/>
        <family val="2"/>
      </rPr>
      <t>by a professional in acoustics</t>
    </r>
    <r>
      <rPr>
        <sz val="10"/>
        <rFont val="Arial"/>
        <family val="2"/>
      </rPr>
      <t>, in accordance with ASTM E1007-19, ISO 16283 or equivalent</t>
    </r>
    <r>
      <rPr>
        <strike/>
        <sz val="10"/>
        <rFont val="Arial"/>
        <family val="2"/>
      </rPr>
      <t>, by a professional in acoustics</t>
    </r>
    <r>
      <rPr>
        <sz val="10"/>
        <rFont val="Arial"/>
        <family val="2"/>
      </rPr>
      <t xml:space="preserve"> (LnTw may be used as an equivalent metric and </t>
    </r>
    <r>
      <rPr>
        <strike/>
        <sz val="10"/>
        <rFont val="Arial"/>
        <family val="2"/>
      </rPr>
      <t>equivalent values</t>
    </r>
    <r>
      <rPr>
        <sz val="10"/>
        <rFont val="Arial"/>
        <family val="2"/>
      </rPr>
      <t xml:space="preserve"> may be determined by subtracting the NISR values listed below from </t>
    </r>
    <r>
      <rPr>
        <strike/>
        <sz val="10"/>
        <rFont val="Arial"/>
        <family val="2"/>
      </rPr>
      <t>105</t>
    </r>
    <r>
      <rPr>
        <u/>
        <sz val="10"/>
        <rFont val="Arial"/>
        <family val="2"/>
      </rPr>
      <t>110</t>
    </r>
    <r>
      <rPr>
        <sz val="10"/>
        <rFont val="Arial"/>
        <family val="2"/>
      </rPr>
      <t>):</t>
    </r>
  </si>
  <si>
    <t>1, 2</t>
  </si>
  <si>
    <r>
      <rPr>
        <sz val="10"/>
        <rFont val="Arial"/>
        <family val="2"/>
      </rPr>
      <t xml:space="preserve">Note:
This requirement does not apply to floor/ceiling assemblies that separate a relevant </t>
    </r>
    <r>
      <rPr>
        <strike/>
        <sz val="10"/>
        <rFont val="Arial"/>
        <family val="2"/>
      </rPr>
      <t>space types</t>
    </r>
    <r>
      <rPr>
        <u/>
        <sz val="10"/>
        <rFont val="Arial"/>
        <family val="2"/>
      </rPr>
      <t>room type</t>
    </r>
    <r>
      <rPr>
        <sz val="10"/>
        <rFont val="Arial"/>
        <family val="2"/>
      </rPr>
      <t xml:space="preserve"> from </t>
    </r>
    <r>
      <rPr>
        <u/>
        <sz val="10"/>
        <rFont val="Arial"/>
        <family val="2"/>
      </rPr>
      <t xml:space="preserve">a </t>
    </r>
    <r>
      <rPr>
        <sz val="10"/>
        <rFont val="Arial"/>
        <family val="2"/>
      </rPr>
      <t>non-occupiable space</t>
    </r>
    <r>
      <rPr>
        <strike/>
        <sz val="10"/>
        <rFont val="Arial"/>
        <family val="2"/>
      </rPr>
      <t>s</t>
    </r>
    <r>
      <rPr>
        <sz val="10"/>
        <rFont val="Arial"/>
        <family val="2"/>
      </rPr>
      <t xml:space="preserve"> (e.g., </t>
    </r>
    <r>
      <rPr>
        <u/>
        <sz val="10"/>
        <rFont val="Arial"/>
        <family val="2"/>
      </rPr>
      <t xml:space="preserve">a quiet zone that is vertically adjacent to a </t>
    </r>
    <r>
      <rPr>
        <sz val="10"/>
        <rFont val="Arial"/>
        <family val="2"/>
      </rPr>
      <t>roof</t>
    </r>
    <r>
      <rPr>
        <strike/>
        <sz val="10"/>
        <rFont val="Arial"/>
        <family val="2"/>
      </rPr>
      <t>s</t>
    </r>
    <r>
      <rPr>
        <sz val="10"/>
        <rFont val="Arial"/>
        <family val="2"/>
      </rPr>
      <t>, equipment room</t>
    </r>
    <r>
      <rPr>
        <strike/>
        <sz val="10"/>
        <rFont val="Arial"/>
        <family val="2"/>
      </rPr>
      <t>s,</t>
    </r>
    <r>
      <rPr>
        <sz val="10"/>
        <rFont val="Arial"/>
        <family val="2"/>
      </rPr>
      <t xml:space="preserve"> </t>
    </r>
    <r>
      <rPr>
        <u/>
        <sz val="10"/>
        <rFont val="Arial"/>
        <family val="2"/>
      </rPr>
      <t xml:space="preserve">or </t>
    </r>
    <r>
      <rPr>
        <sz val="10"/>
        <rFont val="Arial"/>
        <family val="2"/>
      </rPr>
      <t>attic</t>
    </r>
    <r>
      <rPr>
        <strike/>
        <sz val="10"/>
        <rFont val="Arial"/>
        <family val="2"/>
      </rPr>
      <t>s</t>
    </r>
    <r>
      <rPr>
        <sz val="10"/>
        <rFont val="Arial"/>
        <family val="2"/>
      </rPr>
      <t>)</t>
    </r>
    <r>
      <rPr>
        <strike/>
        <sz val="10"/>
        <rFont val="Arial"/>
        <family val="2"/>
      </rPr>
      <t xml:space="preserve"> above</t>
    </r>
    <r>
      <rPr>
        <sz val="10"/>
        <rFont val="Arial"/>
        <family val="2"/>
      </rPr>
      <t xml:space="preserve">. </t>
    </r>
    <r>
      <rPr>
        <u/>
        <sz val="10"/>
        <rFont val="Arial"/>
        <family val="2"/>
      </rPr>
      <t xml:space="preserve">Note that the room veritically adjacent to the room type listed in the table may or may not be within the project boundary.
</t>
    </r>
    <r>
      <rPr>
        <sz val="10"/>
        <rFont val="Arial"/>
        <family val="2"/>
      </rPr>
      <t xml:space="preserve">This feature is a beta strategy and has an additional documentation requirement (beta feature feedback form). The feedback form supports IWBI in developing new features that are effective and applicable to projects around the world.
</t>
    </r>
    <r>
      <rPr>
        <strike/>
        <sz val="10"/>
        <rFont val="Arial"/>
        <family val="2"/>
      </rPr>
      <t>Refer to the Performance Verification Guidebook for information on sensor/testing requirements, required testing duration and compliance calculations.</t>
    </r>
  </si>
  <si>
    <t>1. Performance verified environmental conditions</t>
  </si>
  <si>
    <r>
      <rPr>
        <sz val="10"/>
        <rFont val="Arial"/>
        <family val="2"/>
      </rPr>
      <t xml:space="preserve">tpma(out) × 0.31 + </t>
    </r>
    <r>
      <rPr>
        <strike/>
        <sz val="10"/>
        <rFont val="Arial"/>
        <family val="2"/>
      </rPr>
      <t xml:space="preserve">16 </t>
    </r>
    <r>
      <rPr>
        <u/>
        <sz val="10"/>
        <rFont val="Arial"/>
        <family val="2"/>
      </rPr>
      <t xml:space="preserve">21.3 </t>
    </r>
    <r>
      <rPr>
        <sz val="10"/>
        <rFont val="Arial"/>
        <family val="2"/>
      </rPr>
      <t>°C</t>
    </r>
  </si>
  <si>
    <t>T03</t>
  </si>
  <si>
    <t>Thermal Zoning</t>
  </si>
  <si>
    <r>
      <rPr>
        <sz val="10"/>
        <rFont val="Arial"/>
        <family val="2"/>
      </rPr>
      <t>The maximum size of each thermal zone is 650 ft² or 10 occupants, whichever is larger.</t>
    </r>
    <r>
      <rPr>
        <u/>
        <sz val="10"/>
        <rFont val="Arial"/>
        <family val="2"/>
      </rPr>
      <t xml:space="preserve"> Individual regularly occupied rooms are considered separate zones.</t>
    </r>
  </si>
  <si>
    <t>T04</t>
  </si>
  <si>
    <t>Individual Thermal Control</t>
  </si>
  <si>
    <r>
      <rPr>
        <sz val="10"/>
        <rFont val="Arial"/>
        <family val="2"/>
      </rPr>
      <t xml:space="preserve">WELL Core Guidance:
Meet these requirements in non-leased spaces. To earn an additional point, </t>
    </r>
    <r>
      <rPr>
        <strike/>
        <sz val="10"/>
        <rFont val="Arial"/>
        <family val="2"/>
      </rPr>
      <t>also</t>
    </r>
    <r>
      <rPr>
        <sz val="10"/>
        <rFont val="Arial"/>
        <family val="2"/>
      </rPr>
      <t xml:space="preserve"> meet these requirements in</t>
    </r>
    <r>
      <rPr>
        <u/>
        <sz val="10"/>
        <rFont val="Arial"/>
        <family val="2"/>
      </rPr>
      <t xml:space="preserve"> all leased spaces</t>
    </r>
    <r>
      <rPr>
        <sz val="10"/>
        <rFont val="Arial"/>
        <family val="2"/>
      </rPr>
      <t xml:space="preserve"> </t>
    </r>
    <r>
      <rPr>
        <strike/>
        <sz val="10"/>
        <rFont val="Arial"/>
        <family val="2"/>
      </rPr>
      <t>the whole building</t>
    </r>
    <r>
      <rPr>
        <sz val="10"/>
        <rFont val="Arial"/>
        <family val="2"/>
      </rPr>
      <t>.</t>
    </r>
  </si>
  <si>
    <t>T06</t>
  </si>
  <si>
    <t>Thermal Comfort Monitoring</t>
  </si>
  <si>
    <r>
      <rPr>
        <sz val="10"/>
        <rFont val="Arial"/>
        <family val="2"/>
      </rPr>
      <t xml:space="preserve">The project monitors dry-bulb temperature and relative humidity </t>
    </r>
    <r>
      <rPr>
        <u/>
        <sz val="10"/>
        <rFont val="Arial"/>
        <family val="2"/>
      </rPr>
      <t>in occupiable spaces</t>
    </r>
    <r>
      <rPr>
        <strike/>
        <sz val="10"/>
        <rFont val="Arial"/>
        <family val="2"/>
      </rPr>
      <t>,</t>
    </r>
    <r>
      <rPr>
        <sz val="10"/>
        <rFont val="Arial"/>
        <family val="2"/>
      </rPr>
      <t xml:space="preserve"> in compliance with the requirements outlined in the Continuous Monitoring Protocols of the Performance Verification Guidebook.</t>
    </r>
  </si>
  <si>
    <r>
      <rPr>
        <sz val="10"/>
        <rFont val="Arial"/>
        <family val="2"/>
      </rPr>
      <t>The following requirement is met:
a. All eligible employees receive an orientation (e.g., in-person</t>
    </r>
    <r>
      <rPr>
        <u/>
        <sz val="10"/>
        <rFont val="Arial"/>
        <family val="2"/>
      </rPr>
      <t xml:space="preserve"> or virtual</t>
    </r>
    <r>
      <rPr>
        <sz val="10"/>
        <rFont val="Arial"/>
        <family val="2"/>
      </rPr>
      <t xml:space="preserve"> training,</t>
    </r>
    <r>
      <rPr>
        <u/>
        <sz val="10"/>
        <rFont val="Arial"/>
        <family val="2"/>
      </rPr>
      <t xml:space="preserve"> self-guided digital training</t>
    </r>
    <r>
      <rPr>
        <sz val="10"/>
        <rFont val="Arial"/>
        <family val="2"/>
      </rPr>
      <t xml:space="preserve"> </t>
    </r>
    <r>
      <rPr>
        <strike/>
        <sz val="10"/>
        <rFont val="Arial"/>
        <family val="2"/>
      </rPr>
      <t>interactive education, video or smartphone-based education with competency verification</t>
    </r>
    <r>
      <rPr>
        <sz val="10"/>
        <rFont val="Arial"/>
        <family val="2"/>
      </rPr>
      <t>) to workstations in the space covering, at minimum, the following:
1.</t>
    </r>
    <r>
      <rPr>
        <strike/>
        <sz val="10"/>
        <rFont val="Arial"/>
        <family val="2"/>
      </rPr>
      <t xml:space="preserve"> Ergonomic and a</t>
    </r>
    <r>
      <rPr>
        <u/>
        <sz val="10"/>
        <rFont val="Arial"/>
        <family val="2"/>
      </rPr>
      <t>A</t>
    </r>
    <r>
      <rPr>
        <sz val="10"/>
        <rFont val="Arial"/>
        <family val="2"/>
      </rPr>
      <t xml:space="preserve">djustability features of </t>
    </r>
    <r>
      <rPr>
        <strike/>
        <sz val="10"/>
        <rFont val="Arial"/>
        <family val="2"/>
      </rPr>
      <t>a given</t>
    </r>
    <r>
      <rPr>
        <u/>
        <sz val="10"/>
        <rFont val="Arial"/>
        <family val="2"/>
      </rPr>
      <t>all available</t>
    </r>
    <r>
      <rPr>
        <sz val="10"/>
        <rFont val="Arial"/>
        <family val="2"/>
      </rPr>
      <t xml:space="preserve"> workstation </t>
    </r>
    <r>
      <rPr>
        <u/>
        <sz val="10"/>
        <rFont val="Arial"/>
        <family val="2"/>
      </rPr>
      <t xml:space="preserve">types (as applicable) </t>
    </r>
    <r>
      <rPr>
        <sz val="10"/>
        <rFont val="Arial"/>
        <family val="2"/>
      </rPr>
      <t xml:space="preserve">and their benefits </t>
    </r>
    <r>
      <rPr>
        <u/>
        <sz val="10"/>
        <rFont val="Arial"/>
        <family val="2"/>
      </rPr>
      <t>to users (e.g., cusomized fit for individual comfort)</t>
    </r>
    <r>
      <rPr>
        <sz val="10"/>
        <rFont val="Arial"/>
        <family val="2"/>
      </rPr>
      <t xml:space="preserve">.
2. </t>
    </r>
    <r>
      <rPr>
        <strike/>
        <sz val="10"/>
        <rFont val="Arial"/>
        <family val="2"/>
      </rPr>
      <t>Demonstration</t>
    </r>
    <r>
      <rPr>
        <u/>
        <sz val="10"/>
        <rFont val="Arial"/>
        <family val="2"/>
      </rPr>
      <t>Instructions</t>
    </r>
    <r>
      <rPr>
        <sz val="10"/>
        <rFont val="Arial"/>
        <family val="2"/>
      </rPr>
      <t xml:space="preserve"> on how to make adjustments </t>
    </r>
    <r>
      <rPr>
        <strike/>
        <sz val="10"/>
        <rFont val="Arial"/>
        <family val="2"/>
      </rPr>
      <t xml:space="preserve">based on individual needs </t>
    </r>
    <r>
      <rPr>
        <u/>
        <sz val="10"/>
        <rFont val="Arial"/>
        <family val="2"/>
      </rPr>
      <t>to achieve the intended benefits (e.g., customized fit for individual comfort).</t>
    </r>
    <r>
      <rPr>
        <sz val="10"/>
        <rFont val="Arial"/>
        <family val="2"/>
      </rPr>
      <t xml:space="preserve">
3. </t>
    </r>
    <r>
      <rPr>
        <u/>
        <sz val="10"/>
        <rFont val="Arial"/>
        <family val="2"/>
      </rPr>
      <t>Orientation</t>
    </r>
    <r>
      <rPr>
        <strike/>
        <sz val="10"/>
        <rFont val="Arial"/>
        <family val="2"/>
      </rPr>
      <t>Available</t>
    </r>
    <r>
      <rPr>
        <sz val="10"/>
        <rFont val="Arial"/>
        <family val="2"/>
      </rPr>
      <t xml:space="preserve"> resources that can be used for future reference</t>
    </r>
    <r>
      <rPr>
        <strike/>
        <sz val="10"/>
        <rFont val="Arial"/>
        <family val="2"/>
      </rPr>
      <t xml:space="preserve"> and where to access them</t>
    </r>
    <r>
      <rPr>
        <sz val="10"/>
        <rFont val="Arial"/>
        <family val="2"/>
      </rPr>
      <t>.</t>
    </r>
  </si>
  <si>
    <r>
      <t xml:space="preserve">Designed to have </t>
    </r>
    <r>
      <rPr>
        <strike/>
        <sz val="10"/>
        <rFont val="Arial"/>
        <family val="2"/>
      </rPr>
      <t>L</t>
    </r>
    <r>
      <rPr>
        <u/>
        <sz val="10"/>
        <rFont val="Arial"/>
        <family val="2"/>
      </rPr>
      <t>l</t>
    </r>
    <r>
      <rPr>
        <sz val="10"/>
        <rFont val="Arial"/>
        <family val="2"/>
      </rPr>
      <t>ight levels of at least 215 lux when in use.</t>
    </r>
  </si>
  <si>
    <r>
      <rPr>
        <sz val="10"/>
        <rFont val="Arial"/>
        <family val="2"/>
      </rPr>
      <t xml:space="preserve">Windows or skylights that provide access to daylight </t>
    </r>
    <r>
      <rPr>
        <u/>
        <sz val="10"/>
        <rFont val="Arial"/>
        <family val="2"/>
      </rPr>
      <t>and/or nature views.</t>
    </r>
  </si>
  <si>
    <r>
      <rPr>
        <strike/>
        <sz val="10"/>
        <rFont val="Arial"/>
        <family val="2"/>
      </rPr>
      <t xml:space="preserve">Photo, LoA </t>
    </r>
    <r>
      <rPr>
        <u/>
        <sz val="10"/>
        <rFont val="Arial"/>
        <family val="2"/>
      </rPr>
      <t xml:space="preserve">Technical Document - Architectural drawings
</t>
    </r>
    <r>
      <rPr>
        <strike/>
        <sz val="10"/>
        <rFont val="Arial"/>
        <family val="2"/>
      </rPr>
      <t xml:space="preserve">Note: Projects pursuing Part 1c should are required to demonstrate that light levels in stairwells achieve 215 lux [20fc] through the performance testing requirements of Feature L02. </t>
    </r>
  </si>
  <si>
    <r>
      <t xml:space="preserve">Motivational, </t>
    </r>
    <r>
      <rPr>
        <strike/>
        <sz val="10"/>
        <rFont val="Arial"/>
        <family val="2"/>
      </rPr>
      <t>P</t>
    </r>
    <r>
      <rPr>
        <u/>
        <sz val="10"/>
        <rFont val="Arial"/>
        <family val="2"/>
      </rPr>
      <t>p</t>
    </r>
    <r>
      <rPr>
        <sz val="10"/>
        <rFont val="Arial"/>
        <family val="2"/>
      </rPr>
      <t>oint-of-decision signage is present at the following locations:</t>
    </r>
  </si>
  <si>
    <r>
      <t xml:space="preserve">Is at least as prominent (visual or physical) as </t>
    </r>
    <r>
      <rPr>
        <strike/>
        <sz val="10"/>
        <rFont val="Arial"/>
        <family val="2"/>
      </rPr>
      <t xml:space="preserve">Located physically and/or visibly before </t>
    </r>
    <r>
      <rPr>
        <sz val="10"/>
        <rFont val="Arial"/>
        <family val="2"/>
      </rPr>
      <t xml:space="preserve">elevators/escalators </t>
    </r>
    <r>
      <rPr>
        <strike/>
        <sz val="10"/>
        <rFont val="Arial"/>
        <family val="2"/>
      </rPr>
      <t>as measured from</t>
    </r>
    <r>
      <rPr>
        <sz val="10"/>
        <rFont val="Arial"/>
        <family val="2"/>
      </rPr>
      <t xml:space="preserve"> </t>
    </r>
    <r>
      <rPr>
        <u/>
        <sz val="10"/>
        <rFont val="Arial"/>
        <family val="2"/>
      </rPr>
      <t xml:space="preserve">relative to </t>
    </r>
    <r>
      <rPr>
        <sz val="10"/>
        <rFont val="Arial"/>
        <family val="2"/>
      </rPr>
      <t xml:space="preserve">the main point of entry to the building </t>
    </r>
    <r>
      <rPr>
        <u/>
        <sz val="10"/>
        <rFont val="Arial"/>
        <family val="2"/>
      </rPr>
      <t>or project space (e.g., entrance to the project on their floor).</t>
    </r>
  </si>
  <si>
    <t>All tabs</t>
  </si>
  <si>
    <t>2: Bike parking</t>
  </si>
  <si>
    <r>
      <t xml:space="preserve">Bike parking is provided </t>
    </r>
    <r>
      <rPr>
        <u/>
        <sz val="10"/>
        <rFont val="Arial"/>
        <family val="2"/>
      </rPr>
      <t>to occupants at no cost</t>
    </r>
    <r>
      <rPr>
        <sz val="10"/>
        <rFont val="Arial"/>
        <family val="2"/>
      </rPr>
      <t xml:space="preserve"> in the following quantities:</t>
    </r>
  </si>
  <si>
    <t>All stabs</t>
  </si>
  <si>
    <r>
      <rPr>
        <sz val="10"/>
        <rFont val="Arial"/>
        <family val="2"/>
      </rPr>
      <t xml:space="preserve">The project provides </t>
    </r>
    <r>
      <rPr>
        <u/>
        <sz val="10"/>
        <rFont val="Arial"/>
        <family val="2"/>
      </rPr>
      <t xml:space="preserve">no cost </t>
    </r>
    <r>
      <rPr>
        <sz val="10"/>
        <rFont val="Arial"/>
        <family val="2"/>
      </rPr>
      <t xml:space="preserve">access to basic bike maintenance tools </t>
    </r>
    <r>
      <rPr>
        <strike/>
        <sz val="10"/>
        <rFont val="Arial"/>
        <family val="2"/>
      </rPr>
      <t>at no cost</t>
    </r>
    <r>
      <rPr>
        <u/>
        <sz val="10"/>
        <rFont val="Arial"/>
        <family val="2"/>
      </rPr>
      <t xml:space="preserve"> </t>
    </r>
    <r>
      <rPr>
        <sz val="10"/>
        <rFont val="Arial"/>
        <family val="2"/>
      </rPr>
      <t>(e.g., bike pump and patch kit) co-located with long-term bike parking or quarterly on-site bike maintenance services</t>
    </r>
    <r>
      <rPr>
        <strike/>
        <sz val="10"/>
        <rFont val="Arial"/>
        <family val="2"/>
      </rPr>
      <t xml:space="preserve"> at no cost</t>
    </r>
    <r>
      <rPr>
        <sz val="10"/>
        <rFont val="Arial"/>
        <family val="2"/>
      </rPr>
      <t>.</t>
    </r>
  </si>
  <si>
    <r>
      <rPr>
        <sz val="10"/>
        <rFont val="Arial"/>
        <family val="2"/>
      </rPr>
      <t>Showers with changing facilities are available</t>
    </r>
    <r>
      <rPr>
        <u/>
        <sz val="10"/>
        <rFont val="Arial"/>
        <family val="2"/>
      </rPr>
      <t xml:space="preserve"> to occupants at no cost</t>
    </r>
    <r>
      <rPr>
        <sz val="10"/>
        <rFont val="Arial"/>
        <family val="2"/>
      </rPr>
      <t xml:space="preserve"> in a quantity listed below within a 650 ft walk distance of the project boundary:</t>
    </r>
  </si>
  <si>
    <r>
      <rPr>
        <sz val="10"/>
        <rFont val="Arial"/>
        <family val="2"/>
      </rPr>
      <t>At least five lockers are available for every shower</t>
    </r>
    <r>
      <rPr>
        <u/>
        <sz val="10"/>
        <rFont val="Arial"/>
        <family val="2"/>
      </rPr>
      <t xml:space="preserve"> provided by the project</t>
    </r>
    <r>
      <rPr>
        <sz val="10"/>
        <rFont val="Arial"/>
        <family val="2"/>
      </rPr>
      <t>. Lockers are co-located (i.e., in the same area/room, not on separate floors) with shower facilities.</t>
    </r>
  </si>
  <si>
    <t>Concept/Feature Background</t>
  </si>
  <si>
    <r>
      <rPr>
        <sz val="10"/>
        <rFont val="Arial"/>
        <family val="2"/>
      </rPr>
      <t xml:space="preserve">Summary: This WELL feature requires projects to provide </t>
    </r>
    <r>
      <rPr>
        <u/>
        <sz val="10"/>
        <rFont val="Arial"/>
        <family val="2"/>
      </rPr>
      <t xml:space="preserve">no-cost </t>
    </r>
    <r>
      <rPr>
        <sz val="10"/>
        <rFont val="Arial"/>
        <family val="2"/>
      </rPr>
      <t>bike storage along with showers, changing facilities and lockers, which support both active commuters and active occupants.</t>
    </r>
  </si>
  <si>
    <r>
      <rPr>
        <sz val="10"/>
        <rFont val="Arial"/>
        <family val="2"/>
      </rPr>
      <t xml:space="preserve">The project is located within a 0.25 mi walk distance of existing bus rapid transit stops, light or heavy rail stations, commuter rail stations or ferry services that provide at least 72 </t>
    </r>
    <r>
      <rPr>
        <strike/>
        <sz val="10"/>
        <rFont val="Arial"/>
        <family val="2"/>
      </rPr>
      <t>weekday</t>
    </r>
    <r>
      <rPr>
        <sz val="10"/>
        <rFont val="Arial"/>
        <family val="2"/>
      </rPr>
      <t xml:space="preserve"> trips</t>
    </r>
    <r>
      <rPr>
        <u/>
        <sz val="10"/>
        <rFont val="Arial"/>
        <family val="2"/>
      </rPr>
      <t xml:space="preserve"> on each weekday</t>
    </r>
    <r>
      <rPr>
        <sz val="10"/>
        <rFont val="Arial"/>
        <family val="2"/>
      </rPr>
      <t xml:space="preserve"> and 30 </t>
    </r>
    <r>
      <rPr>
        <strike/>
        <sz val="10"/>
        <rFont val="Arial"/>
        <family val="2"/>
      </rPr>
      <t>weekend</t>
    </r>
    <r>
      <rPr>
        <sz val="10"/>
        <rFont val="Arial"/>
        <family val="2"/>
      </rPr>
      <t xml:space="preserve"> trips</t>
    </r>
    <r>
      <rPr>
        <u/>
        <sz val="10"/>
        <rFont val="Arial"/>
        <family val="2"/>
      </rPr>
      <t xml:space="preserve"> on each weekend day</t>
    </r>
    <r>
      <rPr>
        <sz val="10"/>
        <rFont val="Arial"/>
        <family val="2"/>
      </rPr>
      <t>.</t>
    </r>
  </si>
  <si>
    <r>
      <rPr>
        <sz val="10"/>
        <rFont val="Arial"/>
        <family val="2"/>
      </rPr>
      <t xml:space="preserve">a. Testing </t>
    </r>
    <r>
      <rPr>
        <u/>
        <sz val="10"/>
        <rFont val="Arial"/>
        <family val="2"/>
      </rPr>
      <t xml:space="preserve">in drinking water dispensers </t>
    </r>
    <r>
      <rPr>
        <sz val="10"/>
        <rFont val="Arial"/>
        <family val="2"/>
      </rPr>
      <t>demonstrates compliance with at least two of the organic contaminants below</t>
    </r>
    <r>
      <rPr>
        <u/>
        <sz val="10"/>
        <rFont val="Arial"/>
        <family val="2"/>
      </rPr>
      <t>. All contaminants reported by the lab must comply with the following thresholds</t>
    </r>
    <r>
      <rPr>
        <sz val="10"/>
        <rFont val="Arial"/>
        <family val="2"/>
      </rPr>
      <t xml:space="preserve">:
b. Testing </t>
    </r>
    <r>
      <rPr>
        <u/>
        <sz val="10"/>
        <rFont val="Arial"/>
        <family val="2"/>
      </rPr>
      <t>in drinking water dispensers</t>
    </r>
    <r>
      <rPr>
        <sz val="10"/>
        <rFont val="Arial"/>
        <family val="2"/>
      </rPr>
      <t xml:space="preserve"> demonstrates compliance with at least three of the organic contaminants below. </t>
    </r>
    <r>
      <rPr>
        <u/>
        <sz val="10"/>
        <rFont val="Arial"/>
        <family val="2"/>
      </rPr>
      <t>All contaminants reported by the lab must comply with the following thresholds:</t>
    </r>
  </si>
  <si>
    <t>2: On-site testing</t>
  </si>
  <si>
    <r>
      <rPr>
        <strike/>
        <sz val="10"/>
        <rFont val="Arial"/>
        <family val="2"/>
      </rPr>
      <t>Technical Document (Individual)</t>
    </r>
    <r>
      <rPr>
        <sz val="10"/>
        <rFont val="Arial"/>
        <family val="2"/>
      </rPr>
      <t xml:space="preserve"> </t>
    </r>
    <r>
      <rPr>
        <u/>
        <sz val="10"/>
        <rFont val="Arial"/>
        <family val="2"/>
      </rPr>
      <t xml:space="preserve">Performance Test
</t>
    </r>
    <r>
      <rPr>
        <sz val="10"/>
        <rFont val="Arial"/>
        <family val="2"/>
      </rPr>
      <t>[Remove verification note]</t>
    </r>
  </si>
  <si>
    <r>
      <rPr>
        <sz val="10"/>
        <rFont val="Arial"/>
        <family val="2"/>
      </rPr>
      <t xml:space="preserve">Note: </t>
    </r>
    <r>
      <rPr>
        <u/>
        <sz val="10"/>
        <rFont val="Arial"/>
        <family val="2"/>
      </rPr>
      <t xml:space="preserve">
</t>
    </r>
    <r>
      <rPr>
        <strike/>
        <sz val="10"/>
        <rFont val="Arial"/>
        <family val="2"/>
      </rPr>
      <t xml:space="preserve">Project selects pesticides and/or organic contaminants found above thresholds established under ‘Drinking Water Quality Report’ in any applicable municipal water quality report, if available. </t>
    </r>
    <r>
      <rPr>
        <sz val="10"/>
        <rFont val="Arial"/>
        <family val="2"/>
      </rPr>
      <t>Refer to the Performance Verification Guidebook for information on sensor/testing requirements, required testing duration and compliance calculations.</t>
    </r>
  </si>
  <si>
    <t>W03</t>
  </si>
  <si>
    <t>Basic Water Management</t>
  </si>
  <si>
    <r>
      <rPr>
        <strike/>
        <sz val="10"/>
        <rFont val="Arial"/>
        <family val="2"/>
      </rPr>
      <t>Refer to the Performance Verification Guidebook for information on sensor/testing requirements, required testing duration and compliance calculations.</t>
    </r>
    <r>
      <rPr>
        <sz val="10"/>
        <rFont val="Arial"/>
        <family val="2"/>
      </rPr>
      <t xml:space="preserve"> </t>
    </r>
    <r>
      <rPr>
        <u/>
        <sz val="10"/>
        <rFont val="Arial"/>
        <family val="2"/>
      </rPr>
      <t>On-going testing does not need to be performed by a WELL Performance Testing Agent.</t>
    </r>
  </si>
  <si>
    <t>W09</t>
  </si>
  <si>
    <t>β Onsite Non-Potable Water Reuse</t>
  </si>
  <si>
    <t>Feature language has been reorganized to improve clarity.</t>
  </si>
  <si>
    <r>
      <t xml:space="preserve">Technical Document: </t>
    </r>
    <r>
      <rPr>
        <sz val="10"/>
        <rFont val="Arial"/>
        <family val="2"/>
      </rPr>
      <t>Product specification</t>
    </r>
    <r>
      <rPr>
        <strike/>
        <sz val="10"/>
        <rFont val="Arial"/>
        <family val="2"/>
      </rPr>
      <t xml:space="preserve">s or applicable law:  Projects upload manufacturer specification </t>
    </r>
    <r>
      <rPr>
        <sz val="10"/>
        <rFont val="Arial"/>
        <family val="2"/>
      </rPr>
      <t xml:space="preserve">sheets for </t>
    </r>
    <r>
      <rPr>
        <u/>
        <sz val="10"/>
        <rFont val="Arial"/>
        <family val="2"/>
      </rPr>
      <t xml:space="preserve">each distinct applicable product installed in the project (up to a maximum of </t>
    </r>
    <r>
      <rPr>
        <sz val="10"/>
        <rFont val="Arial"/>
        <family val="2"/>
      </rPr>
      <t>20</t>
    </r>
    <r>
      <rPr>
        <u/>
        <sz val="10"/>
        <rFont val="Arial"/>
        <family val="2"/>
      </rPr>
      <t>)</t>
    </r>
    <r>
      <rPr>
        <sz val="10"/>
        <rFont val="Arial"/>
        <family val="2"/>
      </rPr>
      <t xml:space="preserve"> </t>
    </r>
    <r>
      <rPr>
        <strike/>
        <sz val="10"/>
        <rFont val="Arial"/>
        <family val="2"/>
      </rPr>
      <t>(or all) of the total number of distinct applicable products</t>
    </r>
    <r>
      <rPr>
        <sz val="10"/>
        <rFont val="Arial"/>
        <family val="2"/>
      </rPr>
      <t xml:space="preserve">. </t>
    </r>
    <r>
      <rPr>
        <u/>
        <sz val="10"/>
        <rFont val="Arial"/>
        <family val="2"/>
      </rPr>
      <t xml:space="preserve">OR </t>
    </r>
    <r>
      <rPr>
        <strike/>
        <sz val="10"/>
        <rFont val="Arial"/>
        <family val="2"/>
      </rPr>
      <t xml:space="preserve">Alternatively, projects prepare </t>
    </r>
    <r>
      <rPr>
        <sz val="10"/>
        <rFont val="Arial"/>
        <family val="2"/>
      </rPr>
      <t>a narrative that identifies applicable laws that prohibit the sale and use of asbestos-containing materials in buildings.</t>
    </r>
  </si>
  <si>
    <r>
      <t xml:space="preserve">Technical Document: </t>
    </r>
    <r>
      <rPr>
        <sz val="10"/>
        <rFont val="Arial"/>
        <family val="2"/>
      </rPr>
      <t>Product specification</t>
    </r>
    <r>
      <rPr>
        <strike/>
        <sz val="10"/>
        <rFont val="Arial"/>
        <family val="2"/>
      </rPr>
      <t xml:space="preserve">s or applicable law:  Projects upload manufacturer specification </t>
    </r>
    <r>
      <rPr>
        <sz val="10"/>
        <rFont val="Arial"/>
        <family val="2"/>
      </rPr>
      <t xml:space="preserve">sheets for </t>
    </r>
    <r>
      <rPr>
        <u/>
        <sz val="10"/>
        <rFont val="Arial"/>
        <family val="2"/>
      </rPr>
      <t>each distinct applicable product installed in the project (up to a maximum of</t>
    </r>
    <r>
      <rPr>
        <sz val="10"/>
        <rFont val="Arial"/>
        <family val="2"/>
      </rPr>
      <t xml:space="preserve"> 10</t>
    </r>
    <r>
      <rPr>
        <u/>
        <sz val="10"/>
        <rFont val="Arial"/>
        <family val="2"/>
      </rPr>
      <t>)</t>
    </r>
    <r>
      <rPr>
        <sz val="10"/>
        <rFont val="Arial"/>
        <family val="2"/>
      </rPr>
      <t xml:space="preserve"> </t>
    </r>
    <r>
      <rPr>
        <strike/>
        <sz val="10"/>
        <rFont val="Arial"/>
        <family val="2"/>
      </rPr>
      <t>(or all) of the total number of distinct applicable products</t>
    </r>
    <r>
      <rPr>
        <sz val="10"/>
        <rFont val="Arial"/>
        <family val="2"/>
      </rPr>
      <t xml:space="preserve">. </t>
    </r>
    <r>
      <rPr>
        <u/>
        <sz val="10"/>
        <rFont val="Arial"/>
        <family val="2"/>
      </rPr>
      <t xml:space="preserve">OR </t>
    </r>
    <r>
      <rPr>
        <strike/>
        <sz val="10"/>
        <rFont val="Arial"/>
        <family val="2"/>
      </rPr>
      <t xml:space="preserve">Alternatively, projects prepare </t>
    </r>
    <r>
      <rPr>
        <sz val="10"/>
        <rFont val="Arial"/>
        <family val="2"/>
      </rPr>
      <t>a narrative that identifies applicable laws that prohibit the sale and use of asbestos-containing materials in buildings.</t>
    </r>
  </si>
  <si>
    <r>
      <t xml:space="preserve">Technical Document: </t>
    </r>
    <r>
      <rPr>
        <strike/>
        <sz val="10"/>
        <rFont val="Arial"/>
        <family val="2"/>
      </rPr>
      <t xml:space="preserve">Projects upload manufacturer’s </t>
    </r>
    <r>
      <rPr>
        <u/>
        <sz val="10"/>
        <rFont val="Arial"/>
        <family val="2"/>
      </rPr>
      <t xml:space="preserve">Product </t>
    </r>
    <r>
      <rPr>
        <sz val="10"/>
        <rFont val="Arial"/>
        <family val="2"/>
      </rPr>
      <t xml:space="preserve">specification sheets for </t>
    </r>
    <r>
      <rPr>
        <u/>
        <sz val="10"/>
        <rFont val="Arial"/>
        <family val="2"/>
      </rPr>
      <t xml:space="preserve">each distinct applicable product installed in the project (up to a maximum of </t>
    </r>
    <r>
      <rPr>
        <sz val="10"/>
        <rFont val="Arial"/>
        <family val="2"/>
      </rPr>
      <t>10</t>
    </r>
    <r>
      <rPr>
        <u/>
        <sz val="10"/>
        <rFont val="Arial"/>
        <family val="2"/>
      </rPr>
      <t>)</t>
    </r>
    <r>
      <rPr>
        <strike/>
        <sz val="10"/>
        <rFont val="Arial"/>
        <family val="2"/>
      </rPr>
      <t xml:space="preserve"> (or all) of the total number of distinct applicable products installed in the project</t>
    </r>
    <r>
      <rPr>
        <sz val="10"/>
        <rFont val="Arial"/>
        <family val="2"/>
      </rPr>
      <t>.</t>
    </r>
  </si>
  <si>
    <t>X02</t>
  </si>
  <si>
    <t>Interior Hazardous Materials Management</t>
  </si>
  <si>
    <t>PCB remediation</t>
  </si>
  <si>
    <r>
      <t xml:space="preserve">Inspection and Remediation report: Projects located in jurisdictions with existing laws or regulations on inspection, management, testing and/or removal of these hazardous materials may attach documentation generated to fulfill such legal requirements (including locally-approved sampling and testing methods), highlighting relevant sections and providing English translations for results and conclusions that demonstrate compliance. </t>
    </r>
    <r>
      <rPr>
        <u/>
        <sz val="10"/>
        <rFont val="Arial"/>
        <family val="2"/>
      </rPr>
      <t xml:space="preserve">Remediation section of the report is only needed if remediation has been recommended based on the inspection. </t>
    </r>
  </si>
  <si>
    <t>X03</t>
  </si>
  <si>
    <t>CCA and Lead Management</t>
  </si>
  <si>
    <r>
      <rPr>
        <sz val="10"/>
        <rFont val="Arial"/>
        <family val="2"/>
      </rPr>
      <t>b. Lead in</t>
    </r>
    <r>
      <rPr>
        <u/>
        <sz val="10"/>
        <rFont val="Arial"/>
        <family val="2"/>
      </rPr>
      <t xml:space="preserve"> existing </t>
    </r>
    <r>
      <rPr>
        <sz val="10"/>
        <rFont val="Arial"/>
        <family val="2"/>
      </rPr>
      <t xml:space="preserve">artificial turf fibers is assessed as follows:
c. If </t>
    </r>
    <r>
      <rPr>
        <u/>
        <sz val="10"/>
        <rFont val="Arial"/>
        <family val="2"/>
      </rPr>
      <t>existing</t>
    </r>
    <r>
      <rPr>
        <sz val="10"/>
        <rFont val="Arial"/>
        <family val="2"/>
      </rPr>
      <t xml:space="preserve"> loose-fill rubber from recycled tires is present on playgrounds, sporting fields, or other surfaces, the surface is assessed and remediated per the following:
...
</t>
    </r>
    <r>
      <rPr>
        <u/>
        <sz val="10"/>
        <rFont val="Arial"/>
        <family val="2"/>
      </rPr>
      <t xml:space="preserve">e. Newly installed bare soil, artificial turf fibers and rubber fills are certified by the manufacturer or by a third party to not to contain lead above the remediation thresholds stated above. </t>
    </r>
  </si>
  <si>
    <t>X04</t>
  </si>
  <si>
    <t>Site Remediation</t>
  </si>
  <si>
    <r>
      <rPr>
        <sz val="10"/>
        <rFont val="Arial"/>
        <family val="2"/>
      </rPr>
      <t>[Replace existing verification note with the following]</t>
    </r>
    <r>
      <rPr>
        <u/>
        <sz val="10"/>
        <rFont val="Arial"/>
        <family val="2"/>
      </rPr>
      <t xml:space="preserve">
</t>
    </r>
    <r>
      <rPr>
        <strike/>
        <sz val="10"/>
        <rFont val="Arial"/>
        <family val="2"/>
      </rPr>
      <t>Inspection Report: Documentation generated in response to legal requirements may be submitted in languages other than English, so long as headings and key findings are highlighted and translated.</t>
    </r>
    <r>
      <rPr>
        <sz val="10"/>
        <rFont val="Arial"/>
        <family val="2"/>
      </rPr>
      <t xml:space="preserve">
</t>
    </r>
    <r>
      <rPr>
        <u/>
        <sz val="10"/>
        <rFont val="Arial"/>
        <family val="2"/>
      </rPr>
      <t xml:space="preserve">Inspection and Remediation report: Projects located in jurisdictions with existing laws or regulations on inspection, management, testing and/or removal of these hazardous materials may attach documentation generated to fulfill such legal requirements (including locally-approved sampling and testing methods), highlighting relevant sections and providing English translations for results and conclusions that demonstrate compliance. Remediation section of the report is only needed if remediation has been recommended based on the inspection. </t>
    </r>
  </si>
  <si>
    <r>
      <rPr>
        <sz val="10"/>
        <rFont val="Arial"/>
        <family val="2"/>
      </rPr>
      <t xml:space="preserve">[Options 1 and 2 combined into a single option with no change to verification]
b. Site is assessed for potential contamination....
</t>
    </r>
    <r>
      <rPr>
        <u/>
        <sz val="10"/>
        <rFont val="Arial"/>
        <family val="2"/>
      </rPr>
      <t xml:space="preserve">c. If the site investigation establishes the potential presence of contaminants, the project implements a sampling strategy to quantify contamination and determine remediation needs according to </t>
    </r>
    <r>
      <rPr>
        <strike/>
        <sz val="10"/>
        <rFont val="Arial"/>
        <family val="2"/>
      </rPr>
      <t>following</t>
    </r>
    <r>
      <rPr>
        <u/>
        <sz val="10"/>
        <rFont val="Arial"/>
        <family val="2"/>
      </rPr>
      <t xml:space="preserve"> local regulations or ASTM E1903-97 (Phase II site assessment) guidelines.
d. If remediation is required, the project implements a sustainable remediation plan before, during and after construction that integrates the following:[3,4]
1. A risk-based approach to sustainable remediation (risk assessment/risk-benefit analysis).
2. A tiered approach to assessment and an appraisal of remediation options.
3. Safe working practices for workers during remediation.
4. Record keeping of decision-making and assessment processes.
5. Protocol for engaging stakeholders, including management of the impacts on the community.</t>
    </r>
  </si>
  <si>
    <r>
      <rPr>
        <sz val="10"/>
        <rFont val="Arial"/>
        <family val="2"/>
      </rPr>
      <t>[Requirements moved into Option 1]</t>
    </r>
    <r>
      <rPr>
        <u/>
        <sz val="10"/>
        <rFont val="Arial"/>
        <family val="2"/>
      </rPr>
      <t xml:space="preserve">
</t>
    </r>
    <r>
      <rPr>
        <strike/>
        <sz val="10"/>
        <rFont val="Arial"/>
        <family val="2"/>
      </rPr>
      <t>If the site investigation establishes the potential presence of contaminants, the following are implemented:
a) A sampling strategy to quantify contamination and determine remediation needs following local regulations or through ASTM E1903-97 (Phase II site assessment) guidelines.
b) A sustainable remediation plan before, during and after construction that integrates the following:3,4
1. A risk-based approach to sustainable remediation (risk assessment/risk-benefit analysis).
2. A tiered approach to assessment and an appraisal of remediation options.
3. Safe working practices for workers during remediation.
4. Record keeping of decision-making and assessment processes.
5. Protocol for engaging stakeholders, including management of the impacts on the community.</t>
    </r>
  </si>
  <si>
    <t>X05</t>
  </si>
  <si>
    <t>Enhanced Material Restrictions</t>
  </si>
  <si>
    <t>Electrical and electronic products</t>
  </si>
  <si>
    <r>
      <rPr>
        <strike/>
        <sz val="10"/>
        <rFont val="Arial"/>
        <family val="2"/>
      </rPr>
      <t xml:space="preserve">Product Specifications: Projects upload manufacturer’s specification sheets for 10 of the total number of distinct applicable products. </t>
    </r>
    <r>
      <rPr>
        <u/>
        <sz val="10"/>
        <rFont val="Arial"/>
        <family val="2"/>
      </rPr>
      <t>Product specification sheets for each distinct applicable product installed in the project (up to a maximum of 10).</t>
    </r>
  </si>
  <si>
    <t>Furniture, millwork and fixtures</t>
  </si>
  <si>
    <r>
      <rPr>
        <strike/>
        <sz val="10"/>
        <rFont val="Arial"/>
        <family val="2"/>
      </rPr>
      <t>Product Specifications: Project demonstrates compliance with these chemical restrictions through manufacturer’s specifications for all products containing textiles, upholstery and plastic. Projects upload manufacturer specification sheets for 10 of the total number of distinct applicable products.</t>
    </r>
    <r>
      <rPr>
        <sz val="10"/>
        <rFont val="Arial"/>
        <family val="2"/>
      </rPr>
      <t xml:space="preserve"> </t>
    </r>
    <r>
      <rPr>
        <u/>
        <sz val="10"/>
        <rFont val="Arial"/>
        <family val="2"/>
      </rPr>
      <t>Technical Document: Product specification sheets for each distinct applicable product installed in the project (up to a maximum of 10).</t>
    </r>
  </si>
  <si>
    <r>
      <rPr>
        <strike/>
        <sz val="10"/>
        <rFont val="Arial"/>
        <family val="2"/>
      </rPr>
      <t xml:space="preserve">Product Specifications: Projects upload manufacturer’s specification sheets for 10 of the total number of distinct applicable products. </t>
    </r>
    <r>
      <rPr>
        <u/>
        <sz val="10"/>
        <rFont val="Arial"/>
        <family val="2"/>
      </rPr>
      <t>Technical Document: Product specification sheets for each distinct applicable product installed in the project (up to a maximum of 10).</t>
    </r>
  </si>
  <si>
    <r>
      <t xml:space="preserve">For at least </t>
    </r>
    <r>
      <rPr>
        <strike/>
        <sz val="10"/>
        <rFont val="Arial"/>
        <family val="2"/>
      </rPr>
      <t xml:space="preserve">50% by count or </t>
    </r>
    <r>
      <rPr>
        <sz val="10"/>
        <rFont val="Arial"/>
        <family val="2"/>
      </rPr>
      <t>25 distinct, permanently installed products (including flooring, insulation, wet-applied products, ceiling and wall assemblies and systems) and furniture, ingredients are disclosed by the manufacturer, a disclosure organization or a third party through one of the following:</t>
    </r>
  </si>
  <si>
    <r>
      <rPr>
        <sz val="10"/>
        <rFont val="Arial"/>
        <family val="2"/>
      </rPr>
      <t xml:space="preserve">Product specification </t>
    </r>
    <r>
      <rPr>
        <u/>
        <sz val="10"/>
        <rFont val="Arial"/>
        <family val="2"/>
      </rPr>
      <t>sheet for each distinct applicable product installed in the project (up to a maximum of 25).</t>
    </r>
  </si>
  <si>
    <t>2,3</t>
  </si>
  <si>
    <r>
      <rPr>
        <sz val="10"/>
        <rFont val="Arial"/>
        <family val="2"/>
      </rPr>
      <t xml:space="preserve">Product specification </t>
    </r>
    <r>
      <rPr>
        <u/>
        <sz val="10"/>
        <rFont val="Arial"/>
        <family val="2"/>
      </rPr>
      <t>sheet for each distinct applicable product installed in the project (up to a maximum of 15).</t>
    </r>
  </si>
  <si>
    <t>Material selections</t>
  </si>
  <si>
    <r>
      <rPr>
        <sz val="10"/>
        <rFont val="Arial"/>
        <family val="2"/>
      </rPr>
      <t xml:space="preserve">Product specifications </t>
    </r>
    <r>
      <rPr>
        <u/>
        <sz val="10"/>
        <rFont val="Arial"/>
        <family val="2"/>
      </rPr>
      <t>for 25 distinct applicable products installed in the project</t>
    </r>
    <r>
      <rPr>
        <strike/>
        <sz val="10"/>
        <rFont val="Arial"/>
        <family val="2"/>
      </rPr>
      <t>Products may be verified through the following:
Red List-free Declare label.
Cradle to Cradle certification.
Manufacturer’s list of ingredients.
Third-party verification documentation.
Documentation listed under ‘Advanced Inventory &amp; Assessment’ in Option 2 of LEED v4.1 credit ‘Building Product Disclosure and Optimization - Material Ingredients’.</t>
    </r>
  </si>
  <si>
    <t>X10</t>
  </si>
  <si>
    <t>Pest Management and Pesticide Use</t>
  </si>
  <si>
    <t>a3</t>
  </si>
  <si>
    <r>
      <rPr>
        <sz val="10"/>
        <rFont val="Arial"/>
        <family val="2"/>
      </rPr>
      <t xml:space="preserve">Design and operational measures to prevent conditions that may attract pests </t>
    </r>
    <r>
      <rPr>
        <u/>
        <sz val="10"/>
        <rFont val="Arial"/>
        <family val="2"/>
      </rPr>
      <t>(e.g., access to food or water, harborage and entrance through the building envelope).</t>
    </r>
  </si>
  <si>
    <t>2. Certified pest management</t>
  </si>
  <si>
    <t>Verified by: Policy and/or Operations Schedule</t>
  </si>
  <si>
    <r>
      <rPr>
        <sz val="10"/>
        <rFont val="Arial"/>
        <family val="2"/>
      </rPr>
      <t>[Add second option]</t>
    </r>
    <r>
      <rPr>
        <u/>
        <sz val="10"/>
        <rFont val="Arial"/>
        <family val="2"/>
      </rPr>
      <t xml:space="preserve">
1. Pest management development and implementation
</t>
    </r>
    <r>
      <rPr>
        <sz val="10"/>
        <rFont val="Arial"/>
        <family val="2"/>
      </rPr>
      <t>[Existing requirements]</t>
    </r>
    <r>
      <rPr>
        <u/>
        <sz val="10"/>
        <rFont val="Arial"/>
        <family val="2"/>
      </rPr>
      <t xml:space="preserve">
OR
2. Certified pest management
The project retains a service to implement and maintain an Integrated Pest Management (IPM) program, accredited under one of the following:
a) GreenShield Certification for pest management companies.
b) GreenPro Service Certification.
c) EcoWise Certification.</t>
    </r>
  </si>
  <si>
    <t>1. Filtration levels</t>
  </si>
  <si>
    <r>
      <t xml:space="preserve">[Update content in column 2]
</t>
    </r>
    <r>
      <rPr>
        <strike/>
        <sz val="10"/>
        <rFont val="Arial"/>
        <family val="2"/>
      </rPr>
      <t xml:space="preserve">Minimum Air Filtration Level (PM2.5 removal) </t>
    </r>
    <r>
      <rPr>
        <u/>
        <sz val="10"/>
        <rFont val="Arial"/>
        <family val="2"/>
      </rPr>
      <t>Average Air Filtration Efficiency (particles 0.3-1 μm)</t>
    </r>
    <r>
      <rPr>
        <sz val="10"/>
        <rFont val="Arial"/>
        <family val="2"/>
      </rPr>
      <t xml:space="preserve">
</t>
    </r>
    <r>
      <rPr>
        <strike/>
        <sz val="10"/>
        <rFont val="Arial"/>
        <family val="2"/>
      </rPr>
      <t>≥80%</t>
    </r>
    <r>
      <rPr>
        <u/>
        <sz val="10"/>
        <rFont val="Arial"/>
        <family val="2"/>
      </rPr>
      <t>35%</t>
    </r>
    <r>
      <rPr>
        <sz val="10"/>
        <rFont val="Arial"/>
        <family val="2"/>
      </rPr>
      <t xml:space="preserve"> (e.g., MERV 12 or M6)
</t>
    </r>
    <r>
      <rPr>
        <strike/>
        <sz val="10"/>
        <rFont val="Arial"/>
        <family val="2"/>
      </rPr>
      <t>≥90%</t>
    </r>
    <r>
      <rPr>
        <u/>
        <sz val="10"/>
        <rFont val="Arial"/>
        <family val="2"/>
      </rPr>
      <t>75%</t>
    </r>
    <r>
      <rPr>
        <sz val="10"/>
        <rFont val="Arial"/>
        <family val="2"/>
      </rPr>
      <t xml:space="preserve"> (e.g., MERV 14 or F8)
≥95% (e.g., MERV 16 or E10)
</t>
    </r>
  </si>
  <si>
    <t>Enhanced Air Supply</t>
  </si>
  <si>
    <t>[Restructured and renamed options 1 and 2, changed from OR option structure to AND option structure, and add clarifications to requirements]
Option 1: 100% Outdoor air provisions
The following requirements are met:
a. All occupiable spaces utilize 100% outdoor air (i.e., supply air has not recirculated from other rooms within the building).
OR 
Option 2: Cleaning and purification devices
All occupiable spaces with recirculated air are treated with purification/cleaning system(s), either in the HVAC system or as a standalone device, which meet the following requirements:
a. Use, at a minimum, two of the following air purification/cleaning technologies:
1. Activated carbon filter.
2. Media filter with an average removal efficiency of ≥75% for particles 0.3-1 µm in size (e.g., MERV 14 or F8).
3. UVGI to treat the moving air OR upper-room UVGI.
b. Comply with one of the following:
1. Are validated under UL 2998 Zero Ozone Emissions Validation or Intertek Zero Ozone Verification.
2. Do not use electronic air cleaners.
c.  Are not designed to release ions, reactants, or other molecules into occupiable spaces to disinfect or clean the air.
d. Are sized appropriately to the room volume or area, based on manufacturer specifications.
e. Are maintained according to the manufacturer’s recommendations. Documentation of maintenance is submitted annually through the WELL digital platform.</t>
  </si>
  <si>
    <t>1. 100% outdoor air provisions</t>
  </si>
  <si>
    <r>
      <rPr>
        <strike/>
        <sz val="10"/>
        <rFont val="Arial"/>
        <family val="2"/>
      </rPr>
      <t>On-site Photographs, Letter of Assurance: Engineer</t>
    </r>
    <r>
      <rPr>
        <u/>
        <sz val="10"/>
        <rFont val="Arial"/>
        <family val="2"/>
      </rPr>
      <t>Technical Document (Audited) - Mechanical Drawing</t>
    </r>
  </si>
  <si>
    <t>2. Cleaning and purification devices</t>
  </si>
  <si>
    <r>
      <rPr>
        <u/>
        <sz val="10"/>
        <rFont val="Arial"/>
        <family val="2"/>
      </rPr>
      <t xml:space="preserve">On-site Photographs, Letter of Assurance: Engineer, </t>
    </r>
    <r>
      <rPr>
        <sz val="10"/>
        <rFont val="Arial"/>
        <family val="2"/>
      </rPr>
      <t>On-going Maintenance Report</t>
    </r>
  </si>
  <si>
    <r>
      <t xml:space="preserve">[Add new citations to reference list fo Feature A13]
</t>
    </r>
    <r>
      <rPr>
        <u/>
        <sz val="10"/>
        <rFont val="Arial"/>
        <family val="2"/>
      </rPr>
      <t xml:space="preserve">14. U.S. Environmental Protection Agency. Air Cleaners, HVAC Filters, and Coronavirus (COVID-19). Accessed: October 7, 2022. https://www.epa.gov/coronavirus/air-cleaners-hvac-filters-and-coronavirus-covid-19  
15. ASHRAE. ASHRAE Position Document on Filtration and Air Cleaning. Published: 2015. https://www.ashrae.org/file%20library/about/position%20documents/filtration-and-air-cleaning-pd-feb.2.2021.pdf 
</t>
    </r>
  </si>
  <si>
    <t>Add citation 14 to requirement b2. Add citation 15 to requirement c.</t>
  </si>
  <si>
    <r>
      <t xml:space="preserve">Solutions:
UVGI systems can also be effective, both when irradiating the upper portion of the room or in the air ducts, so long as they are powerful and/or the air speed is slow enough to provide a sufficient UV dose.13,14 </t>
    </r>
    <r>
      <rPr>
        <u/>
        <sz val="10"/>
        <rFont val="Arial"/>
        <family val="2"/>
      </rPr>
      <t>Other technologies exist, but should be evaluated carefully. For example, more novel devices that release oxidants into rooms have less robust evidence for safety and efficacy outside of laboratory conditions.15,16</t>
    </r>
    <r>
      <rPr>
        <sz val="10"/>
        <rFont val="Arial"/>
        <family val="2"/>
      </rPr>
      <t xml:space="preserve"> Finally, in-room air purifiers can be beneficial because the clean air is often provided within the breathing zone. However, their clean air output is often low, so they are best suited to smaller rooms.7,13</t>
    </r>
  </si>
  <si>
    <t>L09</t>
  </si>
  <si>
    <t>Occupant Lighting Control</t>
  </si>
  <si>
    <t>[Flip order of options, Clarify specifications for task lighting]
Option 1: Supplemental lighting availability 
The project meets the following requirements:
a. Supplemental light fixtures (e.g., task lights) are provided upon request to all employees at no cost, and requests are fulfilled within eight weeks.
b. At least one supplemental light fixture is available for trial purposes.
AND —
2: Supplemental lighting requirements
Supplemental light fixtures meet the following requirements:
a. Light levels are controllable by users, independent from the ambient lighting system.
b. The location of the light is adjustable by users (e.g., adjustable arm, can be picked up and moved).
c. Under intended use, the light-emitting element is not visible to users (i.e., it is shielded or shaded to avoid glare).</t>
  </si>
  <si>
    <t>2. Supplemental lighting requirements</t>
  </si>
  <si>
    <r>
      <rPr>
        <strike/>
        <sz val="10"/>
        <rFont val="Arial"/>
        <family val="2"/>
      </rPr>
      <t>Performance Test</t>
    </r>
    <r>
      <rPr>
        <u/>
        <sz val="10"/>
        <rFont val="Arial"/>
        <family val="2"/>
      </rPr>
      <t>Technical Document (Audited) - Product specification sheet</t>
    </r>
  </si>
  <si>
    <t>3. Electrical and electronic products: Cables, electrical boxes, tubing and conduit, fire alarms, sensors, meters, thermostats and load break switches.
4. Plumbing: Potable water pipes (except sewer) and fittings.
5. 4. Flooring: Carpeting, resilient flooring (e.g., sheet, tiles) and any other natural or engineered floor covering product, including finished poured flooring.</t>
  </si>
  <si>
    <t>Electronic air cleaners: air cleaners that utilize electrostatic attraction to remove particles from the air. Particle removal is typically accomplished by imparting an electrical charge to particles or by generating ions and 1) collecting particles on an electrically charged plate/medium (e.g., electrostatic precipitators) or mechanical filter or 2) allowing the charged particles to agglomerate or deposit onto surfaces (e.g., ionizers, plasma, corona discharge).</t>
  </si>
  <si>
    <r>
      <rPr>
        <strike/>
        <sz val="10"/>
        <rFont val="Arial"/>
        <family val="2"/>
      </rPr>
      <t>Plastic plumbing</t>
    </r>
    <r>
      <rPr>
        <u/>
        <sz val="10"/>
        <rFont val="Arial"/>
        <family val="2"/>
      </rPr>
      <t xml:space="preserve">Pipes and fittings intended for drinking water distribution and delivery </t>
    </r>
    <r>
      <rPr>
        <sz val="10"/>
        <rFont val="Arial"/>
        <family val="2"/>
      </rPr>
      <t>contains 100 ppm (0.01%) by weight or less of orthophthalates.</t>
    </r>
  </si>
  <si>
    <t>X06</t>
  </si>
  <si>
    <t>VOC Restrictions</t>
  </si>
  <si>
    <r>
      <t xml:space="preserve">Newly installed interior wet-applied paints, coatings, adhesives </t>
    </r>
    <r>
      <rPr>
        <strike/>
        <sz val="10"/>
        <rFont val="Arial"/>
        <family val="2"/>
      </rPr>
      <t>,</t>
    </r>
    <r>
      <rPr>
        <u/>
        <sz val="10"/>
        <rFont val="Arial"/>
        <family val="2"/>
      </rPr>
      <t>and</t>
    </r>
    <r>
      <rPr>
        <sz val="10"/>
        <rFont val="Arial"/>
        <family val="2"/>
      </rPr>
      <t xml:space="preserve"> sealants </t>
    </r>
    <r>
      <rPr>
        <strike/>
        <sz val="10"/>
        <rFont val="Arial"/>
        <family val="2"/>
      </rPr>
      <t>and finished poured floorings used inside the building envelope</t>
    </r>
    <r>
      <rPr>
        <sz val="10"/>
        <rFont val="Arial"/>
        <family val="2"/>
      </rPr>
      <t xml:space="preserve"> (minimum 10 distinct products or applied to at least 10% of project area) meet the following:</t>
    </r>
  </si>
  <si>
    <r>
      <t xml:space="preserve">For construction occurring after </t>
    </r>
    <r>
      <rPr>
        <strike/>
        <sz val="10"/>
        <rFont val="Arial"/>
        <family val="2"/>
      </rPr>
      <t>project registration</t>
    </r>
    <r>
      <rPr>
        <u/>
        <sz val="10"/>
        <rFont val="Arial"/>
        <family val="2"/>
      </rPr>
      <t>enrollment or the start of subscription,</t>
    </r>
    <r>
      <rPr>
        <sz val="10"/>
        <rFont val="Arial"/>
        <family val="2"/>
      </rPr>
      <t xml:space="preserve"> the following requirements are met:</t>
    </r>
  </si>
  <si>
    <t>C01</t>
  </si>
  <si>
    <t>Health and Well-Being Promotion</t>
  </si>
  <si>
    <t>1. WELL feature guide</t>
  </si>
  <si>
    <r>
      <t xml:space="preserve">A physical or digital WELL feature guide, such as the WELL report, will be prominently displayed and/or made widely available to all occupants upon certification achievement </t>
    </r>
    <r>
      <rPr>
        <u/>
        <sz val="10"/>
        <rFont val="Arial"/>
        <family val="2"/>
      </rPr>
      <t>or completion of a review cycle,</t>
    </r>
    <r>
      <rPr>
        <sz val="10"/>
        <rFont val="Arial"/>
        <family val="2"/>
      </rPr>
      <t xml:space="preserve"> meeting the following requirements:</t>
    </r>
  </si>
  <si>
    <t>Carbon Disclosure and Reduction</t>
  </si>
  <si>
    <r>
      <rPr>
        <strike/>
        <sz val="10"/>
        <rFont val="Arial"/>
        <family val="2"/>
      </rPr>
      <t>Project’s entire</t>
    </r>
    <r>
      <rPr>
        <sz val="10"/>
        <rFont val="Arial"/>
        <family val="2"/>
      </rPr>
      <t xml:space="preserve"> </t>
    </r>
    <r>
      <rPr>
        <u/>
        <sz val="10"/>
        <rFont val="Arial"/>
        <family val="2"/>
      </rPr>
      <t xml:space="preserve">The </t>
    </r>
    <r>
      <rPr>
        <sz val="10"/>
        <rFont val="Arial"/>
        <family val="2"/>
      </rPr>
      <t xml:space="preserve">organization, or in the case of </t>
    </r>
    <r>
      <rPr>
        <u/>
        <sz val="10"/>
        <rFont val="Arial"/>
        <family val="2"/>
      </rPr>
      <t xml:space="preserve">a </t>
    </r>
    <r>
      <rPr>
        <sz val="10"/>
        <rFont val="Arial"/>
        <family val="2"/>
      </rPr>
      <t xml:space="preserve">WELL </t>
    </r>
    <r>
      <rPr>
        <strike/>
        <sz val="10"/>
        <rFont val="Arial"/>
        <family val="2"/>
      </rPr>
      <t>Portfolio</t>
    </r>
    <r>
      <rPr>
        <u/>
        <sz val="10"/>
        <rFont val="Arial"/>
        <family val="2"/>
      </rPr>
      <t>at scale subscription</t>
    </r>
    <r>
      <rPr>
        <sz val="10"/>
        <rFont val="Arial"/>
        <family val="2"/>
      </rPr>
      <t xml:space="preserve">, the </t>
    </r>
    <r>
      <rPr>
        <strike/>
        <sz val="10"/>
        <rFont val="Arial"/>
        <family val="2"/>
      </rPr>
      <t>portion of the organization related to the defined portfolio</t>
    </r>
    <r>
      <rPr>
        <u/>
        <sz val="10"/>
        <rFont val="Arial"/>
        <family val="2"/>
      </rPr>
      <t>subscribed locations</t>
    </r>
    <r>
      <rPr>
        <sz val="10"/>
        <rFont val="Arial"/>
        <family val="2"/>
      </rPr>
      <t>, meets one of the following requirements in the current reporting year:</t>
    </r>
  </si>
  <si>
    <t xml:space="preserve">The verification methods appendix was removed. Please see the WELL Program Guidebook for more information on verification methods and documentation types. </t>
  </si>
  <si>
    <t>Scoring</t>
  </si>
  <si>
    <r>
      <t xml:space="preserve">SCORING
</t>
    </r>
    <r>
      <rPr>
        <u/>
        <sz val="10"/>
        <rFont val="Arial"/>
        <family val="2"/>
      </rPr>
      <t xml:space="preserve">Certification represents the highest pinnacle of health achievement across all 10 concepts. </t>
    </r>
    <r>
      <rPr>
        <sz val="10"/>
        <rFont val="Arial"/>
        <family val="2"/>
      </rPr>
      <t xml:space="preserve">Projects must…
[Table]
These submissions are worth one point per part, regardless of the listed point value of that part.
</t>
    </r>
    <r>
      <rPr>
        <u/>
        <sz val="10"/>
        <rFont val="Arial"/>
        <family val="2"/>
      </rPr>
      <t xml:space="preserve">PRECERTIFICATION
WELL Precertification allows project owners to demonstrate a commitment to health and well-being, market the proposed features of a project to potential tenants looking to occupy the space and determine which features the project is likely to achieve during the full WELL Certification review.  Unlike WELL Certification – which applies to a completed project – projects still under construction may achieve precertification, using documentation based on current plans rather than as-built conditions. In addition, performance testing results are not applicable/required during precertification.
WELL Precertification requires achievement of all preconditions as well as 40 points in optimizations. Above this minimum, the precertification designation does not further differentiate how many points are successfully reviewed (e.g., there is no “Precertified Gold”).
WELL SCORE
Organizations that subscripesubscribe their entire organization (or legal entity) are eligible to receive a WELL Score, a metric that reflects the health and well-being achievements of the entire organization. The WELL Score is a whole number ranging from 0 to 100, which is calculated as the average number of points achieved by the project locations within the organization, weighted by the number of occupants in each location.
Preconditions are not allocated points, but projects that have not met all preconditions contribute a maximum of 49 points toward the WELL Score, even if they have achieved more than 49 points through optimizations.  </t>
    </r>
  </si>
  <si>
    <t>1. Drinking water quality report</t>
  </si>
  <si>
    <r>
      <t xml:space="preserve">a. A municipal water quality report issued not more than one year before </t>
    </r>
    <r>
      <rPr>
        <strike/>
        <sz val="10"/>
        <rFont val="Arial"/>
        <family val="2"/>
      </rPr>
      <t>project registration</t>
    </r>
    <r>
      <rPr>
        <u/>
        <sz val="10"/>
        <rFont val="Arial"/>
        <family val="2"/>
      </rPr>
      <t>enrollment or the start of subscription</t>
    </r>
    <r>
      <rPr>
        <sz val="10"/>
        <rFont val="Arial"/>
        <family val="2"/>
      </rPr>
      <t xml:space="preserve"> covers at least two of the pesticides below. All reported pesticides comply with the following thresholds:
b. A municipal water quality report issued not more than one year before </t>
    </r>
    <r>
      <rPr>
        <strike/>
        <sz val="10"/>
        <rFont val="Arial"/>
        <family val="2"/>
      </rPr>
      <t>project registration</t>
    </r>
    <r>
      <rPr>
        <u/>
        <sz val="10"/>
        <rFont val="Arial"/>
        <family val="2"/>
      </rPr>
      <t>enrollment or the start of subscription</t>
    </r>
    <r>
      <rPr>
        <sz val="10"/>
        <rFont val="Arial"/>
        <family val="2"/>
      </rPr>
      <t xml:space="preserve"> contains concentrations of at least three of the organic contaminants below. All reported organic contaminants comply with the following thresholds:1</t>
    </r>
  </si>
  <si>
    <r>
      <t xml:space="preserve">Installed for at least 6 months </t>
    </r>
    <r>
      <rPr>
        <strike/>
        <sz val="10"/>
        <rFont val="Arial"/>
        <family val="2"/>
      </rPr>
      <t>before project registration</t>
    </r>
    <r>
      <rPr>
        <sz val="10"/>
        <rFont val="Arial"/>
        <family val="2"/>
      </rPr>
      <t xml:space="preserve"> or manufactured and unmodified at least one year before </t>
    </r>
    <r>
      <rPr>
        <strike/>
        <sz val="10"/>
        <rFont val="Arial"/>
        <family val="2"/>
      </rPr>
      <t>project registration</t>
    </r>
    <r>
      <rPr>
        <u/>
        <sz val="10"/>
        <rFont val="Arial"/>
        <family val="2"/>
      </rPr>
      <t>enrollment or the start of subscription</t>
    </r>
    <r>
      <rPr>
        <sz val="10"/>
        <rFont val="Arial"/>
        <family val="2"/>
      </rPr>
      <t>.</t>
    </r>
  </si>
  <si>
    <t>All Spaces except Commercial Kitchen spaces &amp; Industrial</t>
  </si>
  <si>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The World Health Organization’s Global Urban Ambient Air Pollution Database may be consulted to view outdoor air quality levels, available at https://whoairquality.shinyapps.io/AmbientAirQualityDatabase/.
</t>
    </r>
    <r>
      <rPr>
        <u/>
        <sz val="10"/>
        <color theme="1"/>
        <rFont val="Arial"/>
        <family val="2"/>
      </rPr>
      <t>Refer to the Performance Verification Guidebook for information on sensor/testing requirements, required testing duration and compliance calculations.</t>
    </r>
  </si>
  <si>
    <t>Commercial Kitchen spaces &amp; Industrial</t>
  </si>
  <si>
    <t>1: Acceptable thresholds</t>
  </si>
  <si>
    <r>
      <t xml:space="preserve">Verified by: Performance Test </t>
    </r>
    <r>
      <rPr>
        <u/>
        <sz val="10"/>
        <color theme="1"/>
        <rFont val="Arial"/>
        <family val="2"/>
      </rPr>
      <t>OR Sensor Data</t>
    </r>
  </si>
  <si>
    <t>2: Modified thresholds in polluted regions</t>
  </si>
  <si>
    <r>
      <t xml:space="preserve">Verified by: Performance Test </t>
    </r>
    <r>
      <rPr>
        <u/>
        <sz val="10"/>
        <color theme="1"/>
        <rFont val="Arial"/>
        <family val="2"/>
      </rPr>
      <t>OR Sensor Data</t>
    </r>
    <r>
      <rPr>
        <sz val="10"/>
        <color theme="1"/>
        <rFont val="Arial"/>
        <family val="2"/>
      </rPr>
      <t>, Technical Document</t>
    </r>
    <r>
      <rPr>
        <u/>
        <sz val="10"/>
        <color theme="1"/>
        <rFont val="Arial"/>
        <family val="2"/>
      </rPr>
      <t xml:space="preserve"> (Shareable)</t>
    </r>
  </si>
  <si>
    <t>3: Dynamic thresholds in polluted regions</t>
  </si>
  <si>
    <r>
      <t>Verified by: Technical Document, Performance Test</t>
    </r>
    <r>
      <rPr>
        <u/>
        <sz val="10"/>
        <color rgb="FF000000"/>
        <rFont val="Arial"/>
        <family val="2"/>
      </rPr>
      <t xml:space="preserve"> OR Sensor Data</t>
    </r>
  </si>
  <si>
    <r>
      <t>Verified by: Performance Test</t>
    </r>
    <r>
      <rPr>
        <u/>
        <sz val="10"/>
        <color theme="1"/>
        <rFont val="Arial"/>
        <family val="2"/>
      </rPr>
      <t xml:space="preserve"> OR Sensor Data</t>
    </r>
  </si>
  <si>
    <t>2: Dynamic thresholds in polluted regions</t>
  </si>
  <si>
    <r>
      <t>Verified by: Technical Document, Performance Test</t>
    </r>
    <r>
      <rPr>
        <u/>
        <sz val="10"/>
        <color theme="1"/>
        <rFont val="Arial"/>
        <family val="2"/>
      </rPr>
      <t xml:space="preserve"> OR Sensor Data</t>
    </r>
  </si>
  <si>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
    </r>
    <r>
      <rPr>
        <u/>
        <sz val="10"/>
        <color theme="1"/>
        <rFont val="Arial"/>
        <family val="2"/>
      </rPr>
      <t xml:space="preserve">
Refer to the Performance Verification Guidebook for information on sensor/testing requirements, required testing duration and compliance calculations.</t>
    </r>
  </si>
  <si>
    <t>2: TVOC continuous monitoring</t>
  </si>
  <si>
    <r>
      <t xml:space="preserve">Option 2: </t>
    </r>
    <r>
      <rPr>
        <u/>
        <sz val="10"/>
        <color theme="1"/>
        <rFont val="Arial"/>
        <family val="2"/>
      </rPr>
      <t>T</t>
    </r>
    <r>
      <rPr>
        <sz val="10"/>
        <color theme="1"/>
        <rFont val="Arial"/>
        <family val="2"/>
      </rPr>
      <t xml:space="preserve">VOC </t>
    </r>
    <r>
      <rPr>
        <u/>
        <sz val="10"/>
        <color theme="1"/>
        <rFont val="Arial"/>
        <family val="2"/>
      </rPr>
      <t>continuous</t>
    </r>
    <r>
      <rPr>
        <sz val="10"/>
        <color theme="1"/>
        <rFont val="Arial"/>
        <family val="2"/>
      </rPr>
      <t xml:space="preserve"> monitoring
</t>
    </r>
    <r>
      <rPr>
        <strike/>
        <sz val="10"/>
        <color theme="1"/>
        <rFont val="Arial"/>
        <family val="2"/>
      </rPr>
      <t>The following requirements are met:</t>
    </r>
    <r>
      <rPr>
        <sz val="10"/>
        <color theme="1"/>
        <rFont val="Arial"/>
        <family val="2"/>
      </rPr>
      <t xml:space="preserve"> The following threshold is met in occupiable spaces:
a. </t>
    </r>
    <r>
      <rPr>
        <strike/>
        <sz val="10"/>
        <color theme="1"/>
        <rFont val="Arial"/>
        <family val="2"/>
      </rPr>
      <t xml:space="preserve">Sensors to measure total VOC at least once per hour (with accuracy 25% at 500 µg/m3) are installed with a density of at least one per every 3,500 ft2. </t>
    </r>
    <r>
      <rPr>
        <u/>
        <sz val="10"/>
        <color theme="1"/>
        <rFont val="Arial"/>
        <family val="2"/>
      </rPr>
      <t>Total VOC: 500 µg/m³ or lower.</t>
    </r>
    <r>
      <rPr>
        <sz val="10"/>
        <color theme="1"/>
        <rFont val="Arial"/>
        <family val="2"/>
      </rPr>
      <t xml:space="preserve">
</t>
    </r>
    <r>
      <rPr>
        <strike/>
        <sz val="10"/>
        <color theme="1"/>
        <rFont val="Arial"/>
        <family val="2"/>
      </rPr>
      <t>b. Data covering at least the previous one month demonstrate total VOC levels of 500 µg/m³ or lower for at least 90% of regularly occupied hours for all sensors.
c. The total VOC sensor conversion factor from ppb to mass concentration (µg/m³) and the included gas mixture / reference gas used to calculate the conversion factor is provided by the manufacturer.</t>
    </r>
  </si>
  <si>
    <t>2: VOC monitoring</t>
  </si>
  <si>
    <r>
      <t xml:space="preserve">Verified by: </t>
    </r>
    <r>
      <rPr>
        <strike/>
        <sz val="10"/>
        <color theme="1"/>
        <rFont val="Arial"/>
        <family val="2"/>
      </rPr>
      <t xml:space="preserve">Technical Document </t>
    </r>
    <r>
      <rPr>
        <sz val="10"/>
        <color theme="1"/>
        <rFont val="Arial"/>
        <family val="2"/>
      </rPr>
      <t>Sensor Data</t>
    </r>
  </si>
  <si>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
    </r>
    <r>
      <rPr>
        <u/>
        <sz val="10"/>
        <color theme="1"/>
        <rFont val="Arial"/>
        <family val="2"/>
      </rPr>
      <t>Refer to the Performance Verification Guidebook for information on sensor/testing requirements, required testing duration and compliance calculations.</t>
    </r>
  </si>
  <si>
    <t>Note:
Refer to the Performance Verification Guidebook for information on sensor/testing requirements, required testing duration and compliance calculations.</t>
  </si>
  <si>
    <t>1: Radon testing</t>
  </si>
  <si>
    <r>
      <t>For regularly occupied spaces at or below grade, the following requirement is met</t>
    </r>
    <r>
      <rPr>
        <sz val="10"/>
        <color theme="1"/>
        <rFont val="Arial"/>
        <family val="2"/>
      </rPr>
      <t xml:space="preserve"> </t>
    </r>
    <r>
      <rPr>
        <u/>
        <sz val="10"/>
        <color theme="1"/>
        <rFont val="Arial"/>
        <family val="2"/>
      </rPr>
      <t>The following threshold is met in regularly occupiable spaces at or below grade</t>
    </r>
    <r>
      <rPr>
        <sz val="10"/>
        <color theme="1"/>
        <rFont val="Arial"/>
        <family val="2"/>
      </rPr>
      <t xml:space="preserve">:
</t>
    </r>
    <r>
      <rPr>
        <strike/>
        <sz val="10"/>
        <color theme="1"/>
        <rFont val="Arial"/>
        <family val="2"/>
      </rPr>
      <t>a. The r</t>
    </r>
    <r>
      <rPr>
        <sz val="10"/>
        <color theme="1"/>
        <rFont val="Arial"/>
        <family val="2"/>
      </rPr>
      <t>Radon</t>
    </r>
    <r>
      <rPr>
        <u/>
        <sz val="10"/>
        <color theme="1"/>
        <rFont val="Arial"/>
        <family val="2"/>
      </rPr>
      <t>:</t>
    </r>
    <r>
      <rPr>
        <sz val="10"/>
        <color theme="1"/>
        <rFont val="Arial"/>
        <family val="2"/>
      </rPr>
      <t xml:space="preserve"> </t>
    </r>
    <r>
      <rPr>
        <strike/>
        <sz val="10"/>
        <color theme="1"/>
        <rFont val="Arial"/>
        <family val="2"/>
      </rPr>
      <t xml:space="preserve">is </t>
    </r>
    <r>
      <rPr>
        <sz val="10"/>
        <color theme="1"/>
        <rFont val="Arial"/>
        <family val="2"/>
      </rPr>
      <t>0.15 Bq/L [4 pCi/L] or lower, as tested by a professional demonstrated not to have a conflict of interest with the WELL project or through continuous monitoring data. One test is conducted per 25,000 ft² [2,300 m²] of regularly occupied space at or below grade.</t>
    </r>
  </si>
  <si>
    <r>
      <t>The following requirements are met:</t>
    </r>
    <r>
      <rPr>
        <sz val="10"/>
        <color rgb="FF000000"/>
        <rFont val="Arial"/>
        <family val="2"/>
      </rPr>
      <t xml:space="preserve">
</t>
    </r>
    <r>
      <rPr>
        <strike/>
        <sz val="10"/>
        <color rgb="FF000000"/>
        <rFont val="Arial"/>
        <family val="2"/>
      </rPr>
      <t xml:space="preserve">a. </t>
    </r>
    <r>
      <rPr>
        <sz val="10"/>
        <color rgb="FF000000"/>
        <rFont val="Arial"/>
        <family val="2"/>
      </rPr>
      <t xml:space="preserve">The </t>
    </r>
    <r>
      <rPr>
        <u/>
        <sz val="10"/>
        <color rgb="FF000000"/>
        <rFont val="Arial"/>
        <family val="2"/>
      </rPr>
      <t>following</t>
    </r>
    <r>
      <rPr>
        <sz val="10"/>
        <color rgb="FF000000"/>
        <rFont val="Arial"/>
        <family val="2"/>
      </rPr>
      <t xml:space="preserve"> pollutants </t>
    </r>
    <r>
      <rPr>
        <strike/>
        <sz val="10"/>
        <color rgb="FF000000"/>
        <rFont val="Arial"/>
        <family val="2"/>
      </rPr>
      <t>listed in Parts 1-3 of this feature</t>
    </r>
    <r>
      <rPr>
        <sz val="10"/>
        <color rgb="FF000000"/>
        <rFont val="Arial"/>
        <family val="2"/>
      </rPr>
      <t xml:space="preserve"> are </t>
    </r>
    <r>
      <rPr>
        <strike/>
        <sz val="10"/>
        <color rgb="FF000000"/>
        <rFont val="Arial"/>
        <family val="2"/>
      </rPr>
      <t xml:space="preserve">measured </t>
    </r>
    <r>
      <rPr>
        <u/>
        <sz val="10"/>
        <color rgb="FF000000"/>
        <rFont val="Arial"/>
        <family val="2"/>
      </rPr>
      <t>monitored</t>
    </r>
    <r>
      <rPr>
        <sz val="10"/>
        <color rgb="FF000000"/>
        <rFont val="Arial"/>
        <family val="2"/>
      </rPr>
      <t xml:space="preserve"> in occupiable spaces at intervals no longer than once per year, and the results are submitted annually through the WELL digital platform. </t>
    </r>
    <r>
      <rPr>
        <strike/>
        <sz val="10"/>
        <color rgb="FF000000"/>
        <rFont val="Arial"/>
        <family val="2"/>
      </rPr>
      <t xml:space="preserve">b. </t>
    </r>
    <r>
      <rPr>
        <sz val="10"/>
        <color rgb="FF000000"/>
        <rFont val="Arial"/>
        <family val="2"/>
      </rPr>
      <t>The number and location of sampling points for on</t>
    </r>
    <r>
      <rPr>
        <strike/>
        <sz val="10"/>
        <color rgb="FF000000"/>
        <rFont val="Arial"/>
        <family val="2"/>
      </rPr>
      <t>-</t>
    </r>
    <r>
      <rPr>
        <sz val="10"/>
        <color rgb="FF000000"/>
        <rFont val="Arial"/>
        <family val="2"/>
      </rPr>
      <t xml:space="preserve">going monitoring complies with the requirements outlined in the </t>
    </r>
    <r>
      <rPr>
        <u/>
        <sz val="10"/>
        <color rgb="FF000000"/>
        <rFont val="Arial"/>
        <family val="2"/>
      </rPr>
      <t>Performance Testing Protocols or Continuous Monitoring Protocols sections of</t>
    </r>
    <r>
      <rPr>
        <sz val="10"/>
        <color rgb="FF000000"/>
        <rFont val="Arial"/>
        <family val="2"/>
      </rPr>
      <t xml:space="preserve"> the Performance Verification Guidebook.
</t>
    </r>
    <r>
      <rPr>
        <u/>
        <sz val="10"/>
        <color rgb="FF000000"/>
        <rFont val="Arial"/>
        <family val="2"/>
      </rPr>
      <t>a. PM2.5.
b. PM10.
c. One of the following:
1. Total VOC.
2. Benzene, Formaldehyde, Toluene.
3. Carbon monoxide.
4. Ozone.</t>
    </r>
  </si>
  <si>
    <t>A03</t>
  </si>
  <si>
    <t>Ventilation Design</t>
  </si>
  <si>
    <t>4: Ventilation monitoring</t>
  </si>
  <si>
    <t>[Move note to option level not part level]
Note: 
Refer to the Performance Verification Guidebook for information on sensor/testing requirements, required testing duration and compliance calculations.</t>
  </si>
  <si>
    <r>
      <t xml:space="preserve">[Add new option]
</t>
    </r>
    <r>
      <rPr>
        <u/>
        <sz val="10"/>
        <color theme="1"/>
        <rFont val="Arial"/>
        <family val="2"/>
      </rPr>
      <t>Option 4: Ventilation monitoring
One of the following carbon dioxide thresholds is met in occupiable spaces:
a. 900 ppm or less.
b. Not more than 500 ppm above outdoor levels.</t>
    </r>
    <r>
      <rPr>
        <sz val="10"/>
        <color theme="1"/>
        <rFont val="Arial"/>
        <family val="2"/>
      </rPr>
      <t xml:space="preserve">
Verified by:</t>
    </r>
    <r>
      <rPr>
        <u/>
        <sz val="10"/>
        <color theme="1"/>
        <rFont val="Arial"/>
        <family val="2"/>
      </rPr>
      <t xml:space="preserve"> Sensor Data</t>
    </r>
  </si>
  <si>
    <t>Remove citations in summary statement.</t>
  </si>
  <si>
    <t>A05</t>
  </si>
  <si>
    <t>Enhanced Air Quality</t>
  </si>
  <si>
    <r>
      <t xml:space="preserve">The following thresholds are met in occupiable spaces:
a. Acetaldehyde: 140 µg/m³ or lower.
</t>
    </r>
    <r>
      <rPr>
        <u/>
        <sz val="10"/>
        <color theme="1"/>
        <rFont val="Arial"/>
        <family val="2"/>
      </rPr>
      <t xml:space="preserve">b. One of the following: 
</t>
    </r>
    <r>
      <rPr>
        <strike/>
        <sz val="10"/>
        <color theme="1"/>
        <rFont val="Arial"/>
        <family val="2"/>
      </rPr>
      <t>b.</t>
    </r>
    <r>
      <rPr>
        <sz val="10"/>
        <color theme="1"/>
        <rFont val="Arial"/>
        <family val="2"/>
      </rPr>
      <t xml:space="preserve"> </t>
    </r>
    <r>
      <rPr>
        <u/>
        <sz val="10"/>
        <color theme="1"/>
        <rFont val="Arial"/>
        <family val="2"/>
      </rPr>
      <t>1.</t>
    </r>
    <r>
      <rPr>
        <sz val="10"/>
        <color theme="1"/>
        <rFont val="Arial"/>
        <family val="2"/>
      </rPr>
      <t xml:space="preserve"> Acrylonitrile: 5 µg/m³ or lower.
</t>
    </r>
    <r>
      <rPr>
        <u/>
        <sz val="10"/>
        <color theme="1"/>
        <rFont val="Arial"/>
        <family val="2"/>
      </rPr>
      <t>2. Caprolactam: 2.2 µg/m³ or lower.</t>
    </r>
    <r>
      <rPr>
        <sz val="10"/>
        <color theme="1"/>
        <rFont val="Arial"/>
        <family val="2"/>
      </rPr>
      <t xml:space="preserve">
c. Benzene: 3 µg/m³ or lower.
</t>
    </r>
    <r>
      <rPr>
        <strike/>
        <sz val="10"/>
        <color theme="1"/>
        <rFont val="Arial"/>
        <family val="2"/>
      </rPr>
      <t>d. Caprolactam: 2.2 µg/m³ or lower.</t>
    </r>
    <r>
      <rPr>
        <sz val="10"/>
        <color theme="1"/>
        <rFont val="Arial"/>
        <family val="2"/>
      </rPr>
      <t xml:space="preserve">
</t>
    </r>
    <r>
      <rPr>
        <strike/>
        <sz val="10"/>
        <color theme="1"/>
        <rFont val="Arial"/>
        <family val="2"/>
      </rPr>
      <t>d.</t>
    </r>
    <r>
      <rPr>
        <u/>
        <sz val="10"/>
        <color theme="1"/>
        <rFont val="Arial"/>
        <family val="2"/>
      </rPr>
      <t xml:space="preserve"> d.</t>
    </r>
    <r>
      <rPr>
        <sz val="10"/>
        <color theme="1"/>
        <rFont val="Arial"/>
        <family val="2"/>
      </rPr>
      <t xml:space="preserve"> Formaldehyde: 9 µg/m³ or lower.
</t>
    </r>
    <r>
      <rPr>
        <strike/>
        <sz val="10"/>
        <color theme="1"/>
        <rFont val="Arial"/>
        <family val="2"/>
      </rPr>
      <t>f.</t>
    </r>
    <r>
      <rPr>
        <sz val="10"/>
        <color theme="1"/>
        <rFont val="Arial"/>
        <family val="2"/>
      </rPr>
      <t xml:space="preserve"> e</t>
    </r>
    <r>
      <rPr>
        <u/>
        <sz val="10"/>
        <color theme="1"/>
        <rFont val="Arial"/>
        <family val="2"/>
      </rPr>
      <t>.</t>
    </r>
    <r>
      <rPr>
        <sz val="10"/>
        <color theme="1"/>
        <rFont val="Arial"/>
        <family val="2"/>
      </rPr>
      <t xml:space="preserve"> Naphthalene: 9 µg/m³ or lower.
</t>
    </r>
    <r>
      <rPr>
        <strike/>
        <sz val="10"/>
        <color theme="1"/>
        <rFont val="Arial"/>
        <family val="2"/>
      </rPr>
      <t>g.</t>
    </r>
    <r>
      <rPr>
        <sz val="10"/>
        <color theme="1"/>
        <rFont val="Arial"/>
        <family val="2"/>
      </rPr>
      <t xml:space="preserve"> f</t>
    </r>
    <r>
      <rPr>
        <u/>
        <sz val="10"/>
        <color theme="1"/>
        <rFont val="Arial"/>
        <family val="2"/>
      </rPr>
      <t>.</t>
    </r>
    <r>
      <rPr>
        <sz val="10"/>
        <color theme="1"/>
        <rFont val="Arial"/>
        <family val="2"/>
      </rPr>
      <t xml:space="preserve"> Toluene: 300 µg/m³ or lower.</t>
    </r>
  </si>
  <si>
    <t>1: Increased air supply</t>
  </si>
  <si>
    <r>
      <t xml:space="preserve">Exceed outdoor air supply rates described in </t>
    </r>
    <r>
      <rPr>
        <strike/>
        <sz val="10"/>
        <color theme="1"/>
        <rFont val="Arial"/>
        <family val="2"/>
      </rPr>
      <t xml:space="preserve">ASHRAE 62.1-2010 </t>
    </r>
    <r>
      <rPr>
        <u/>
        <sz val="10"/>
        <color theme="1"/>
        <rFont val="Arial"/>
        <family val="2"/>
      </rPr>
      <t xml:space="preserve">one of the ventilation guidelines listed in Feature A03 Part 1 </t>
    </r>
    <r>
      <rPr>
        <sz val="10"/>
        <color theme="1"/>
        <rFont val="Arial"/>
        <family val="2"/>
      </rPr>
      <t>by the percentages shown in the table below:</t>
    </r>
  </si>
  <si>
    <r>
      <t xml:space="preserve">[Add new option]
</t>
    </r>
    <r>
      <rPr>
        <u/>
        <sz val="10"/>
        <color theme="1"/>
        <rFont val="Arial"/>
        <family val="2"/>
      </rPr>
      <t>Option 4: Ventilation monitoring
One of the following carbon dioxide thresholds is met in occupiable spaces:
a. 750 ppm or less.
b. Not more than 350 ppm above outdoor levels.</t>
    </r>
    <r>
      <rPr>
        <sz val="10"/>
        <color theme="1"/>
        <rFont val="Arial"/>
        <family val="2"/>
      </rPr>
      <t xml:space="preserve">
Verified by: </t>
    </r>
    <r>
      <rPr>
        <u/>
        <sz val="10"/>
        <color theme="1"/>
        <rFont val="Arial"/>
        <family val="2"/>
      </rPr>
      <t>Sensor Data</t>
    </r>
  </si>
  <si>
    <r>
      <t>The following requirement is met:</t>
    </r>
    <r>
      <rPr>
        <sz val="10"/>
        <color theme="1"/>
        <rFont val="Arial"/>
        <family val="2"/>
      </rPr>
      <t xml:space="preserve"> 
</t>
    </r>
    <r>
      <rPr>
        <strike/>
        <sz val="10"/>
        <color theme="1"/>
        <rFont val="Arial"/>
        <family val="2"/>
      </rPr>
      <t>a.</t>
    </r>
    <r>
      <rPr>
        <sz val="10"/>
        <color theme="1"/>
        <rFont val="Arial"/>
        <family val="2"/>
      </rPr>
      <t xml:space="preserve"> Project meets one of the below:
</t>
    </r>
    <r>
      <rPr>
        <strike/>
        <sz val="10"/>
        <color theme="1"/>
        <rFont val="Arial"/>
        <family val="2"/>
      </rPr>
      <t>1.</t>
    </r>
    <r>
      <rPr>
        <sz val="10"/>
        <color theme="1"/>
        <rFont val="Arial"/>
        <family val="2"/>
      </rPr>
      <t xml:space="preserve"> </t>
    </r>
    <r>
      <rPr>
        <u/>
        <sz val="10"/>
        <color theme="1"/>
        <rFont val="Arial"/>
        <family val="2"/>
      </rPr>
      <t>a.</t>
    </r>
    <r>
      <rPr>
        <sz val="10"/>
        <color theme="1"/>
        <rFont val="Arial"/>
        <family val="2"/>
      </rPr>
      <t xml:space="preserve"> At least 75% of the regularly occupied spaces have operable windows that provide access to outdoor air.
</t>
    </r>
    <r>
      <rPr>
        <strike/>
        <sz val="10"/>
        <color theme="1"/>
        <rFont val="Arial"/>
        <family val="2"/>
      </rPr>
      <t>2.</t>
    </r>
    <r>
      <rPr>
        <u/>
        <sz val="10"/>
        <color theme="1"/>
        <rFont val="Arial"/>
        <family val="2"/>
      </rPr>
      <t xml:space="preserve"> b.</t>
    </r>
    <r>
      <rPr>
        <sz val="10"/>
        <color theme="1"/>
        <rFont val="Arial"/>
        <family val="2"/>
      </rPr>
      <t xml:space="preserve"> For each floor, the openable window area is at least 4%</t>
    </r>
    <r>
      <rPr>
        <u/>
        <sz val="10"/>
        <color theme="1"/>
        <rFont val="Arial"/>
        <family val="2"/>
      </rPr>
      <t xml:space="preserve"> the area of the occupiable space</t>
    </r>
    <r>
      <rPr>
        <sz val="10"/>
        <color theme="1"/>
        <rFont val="Arial"/>
        <family val="2"/>
      </rPr>
      <t xml:space="preserve"> </t>
    </r>
    <r>
      <rPr>
        <strike/>
        <sz val="10"/>
        <color theme="1"/>
        <rFont val="Arial"/>
        <family val="2"/>
      </rPr>
      <t>of the net occupiable floor area.</t>
    </r>
  </si>
  <si>
    <t>1: Sensor requirements</t>
  </si>
  <si>
    <r>
      <t xml:space="preserve">1: Sensor requirements
</t>
    </r>
    <r>
      <rPr>
        <strike/>
        <sz val="10"/>
        <color theme="1"/>
        <rFont val="Arial"/>
        <family val="2"/>
      </rPr>
      <t>The following requirements are met:
The project deploys monitors that measure at least three of the following parameters:
PM2.5 or PM10 (accuracy 25% at 50 μg/m³).
Carbon dioxide (accuracy 10% at 750 ppm).
Carbon monoxide (accuracy 1 ppm at values between 0 and 10 ppm).
Ozone (accuracy 10 ppb at values between 0 and 100 ppb).
Nitrogen dioxide (accuracy 20 ppb at values between 0 and 100 ppb).
Total VOCs (accuracy 25% at 500 μg/m³).
Formaldehyde (accuracy 20 ppb at values between 0 and 100 ppb).
Monitor density is at least one sensor per 3500 ft2 of occupiable space. Monitors are sited at locations compliant with the following requirements:
3.6-5.6 ft above the finished floor at locations where occupants would typically be seated or standing.
At least 3.3 ft away from doors, operable windows and air supply/exhaust outlets.
Measurements are taken at intervals of no longer than 10 minutes for carbon dioxide and no longer than one hour for other pollutants.</t>
    </r>
    <r>
      <rPr>
        <sz val="10"/>
        <color theme="1"/>
        <rFont val="Arial"/>
        <family val="2"/>
      </rPr>
      <t xml:space="preserve">
</t>
    </r>
    <r>
      <rPr>
        <u/>
        <sz val="10"/>
        <color theme="1"/>
        <rFont val="Arial"/>
        <family val="2"/>
      </rPr>
      <t>The project deploys monitors that measure at least three of the following parameters, in compliance with the requirements outlined in the Continuous Monitoring Protocols of the Performance Verification Guidebook:
a. PM2.5 or PM10.
b. Carbon dioxide.
c. Carbon monoxide.
d. Ozone.
e. Nitrogen dioxide.
f. Total VOCs.
g. Formaldehyde.</t>
    </r>
  </si>
  <si>
    <t>2: Reporting &amp; maintenance</t>
  </si>
  <si>
    <r>
      <t xml:space="preserve">2: Reporting &amp; maintenance
The following requirements are met:
a. Data are submitted annually through the WELL digital platform.
b. </t>
    </r>
    <r>
      <rPr>
        <strike/>
        <sz val="10"/>
        <color theme="1"/>
        <rFont val="Arial"/>
        <family val="2"/>
      </rPr>
      <t xml:space="preserve">Monitors are recalibrated or replaced annually, projects submit documentation attesting to their calibration or replacement annually. </t>
    </r>
    <r>
      <rPr>
        <u/>
        <sz val="10"/>
        <color theme="1"/>
        <rFont val="Arial"/>
        <family val="2"/>
      </rPr>
      <t>Proof of calibration or replacement is submitted annually in accordance with the requirements of the WELL Performance Verification Guidebook.</t>
    </r>
  </si>
  <si>
    <r>
      <t xml:space="preserve">[Add new space type for Dwelling Units]
</t>
    </r>
    <r>
      <rPr>
        <u/>
        <sz val="10"/>
        <color theme="1"/>
        <rFont val="Arial"/>
        <family val="2"/>
      </rPr>
      <t>1: Sensor requirements
The project deploys monitors that measure at least three of the following parameters, in compliance with the requirements outlined in the Continuous Monitoring Protocols of the Performance Verification Guidebook:
a. PM2.5 or PM10.
b. Carbon dioxide.
c. Carbon monoxide.
d. Ozone.
e. Nitrogen dioxide.
f. Total VOCs.
g. Formaldehyde.</t>
    </r>
  </si>
  <si>
    <r>
      <t>All Spaces</t>
    </r>
    <r>
      <rPr>
        <u/>
        <sz val="10"/>
        <rFont val="Arial"/>
        <family val="2"/>
      </rPr>
      <t xml:space="preserve"> except Dwelling Units</t>
    </r>
  </si>
  <si>
    <r>
      <t>a. Data are presented through one of the following:
1. Display screens prominently positioned at a height of 3.6–5.6 ft</t>
    </r>
    <r>
      <rPr>
        <u/>
        <sz val="10"/>
        <color rgb="FF000000"/>
        <rFont val="Arial"/>
        <family val="2"/>
      </rPr>
      <t>,</t>
    </r>
    <r>
      <rPr>
        <sz val="10"/>
        <color rgb="FF000000"/>
        <rFont val="Arial"/>
        <family val="2"/>
      </rPr>
      <t xml:space="preserve"> with at least one display per </t>
    </r>
    <r>
      <rPr>
        <strike/>
        <sz val="10"/>
        <color rgb="FF000000"/>
        <rFont val="Arial"/>
        <family val="2"/>
      </rPr>
      <t>3500</t>
    </r>
    <r>
      <rPr>
        <sz val="10"/>
        <color rgb="FF000000"/>
        <rFont val="Arial"/>
        <family val="2"/>
      </rPr>
      <t xml:space="preserve"> </t>
    </r>
    <r>
      <rPr>
        <u/>
        <sz val="10"/>
        <color rgb="FF000000"/>
        <rFont val="Arial"/>
        <family val="2"/>
      </rPr>
      <t xml:space="preserve">5400 </t>
    </r>
    <r>
      <rPr>
        <sz val="10"/>
        <color rgb="FF000000"/>
        <rFont val="Arial"/>
        <family val="2"/>
      </rPr>
      <t>ft2 [</t>
    </r>
    <r>
      <rPr>
        <strike/>
        <sz val="10"/>
        <color rgb="FF000000"/>
        <rFont val="Arial"/>
        <family val="2"/>
      </rPr>
      <t>325</t>
    </r>
    <r>
      <rPr>
        <sz val="10"/>
        <color rgb="FF000000"/>
        <rFont val="Arial"/>
        <family val="2"/>
      </rPr>
      <t xml:space="preserve"> </t>
    </r>
    <r>
      <rPr>
        <u/>
        <sz val="10"/>
        <color rgb="FF000000"/>
        <rFont val="Arial"/>
        <family val="2"/>
      </rPr>
      <t>500</t>
    </r>
    <r>
      <rPr>
        <sz val="10"/>
        <color rgb="FF000000"/>
        <rFont val="Arial"/>
        <family val="2"/>
      </rPr>
      <t xml:space="preserve"> m2]</t>
    </r>
    <r>
      <rPr>
        <b/>
        <sz val="10"/>
        <color rgb="FF000000"/>
        <rFont val="Arial"/>
        <family val="2"/>
      </rPr>
      <t xml:space="preserve"> </t>
    </r>
    <r>
      <rPr>
        <sz val="10"/>
        <color rgb="FF000000"/>
        <rFont val="Arial"/>
        <family val="2"/>
      </rPr>
      <t xml:space="preserve">of regularly occupied space.
2. Hosted on a website or phone application accessible to occupants. Signs are present indicating where the data may be accessed at a density of at least one sign per </t>
    </r>
    <r>
      <rPr>
        <strike/>
        <sz val="10"/>
        <color rgb="FF000000"/>
        <rFont val="Arial"/>
        <family val="2"/>
      </rPr>
      <t>3500</t>
    </r>
    <r>
      <rPr>
        <sz val="10"/>
        <color rgb="FF000000"/>
        <rFont val="Arial"/>
        <family val="2"/>
      </rPr>
      <t xml:space="preserve"> </t>
    </r>
    <r>
      <rPr>
        <u/>
        <sz val="10"/>
        <color rgb="FF000000"/>
        <rFont val="Arial"/>
        <family val="2"/>
      </rPr>
      <t>5400</t>
    </r>
    <r>
      <rPr>
        <sz val="10"/>
        <color rgb="FF000000"/>
        <rFont val="Arial"/>
        <family val="2"/>
      </rPr>
      <t xml:space="preserve"> ft2 [</t>
    </r>
    <r>
      <rPr>
        <strike/>
        <sz val="10"/>
        <color rgb="FF000000"/>
        <rFont val="Arial"/>
        <family val="2"/>
      </rPr>
      <t xml:space="preserve">325 </t>
    </r>
    <r>
      <rPr>
        <u/>
        <sz val="10"/>
        <color rgb="FF000000"/>
        <rFont val="Arial"/>
        <family val="2"/>
      </rPr>
      <t>500</t>
    </r>
    <r>
      <rPr>
        <sz val="10"/>
        <color rgb="FF000000"/>
        <rFont val="Arial"/>
        <family val="2"/>
      </rPr>
      <t xml:space="preserve"> m2] of regularly occupied space.</t>
    </r>
  </si>
  <si>
    <r>
      <t>All Spaces</t>
    </r>
    <r>
      <rPr>
        <u/>
        <sz val="10"/>
        <color theme="1"/>
        <rFont val="Arial"/>
        <family val="2"/>
      </rPr>
      <t xml:space="preserve"> except Dwelling Units</t>
    </r>
  </si>
  <si>
    <t>1: Third-party survey</t>
  </si>
  <si>
    <r>
      <t xml:space="preserve">Professional Narrative </t>
    </r>
    <r>
      <rPr>
        <u/>
        <sz val="10"/>
        <color theme="1"/>
        <rFont val="Arial"/>
        <family val="2"/>
      </rPr>
      <t>Policy and/or Operations Schedule</t>
    </r>
  </si>
  <si>
    <r>
      <t xml:space="preserve">a. Compare results from the interviews, focus groups and/or observations to </t>
    </r>
    <r>
      <rPr>
        <strike/>
        <sz val="10"/>
        <color theme="1"/>
        <rFont val="Arial"/>
        <family val="2"/>
      </rPr>
      <t>the</t>
    </r>
    <r>
      <rPr>
        <sz val="10"/>
        <color theme="1"/>
        <rFont val="Arial"/>
        <family val="2"/>
      </rPr>
      <t xml:space="preserve"> </t>
    </r>
    <r>
      <rPr>
        <u/>
        <sz val="10"/>
        <color theme="1"/>
        <rFont val="Arial"/>
        <family val="2"/>
      </rPr>
      <t>other</t>
    </r>
    <r>
      <rPr>
        <sz val="10"/>
        <color theme="1"/>
        <rFont val="Arial"/>
        <family val="2"/>
      </rPr>
      <t xml:space="preserve"> survey results </t>
    </r>
    <r>
      <rPr>
        <strike/>
        <sz val="10"/>
        <color theme="1"/>
        <rFont val="Arial"/>
        <family val="2"/>
      </rPr>
      <t>from Feature C04: Occupant Survey or Feature C05: Enhanced Occupant Survey</t>
    </r>
    <r>
      <rPr>
        <u/>
        <sz val="10"/>
        <color theme="1"/>
        <rFont val="Arial"/>
        <family val="2"/>
      </rPr>
      <t>, as applicable</t>
    </r>
    <r>
      <rPr>
        <sz val="10"/>
        <color theme="1"/>
        <rFont val="Arial"/>
        <family val="2"/>
      </rPr>
      <t xml:space="preserve">.
b. Annually submit aggregated, anonymized results of interviews, focus groups and/or observations through the WELL digital platform on the following:
1. Comparison between the results of the interviews, focus groups and/or observations and the survey results </t>
    </r>
    <r>
      <rPr>
        <strike/>
        <sz val="10"/>
        <color theme="1"/>
        <rFont val="Arial"/>
        <family val="2"/>
      </rPr>
      <t>from Feature C04 and/or Feature C05</t>
    </r>
    <r>
      <rPr>
        <u/>
        <sz val="10"/>
        <color theme="1"/>
        <rFont val="Arial"/>
        <family val="2"/>
      </rPr>
      <t>, as applicable.</t>
    </r>
  </si>
  <si>
    <t>C08</t>
  </si>
  <si>
    <t>New Parent Support</t>
  </si>
  <si>
    <r>
      <t>b. At least some portion of the primary caregiver’s and/or the birthing parent’s parental leave is paid per the table below. Paid parental leave is offered to the designated primary caregiver during any 12-month period during pregnancy, after birth or for the adoption</t>
    </r>
    <r>
      <rPr>
        <strike/>
        <sz val="10"/>
        <color theme="1"/>
        <rFont val="Arial"/>
        <family val="2"/>
      </rPr>
      <t xml:space="preserve"> or fostering</t>
    </r>
    <r>
      <rPr>
        <sz val="10"/>
        <color theme="1"/>
        <rFont val="Arial"/>
        <family val="2"/>
      </rPr>
      <t xml:space="preserve"> of a child. Paid leave must be separate from other types of leave (e.g., sick leave, paid time off), paid at 75% or higher of the employee’s full salary or wages and cover benefits. Leave may be used non-consecutively during pregnancy or within the first three years of a child’s life.
c. At least two weeks of paid parental leave are offered to the non-primary caregiver per the table below. Paid leave must be separate from other types of leave (e.g., sick leave, paid time off), paid at </t>
    </r>
    <r>
      <rPr>
        <u/>
        <sz val="10"/>
        <color theme="1"/>
        <rFont val="Arial"/>
        <family val="2"/>
      </rPr>
      <t xml:space="preserve">75% or higher of the </t>
    </r>
    <r>
      <rPr>
        <sz val="10"/>
        <color theme="1"/>
        <rFont val="Arial"/>
        <family val="2"/>
      </rPr>
      <t>employee’s full salary or wages and cover benefits, and may be used non-consecutively during any 12-month period during pregnancy, after birth or for the adoption</t>
    </r>
    <r>
      <rPr>
        <strike/>
        <sz val="10"/>
        <color theme="1"/>
        <rFont val="Arial"/>
        <family val="2"/>
      </rPr>
      <t xml:space="preserve"> or fostering</t>
    </r>
    <r>
      <rPr>
        <sz val="10"/>
        <color theme="1"/>
        <rFont val="Arial"/>
        <family val="2"/>
      </rPr>
      <t xml:space="preserve"> of a child.</t>
    </r>
  </si>
  <si>
    <t>1: Emergency Resources</t>
  </si>
  <si>
    <r>
      <t xml:space="preserve">Rides </t>
    </r>
    <r>
      <rPr>
        <u/>
        <sz val="10"/>
        <color theme="1"/>
        <rFont val="Arial"/>
        <family val="2"/>
      </rPr>
      <t>for employees</t>
    </r>
    <r>
      <rPr>
        <sz val="10"/>
        <color theme="1"/>
        <rFont val="Arial"/>
        <family val="2"/>
      </rPr>
      <t xml:space="preserve"> subsidized </t>
    </r>
    <r>
      <rPr>
        <u/>
        <sz val="10"/>
        <color theme="1"/>
        <rFont val="Arial"/>
        <family val="2"/>
      </rPr>
      <t xml:space="preserve">or reimbursed </t>
    </r>
    <r>
      <rPr>
        <sz val="10"/>
        <color theme="1"/>
        <rFont val="Arial"/>
        <family val="2"/>
      </rPr>
      <t>by at least 50% to destination of need for emergency situations (e.g., urgent medical needs, personal or family emergency), including from home to work as needed (e.g., during public transit shutdown).</t>
    </r>
  </si>
  <si>
    <t>C15</t>
  </si>
  <si>
    <t>β Emergency Resilience and Recovery</t>
  </si>
  <si>
    <t>c.2</t>
  </si>
  <si>
    <r>
      <t xml:space="preserve">A </t>
    </r>
    <r>
      <rPr>
        <strike/>
        <sz val="10"/>
        <color theme="1"/>
        <rFont val="Arial"/>
        <family val="2"/>
      </rPr>
      <t>pathway</t>
    </r>
    <r>
      <rPr>
        <sz val="10"/>
        <color theme="1"/>
        <rFont val="Arial"/>
        <family val="2"/>
      </rPr>
      <t xml:space="preserve"> </t>
    </r>
    <r>
      <rPr>
        <u/>
        <sz val="10"/>
        <color theme="1"/>
        <rFont val="Arial"/>
        <family val="2"/>
      </rPr>
      <t>process</t>
    </r>
    <r>
      <rPr>
        <sz val="10"/>
        <color theme="1"/>
        <rFont val="Arial"/>
        <family val="2"/>
      </rPr>
      <t xml:space="preserve"> for occupants or groups who may be more vulnerable (e.g., older adults, people with disabilities, pregnant women, children) to confidentially identify specific needs they may have during a shelter-in-place emergency.</t>
    </r>
  </si>
  <si>
    <r>
      <t xml:space="preserve">Funding or other resources (e.g., in partnership with local agencies providing relevant services or resources such as vouchers, shelter, clothing, food, transportation) </t>
    </r>
    <r>
      <rPr>
        <strike/>
        <sz val="10"/>
        <color theme="1"/>
        <rFont val="Arial"/>
        <family val="2"/>
      </rPr>
      <t>Employee assistance fund is</t>
    </r>
    <r>
      <rPr>
        <sz val="10"/>
        <color theme="1"/>
        <rFont val="Arial"/>
        <family val="2"/>
      </rPr>
      <t xml:space="preserve"> </t>
    </r>
    <r>
      <rPr>
        <u/>
        <sz val="10"/>
        <color theme="1"/>
        <rFont val="Arial"/>
        <family val="2"/>
      </rPr>
      <t>are</t>
    </r>
    <r>
      <rPr>
        <sz val="10"/>
        <color theme="1"/>
        <rFont val="Arial"/>
        <family val="2"/>
      </rPr>
      <t xml:space="preserve"> provided </t>
    </r>
    <r>
      <rPr>
        <u/>
        <sz val="10"/>
        <color theme="1"/>
        <rFont val="Arial"/>
        <family val="2"/>
      </rPr>
      <t xml:space="preserve">by the employer </t>
    </r>
    <r>
      <rPr>
        <sz val="10"/>
        <color theme="1"/>
        <rFont val="Arial"/>
        <family val="2"/>
      </rPr>
      <t xml:space="preserve">for emergency use by employees in at least two of the following critical scenarios: </t>
    </r>
  </si>
  <si>
    <t>Ticket #79741: SE5 part b. (changes also to V2 and Pilot) Are project teams responsible for 100% of funds for emergencies? Currently this is not stated. Teams should be fully (100%) responsible for funding, usually front line and low-income workers are impacted the most, therefore may not have a percentage to contribute.</t>
  </si>
  <si>
    <t>2: Employee Education</t>
  </si>
  <si>
    <t>Certification note: This feature is a beta strategy and has an additional documentation requirement (beta feature feedback form). The feedback form supports IWBI in developing new features that are effective and applicable to projects around the world.</t>
  </si>
  <si>
    <r>
      <t xml:space="preserve">b. </t>
    </r>
    <r>
      <rPr>
        <strike/>
        <sz val="10"/>
        <color theme="1"/>
        <rFont val="Arial"/>
        <family val="2"/>
      </rPr>
      <t>All of the following</t>
    </r>
    <r>
      <rPr>
        <sz val="10"/>
        <color theme="1"/>
        <rFont val="Arial"/>
        <family val="2"/>
      </rPr>
      <t xml:space="preserve">
</t>
    </r>
    <r>
      <rPr>
        <strike/>
        <sz val="10"/>
        <color theme="1"/>
        <rFont val="Arial"/>
        <family val="2"/>
      </rPr>
      <t xml:space="preserve">1. </t>
    </r>
    <r>
      <rPr>
        <sz val="10"/>
        <color theme="1"/>
        <rFont val="Arial"/>
        <family val="2"/>
      </rPr>
      <t>Has achieved Part 1 of this feature for at least 2 points</t>
    </r>
    <r>
      <rPr>
        <strike/>
        <sz val="10"/>
        <color theme="1"/>
        <rFont val="Arial"/>
        <family val="2"/>
      </rPr>
      <t xml:space="preserve">. 2. Has </t>
    </r>
    <r>
      <rPr>
        <u/>
        <sz val="10"/>
        <color theme="1"/>
        <rFont val="Arial"/>
        <family val="2"/>
      </rPr>
      <t xml:space="preserve">and has </t>
    </r>
    <r>
      <rPr>
        <sz val="10"/>
        <color theme="1"/>
        <rFont val="Arial"/>
        <family val="2"/>
      </rPr>
      <t xml:space="preserve">purchased carbon credits </t>
    </r>
    <r>
      <rPr>
        <u/>
        <sz val="10"/>
        <color theme="1"/>
        <rFont val="Arial"/>
        <family val="2"/>
      </rPr>
      <t xml:space="preserve">and/or offsets </t>
    </r>
    <r>
      <rPr>
        <sz val="10"/>
        <color theme="1"/>
        <rFont val="Arial"/>
        <family val="2"/>
      </rPr>
      <t xml:space="preserve">from one of </t>
    </r>
    <r>
      <rPr>
        <strike/>
        <sz val="10"/>
        <color theme="1"/>
        <rFont val="Arial"/>
        <family val="2"/>
      </rPr>
      <t xml:space="preserve">the following </t>
    </r>
    <r>
      <rPr>
        <sz val="10"/>
        <color theme="1"/>
        <rFont val="Arial"/>
        <family val="2"/>
      </rPr>
      <t xml:space="preserve">the following schemes to offset all emissions: 
</t>
    </r>
    <r>
      <rPr>
        <u/>
        <sz val="10"/>
        <color theme="1"/>
        <rFont val="Arial"/>
        <family val="2"/>
      </rPr>
      <t xml:space="preserve">1. </t>
    </r>
    <r>
      <rPr>
        <sz val="10"/>
        <color theme="1"/>
        <rFont val="Arial"/>
        <family val="2"/>
      </rPr>
      <t xml:space="preserve">Verra/VCS.
</t>
    </r>
    <r>
      <rPr>
        <u/>
        <sz val="10"/>
        <color theme="1"/>
        <rFont val="Arial"/>
        <family val="2"/>
      </rPr>
      <t xml:space="preserve">2. </t>
    </r>
    <r>
      <rPr>
        <sz val="10"/>
        <color theme="1"/>
        <rFont val="Arial"/>
        <family val="2"/>
      </rPr>
      <t xml:space="preserve">Gold Standard.
</t>
    </r>
    <r>
      <rPr>
        <u/>
        <sz val="10"/>
        <color theme="1"/>
        <rFont val="Arial"/>
        <family val="2"/>
      </rPr>
      <t>3. ACR.</t>
    </r>
  </si>
  <si>
    <t>ACR submitted as an equivalency. Some programs refer to "offsets" (which are a type of credits). Reorganized a little b/c some found old layout confusing. #79376</t>
  </si>
  <si>
    <t>All spaces except dwelling units</t>
  </si>
  <si>
    <t>4: Circadian lighting design</t>
  </si>
  <si>
    <r>
      <t xml:space="preserve">The entire floorplate, except circulation areas in non-leased spaces, is to be considered regularly occupied.
</t>
    </r>
    <r>
      <rPr>
        <u/>
        <sz val="10"/>
        <color theme="1"/>
        <rFont val="Arial"/>
        <family val="2"/>
      </rPr>
      <t xml:space="preserve">If the layout of leased spaces is not yet known, the entire leased space is to be considered regularly occupied. </t>
    </r>
  </si>
  <si>
    <r>
      <t xml:space="preserve">Verified by: </t>
    </r>
    <r>
      <rPr>
        <strike/>
        <sz val="10"/>
        <color theme="1"/>
        <rFont val="Arial"/>
        <family val="2"/>
      </rPr>
      <t>Technical Document</t>
    </r>
    <r>
      <rPr>
        <u/>
        <sz val="10"/>
        <color theme="1"/>
        <rFont val="Arial"/>
        <family val="2"/>
      </rPr>
      <t xml:space="preserve"> Performance Test</t>
    </r>
  </si>
  <si>
    <t>Dwelling units</t>
  </si>
  <si>
    <t>a2</t>
  </si>
  <si>
    <r>
      <t>EN 12464-1&amp;2: 2011</t>
    </r>
    <r>
      <rPr>
        <u/>
        <sz val="10"/>
        <color theme="1"/>
        <rFont val="Arial"/>
        <family val="2"/>
      </rPr>
      <t xml:space="preserve"> or EN 12464: 2022.</t>
    </r>
  </si>
  <si>
    <t>L03</t>
  </si>
  <si>
    <t>Circadian Lighting Design</t>
  </si>
  <si>
    <r>
      <t>Note:</t>
    </r>
    <r>
      <rPr>
        <sz val="10"/>
        <color theme="1"/>
        <rFont val="Arial"/>
        <family val="2"/>
      </rPr>
      <t xml:space="preserve">
</t>
    </r>
    <r>
      <rPr>
        <u/>
        <sz val="10"/>
        <color theme="1"/>
        <rFont val="Arial"/>
        <family val="2"/>
      </rPr>
      <t>Refer to the Performance Verification Guidebook for information on sensor/testing requirements, required testing duration and compliance calculations.</t>
    </r>
  </si>
  <si>
    <r>
      <t xml:space="preserve">Meet these requirements in the whole building. Projects can either install shading in tenant spaces or provide a budget to tenants tied to the implementation of feature requirements. </t>
    </r>
    <r>
      <rPr>
        <strike/>
        <sz val="10"/>
        <color theme="1"/>
        <rFont val="Arial"/>
        <family val="2"/>
      </rPr>
      <t>Multifamily residential projects do not need to submit a policy document</t>
    </r>
    <r>
      <rPr>
        <sz val="10"/>
        <color theme="1"/>
        <rFont val="Arial"/>
        <family val="2"/>
      </rPr>
      <t xml:space="preserve">. </t>
    </r>
    <r>
      <rPr>
        <u/>
        <sz val="10"/>
        <color theme="1"/>
        <rFont val="Arial"/>
        <family val="2"/>
      </rPr>
      <t>If the project owner does not have access to leased space, the owner can include shade opening requirements in the lease language for the tenant to implement.</t>
    </r>
  </si>
  <si>
    <r>
      <t xml:space="preserve">All Spaces </t>
    </r>
    <r>
      <rPr>
        <u/>
        <sz val="10"/>
        <color theme="1"/>
        <rFont val="Arial"/>
        <family val="2"/>
      </rPr>
      <t>Except Dwelling Units</t>
    </r>
  </si>
  <si>
    <r>
      <t xml:space="preserve">[Add tab for Dwelling Units]
</t>
    </r>
    <r>
      <rPr>
        <u/>
        <sz val="10"/>
        <color theme="1"/>
        <rFont val="Arial"/>
        <family val="2"/>
      </rPr>
      <t>The following requirements are met in dwelling units:
a. All vertical transparent envelope glazing has shading that meets one of the following:
Tier | Type of Shading | Points
1 | Manual shading is controllable by regular occupants at all times. | 1
2 | Shading is automated to prevent glare. | 2</t>
    </r>
    <r>
      <rPr>
        <sz val="10"/>
        <color theme="1"/>
        <rFont val="Arial"/>
        <family val="2"/>
      </rPr>
      <t xml:space="preserve">
Verified by: On-Site Photograph, Letter of Assurance - Designer</t>
    </r>
  </si>
  <si>
    <r>
      <t xml:space="preserve">Automatic changes in lighting characteristics, such as light levels, changes in color and distribution take place over a period of </t>
    </r>
    <r>
      <rPr>
        <u/>
        <sz val="10"/>
        <color theme="1"/>
        <rFont val="Arial"/>
        <family val="2"/>
      </rPr>
      <t>at least</t>
    </r>
    <r>
      <rPr>
        <sz val="10"/>
        <color theme="1"/>
        <rFont val="Arial"/>
        <family val="2"/>
      </rPr>
      <t xml:space="preserve"> 10 minutes.</t>
    </r>
  </si>
  <si>
    <t>All spaces except circulation areas</t>
  </si>
  <si>
    <r>
      <t xml:space="preserve">All luminaires </t>
    </r>
    <r>
      <rPr>
        <u/>
        <sz val="10"/>
        <color theme="1"/>
        <rFont val="Arial"/>
        <family val="2"/>
      </rPr>
      <t>in occupiable spaces</t>
    </r>
    <r>
      <rPr>
        <sz val="10"/>
        <color theme="1"/>
        <rFont val="Arial"/>
        <family val="2"/>
      </rPr>
      <t xml:space="preserve"> (except decorative fixtures, emergency lights and other </t>
    </r>
    <r>
      <rPr>
        <strike/>
        <sz val="10"/>
        <color theme="1"/>
        <rFont val="Arial"/>
        <family val="2"/>
      </rPr>
      <t xml:space="preserve">special-purpose </t>
    </r>
    <r>
      <rPr>
        <sz val="10"/>
        <color theme="1"/>
        <rFont val="Arial"/>
        <family val="2"/>
      </rPr>
      <t>lighting</t>
    </r>
    <r>
      <rPr>
        <u/>
        <sz val="10"/>
        <color theme="1"/>
        <rFont val="Arial"/>
        <family val="2"/>
      </rPr>
      <t xml:space="preserve"> for signage</t>
    </r>
    <r>
      <rPr>
        <sz val="10"/>
        <color theme="1"/>
        <rFont val="Arial"/>
        <family val="2"/>
      </rPr>
      <t xml:space="preserve">) meet at least one of the following color rendering requirements. If tunable... </t>
    </r>
  </si>
  <si>
    <r>
      <t>All luminaires</t>
    </r>
    <r>
      <rPr>
        <u/>
        <sz val="10"/>
        <color theme="1"/>
        <rFont val="Arial"/>
        <family val="2"/>
      </rPr>
      <t xml:space="preserve"> in occupiable spaces</t>
    </r>
    <r>
      <rPr>
        <sz val="10"/>
        <color theme="1"/>
        <rFont val="Arial"/>
        <family val="2"/>
      </rPr>
      <t xml:space="preserve">, in combination with the appropriate controls (except decorative lights, emergency lights and other </t>
    </r>
    <r>
      <rPr>
        <strike/>
        <sz val="10"/>
        <color theme="1"/>
        <rFont val="Arial"/>
        <family val="2"/>
      </rPr>
      <t xml:space="preserve">special-purpose </t>
    </r>
    <r>
      <rPr>
        <sz val="10"/>
        <color theme="1"/>
        <rFont val="Arial"/>
        <family val="2"/>
      </rPr>
      <t>lighting</t>
    </r>
    <r>
      <rPr>
        <u/>
        <sz val="10"/>
        <color theme="1"/>
        <rFont val="Arial"/>
        <family val="2"/>
      </rPr>
      <t xml:space="preserve"> for signage</t>
    </r>
    <r>
      <rPr>
        <sz val="10"/>
        <color theme="1"/>
        <rFont val="Arial"/>
        <family val="2"/>
      </rPr>
      <t>), used in regularly occupied spaces meet at least one of the following flicker requirements:</t>
    </r>
  </si>
  <si>
    <t>1: Supplemental lighting requirements</t>
  </si>
  <si>
    <r>
      <t xml:space="preserve">Intent: Support occupant well-being by incorporating the natural environment throughout the project and integrating design </t>
    </r>
    <r>
      <rPr>
        <u/>
        <sz val="10"/>
        <color theme="1"/>
        <rFont val="Arial"/>
        <family val="2"/>
      </rPr>
      <t xml:space="preserve">strategies </t>
    </r>
    <r>
      <rPr>
        <sz val="10"/>
        <color theme="1"/>
        <rFont val="Arial"/>
        <family val="2"/>
      </rPr>
      <t>that celebrate</t>
    </r>
    <r>
      <rPr>
        <strike/>
        <sz val="10"/>
        <color theme="1"/>
        <rFont val="Arial"/>
        <family val="2"/>
      </rPr>
      <t xml:space="preserve">s </t>
    </r>
    <r>
      <rPr>
        <sz val="10"/>
        <color theme="1"/>
        <rFont val="Arial"/>
        <family val="2"/>
      </rPr>
      <t>the project's unique identity.</t>
    </r>
  </si>
  <si>
    <t>Restorative Spaces</t>
  </si>
  <si>
    <t>1: Restorative Space</t>
  </si>
  <si>
    <r>
      <t xml:space="preserve">Provides a restorative environment that </t>
    </r>
    <r>
      <rPr>
        <strike/>
        <sz val="10"/>
        <color rgb="FF000000"/>
        <rFont val="Arial"/>
        <family val="2"/>
      </rPr>
      <t>considers</t>
    </r>
    <r>
      <rPr>
        <u/>
        <sz val="10"/>
        <color rgb="FF000000"/>
        <rFont val="Arial"/>
        <family val="2"/>
      </rPr>
      <t xml:space="preserve"> implements</t>
    </r>
    <r>
      <rPr>
        <sz val="10"/>
        <color rgb="FF000000"/>
        <rFont val="Arial"/>
        <family val="2"/>
      </rPr>
      <t xml:space="preserve"> at least five of the following:</t>
    </r>
  </si>
  <si>
    <r>
      <t xml:space="preserve">[Pending new source on track for the next addenda]
</t>
    </r>
    <r>
      <rPr>
        <strike/>
        <sz val="10"/>
        <color theme="1"/>
        <rFont val="Arial"/>
        <family val="2"/>
      </rPr>
      <t>7. Furgeson M. Healing Gardens. https://www.extension.umn.edu/garden/landscaping/design/healinggardens.html. Accessed June 9, 2017</t>
    </r>
    <r>
      <rPr>
        <sz val="10"/>
        <color theme="1"/>
        <rFont val="Arial"/>
        <family val="2"/>
      </rPr>
      <t>.</t>
    </r>
  </si>
  <si>
    <t>2. Furgeson M. Healing Gardens. https://www.extension.umn.edu/garden/landscaping/design/healinggardens.html. Accessed June 9, 2017.</t>
  </si>
  <si>
    <r>
      <t xml:space="preserve">Solutions: Introducing mindfulness </t>
    </r>
    <r>
      <rPr>
        <u/>
        <sz val="10"/>
        <color theme="1"/>
        <rFont val="Arial"/>
        <family val="2"/>
      </rPr>
      <t>programming</t>
    </r>
    <r>
      <rPr>
        <sz val="10"/>
        <color rgb="FFEA4335"/>
        <rFont val="Arial"/>
        <family val="2"/>
      </rPr>
      <t xml:space="preserve"> </t>
    </r>
    <r>
      <rPr>
        <sz val="10"/>
        <color theme="1"/>
        <rFont val="Arial"/>
        <family val="2"/>
      </rPr>
      <t>into the workplace has been shown to lower employee stress.</t>
    </r>
  </si>
  <si>
    <t>M10</t>
  </si>
  <si>
    <t>Tobacco Cessation</t>
  </si>
  <si>
    <r>
      <t xml:space="preserve">[Remove Option 2 and combine with Option 1]
</t>
    </r>
    <r>
      <rPr>
        <u/>
        <sz val="10"/>
        <rFont val="Arial"/>
        <family val="2"/>
      </rPr>
      <t xml:space="preserve">The following requirements are met:
a. </t>
    </r>
    <r>
      <rPr>
        <sz val="10"/>
        <rFont val="Arial"/>
        <family val="2"/>
      </rPr>
      <t>The project implements a tobacco cessation program for all eligible employees that meets the following</t>
    </r>
    <r>
      <rPr>
        <strike/>
        <sz val="10"/>
        <rFont val="Arial"/>
        <family val="2"/>
      </rPr>
      <t xml:space="preserve"> requirements</t>
    </r>
    <r>
      <rPr>
        <sz val="10"/>
        <rFont val="Arial"/>
        <family val="2"/>
      </rPr>
      <t xml:space="preserve">:
</t>
    </r>
    <r>
      <rPr>
        <u/>
        <sz val="10"/>
        <rFont val="Arial"/>
        <family val="2"/>
      </rPr>
      <t>1</t>
    </r>
    <r>
      <rPr>
        <strike/>
        <sz val="10"/>
        <rFont val="Arial"/>
        <family val="2"/>
      </rPr>
      <t>a</t>
    </r>
    <r>
      <rPr>
        <sz val="10"/>
        <rFont val="Arial"/>
        <family val="2"/>
      </rPr>
      <t>. Focused on increasing or improving motivation or action to quit, or maintaining quit effort.
2</t>
    </r>
    <r>
      <rPr>
        <strike/>
        <sz val="10"/>
        <rFont val="Arial"/>
        <family val="2"/>
      </rPr>
      <t>b</t>
    </r>
    <r>
      <rPr>
        <sz val="10"/>
        <rFont val="Arial"/>
        <family val="2"/>
      </rPr>
      <t xml:space="preserve">. Includes incentives or rewards (e.g., direct financial payments, lottery for prizes) provided for participation in quit effort or success in abstaining from tobacco use.
</t>
    </r>
    <r>
      <rPr>
        <u/>
        <sz val="10"/>
        <rFont val="Arial"/>
        <family val="2"/>
      </rPr>
      <t>b. Tobacco cessation resources are available to all eligible employees at no cost or are subsidized and meet the following:
1. Resources referring tobacco users to tobacco cessation telephone quit lines or online quitting resources.11
2. Tobacco cessation counseling. Programs may be provided in-person or virtually; in group or individual settings; through vendors, on-site staff, health insurance plans or programs, community groups or other qualified professionals (e.g., tobacco cessation specialist).11
3. Prescription tobacco cessation medications and nicotine replacement products (e.g., inhalers, nasal sprays, bupropion, varenicline).11
4. Over-the-counter nicotine replacement products (e.g., gum, patches, lozenges).11</t>
    </r>
  </si>
  <si>
    <t>M11</t>
  </si>
  <si>
    <t>Substance Use Services</t>
  </si>
  <si>
    <r>
      <t>[Remove Option 2 and combine w/ Option 1]
The following requirement</t>
    </r>
    <r>
      <rPr>
        <u/>
        <sz val="10"/>
        <rFont val="Arial"/>
        <family val="2"/>
      </rPr>
      <t>s are</t>
    </r>
    <r>
      <rPr>
        <strike/>
        <sz val="10"/>
        <rFont val="Arial"/>
        <family val="2"/>
      </rPr>
      <t>is</t>
    </r>
    <r>
      <rPr>
        <sz val="10"/>
        <rFont val="Arial"/>
        <family val="2"/>
      </rPr>
      <t xml:space="preserve"> met:
a. A policy is in place regarding the use of alcohol, legal and recreational drugs on-site and is clearly communicated to all regular occupants.
</t>
    </r>
    <r>
      <rPr>
        <u/>
        <sz val="10"/>
        <rFont val="Arial"/>
        <family val="2"/>
      </rPr>
      <t>b. Trainings (in the form of education seminars, workshops or classes) are offered at least once per year to regular occupants and address the following topics:
1.Management of personal substance use, covering, at minimum, safe substance use habits, signs of dependency or addiction and short- and long-term health risks associated with substance misuse or addiction.8,9
2. Prescription opioid education, covering, at minimum, questions to ask at point of prescribing, safe use (e.g., storage, disposal, driving while using) and risks and signs of dependency or addiction.9
3. How to appropriately respond to a peer struggling with substance use, covering, at minimum, how to support a peer's recovery efforts and what to do in the case of relapse or a substance use emergency (e.g., withdrawal, overdose).8
c. Provided in-person or virtually; in group or individual settings; through vendors, on-site staff, health insurance plans or programs, community groups or other qualified practitioners or programs (e.g., Mental Health First Aid).10</t>
    </r>
  </si>
  <si>
    <t>Document scale (shareability) of Technical Documents have been clarified for several features.</t>
  </si>
  <si>
    <t>Frequency: The number of times an event repeats itself per a specified unit of time. Hertz (Hz) is a common unit of frequency and equals cycles per second (1 Hz = 1 cycle/second). Frequency in reference to sound and light waves is the number of times the wave repeats itself at its particular wavelength.</t>
  </si>
  <si>
    <r>
      <t xml:space="preserve">Workstation: A location that is outfitted with furnishings, accessories and equipment (e.g., desk or work surface, chair, computer) for users to perform tasks ascribed to their job function. Excludes </t>
    </r>
    <r>
      <rPr>
        <strike/>
        <sz val="10"/>
        <color theme="1"/>
        <rFont val="Arial"/>
        <family val="2"/>
      </rPr>
      <t xml:space="preserve">furnishings in </t>
    </r>
    <r>
      <rPr>
        <sz val="10"/>
        <color theme="1"/>
        <rFont val="Arial"/>
        <family val="2"/>
      </rPr>
      <t>conference rooms</t>
    </r>
    <r>
      <rPr>
        <u/>
        <sz val="10"/>
        <color theme="1"/>
        <rFont val="Arial"/>
        <family val="2"/>
      </rPr>
      <t>,</t>
    </r>
    <r>
      <rPr>
        <sz val="10"/>
        <color theme="1"/>
        <rFont val="Arial"/>
        <family val="2"/>
      </rPr>
      <t xml:space="preserve"> </t>
    </r>
    <r>
      <rPr>
        <strike/>
        <sz val="10"/>
        <color theme="1"/>
        <rFont val="Arial"/>
        <family val="2"/>
      </rPr>
      <t xml:space="preserve">or </t>
    </r>
    <r>
      <rPr>
        <sz val="10"/>
        <color theme="1"/>
        <rFont val="Arial"/>
        <family val="2"/>
      </rPr>
      <t>breakout rooms</t>
    </r>
    <r>
      <rPr>
        <u/>
        <sz val="10"/>
        <color theme="1"/>
        <rFont val="Arial"/>
        <family val="2"/>
      </rPr>
      <t>, phone booths and similar temporary work stations (e.g., high-top tables)</t>
    </r>
    <r>
      <rPr>
        <sz val="10"/>
        <color theme="1"/>
        <rFont val="Arial"/>
        <family val="2"/>
      </rPr>
      <t>.</t>
    </r>
  </si>
  <si>
    <r>
      <t xml:space="preserve">Some features allow WELL Core projects to earn </t>
    </r>
    <r>
      <rPr>
        <u/>
        <sz val="10"/>
        <color theme="1"/>
        <rFont val="Arial"/>
        <family val="2"/>
      </rPr>
      <t xml:space="preserve">additional </t>
    </r>
    <r>
      <rPr>
        <sz val="10"/>
        <color theme="1"/>
        <rFont val="Arial"/>
        <family val="2"/>
      </rPr>
      <t xml:space="preserve">points for applying the feature </t>
    </r>
    <r>
      <rPr>
        <strike/>
        <sz val="10"/>
        <color theme="1"/>
        <rFont val="Arial"/>
        <family val="2"/>
      </rPr>
      <t>outside of the leased space and earn an additional point for achieving the requirements for their tenants</t>
    </r>
    <r>
      <rPr>
        <sz val="10"/>
        <color theme="1"/>
        <rFont val="Arial"/>
        <family val="2"/>
      </rPr>
      <t xml:space="preserve"> </t>
    </r>
    <r>
      <rPr>
        <u/>
        <sz val="10"/>
        <color theme="1"/>
        <rFont val="Arial"/>
        <family val="2"/>
      </rPr>
      <t>requirements in leased spaces (tenant areas) in addition</t>
    </r>
    <r>
      <rPr>
        <strike/>
        <sz val="10"/>
        <color theme="1"/>
        <rFont val="Arial"/>
        <family val="2"/>
      </rPr>
      <t>al</t>
    </r>
    <r>
      <rPr>
        <u/>
        <sz val="10"/>
        <color theme="1"/>
        <rFont val="Arial"/>
        <family val="2"/>
      </rPr>
      <t xml:space="preserve"> to non-leased spaces.</t>
    </r>
  </si>
  <si>
    <r>
      <t xml:space="preserve">In addition, </t>
    </r>
    <r>
      <rPr>
        <strike/>
        <sz val="10"/>
        <rFont val="Arial"/>
        <family val="2"/>
      </rPr>
      <t xml:space="preserve">some features allow projects -- </t>
    </r>
    <r>
      <rPr>
        <u/>
        <sz val="10"/>
        <rFont val="Arial"/>
        <family val="2"/>
      </rPr>
      <t xml:space="preserve">for projects </t>
    </r>
    <r>
      <rPr>
        <sz val="10"/>
        <rFont val="Arial"/>
        <family val="2"/>
      </rPr>
      <t>where non-leased space</t>
    </r>
    <r>
      <rPr>
        <strike/>
        <sz val="10"/>
        <rFont val="Arial"/>
        <family val="2"/>
      </rPr>
      <t>s</t>
    </r>
    <r>
      <rPr>
        <sz val="10"/>
        <rFont val="Arial"/>
        <family val="2"/>
      </rPr>
      <t xml:space="preserve"> makes up 40% or more of the project area</t>
    </r>
    <r>
      <rPr>
        <strike/>
        <sz val="10"/>
        <rFont val="Arial"/>
        <family val="2"/>
      </rPr>
      <t xml:space="preserve"> -- to earn an additional point </t>
    </r>
    <r>
      <rPr>
        <u/>
        <sz val="10"/>
        <rFont val="Arial"/>
        <family val="2"/>
      </rPr>
      <t xml:space="preserve">, the additional point for some features (if indicated in the Core notes) may be earned </t>
    </r>
    <r>
      <rPr>
        <sz val="10"/>
        <rFont val="Arial"/>
        <family val="2"/>
      </rPr>
      <t xml:space="preserve">without extending requirements to </t>
    </r>
    <r>
      <rPr>
        <strike/>
        <sz val="10"/>
        <rFont val="Arial"/>
        <family val="2"/>
      </rPr>
      <t>other populations or</t>
    </r>
    <r>
      <rPr>
        <sz val="10"/>
        <rFont val="Arial"/>
        <family val="2"/>
      </rPr>
      <t xml:space="preserve"> </t>
    </r>
    <r>
      <rPr>
        <u/>
        <sz val="10"/>
        <rFont val="Arial"/>
        <family val="2"/>
      </rPr>
      <t xml:space="preserve">non-leased </t>
    </r>
    <r>
      <rPr>
        <sz val="10"/>
        <rFont val="Arial"/>
        <family val="2"/>
      </rPr>
      <t>space</t>
    </r>
    <r>
      <rPr>
        <strike/>
        <sz val="10"/>
        <rFont val="Arial"/>
        <family val="2"/>
      </rPr>
      <t>s</t>
    </r>
    <r>
      <rPr>
        <sz val="10"/>
        <rFont val="Arial"/>
        <family val="2"/>
      </rPr>
      <t xml:space="preserve">. </t>
    </r>
  </si>
  <si>
    <r>
      <t xml:space="preserve">[Add the following guidance to Nourishment Optimizations N03, N04, N05, N06, N09, N11, N14B]
</t>
    </r>
    <r>
      <rPr>
        <u/>
        <sz val="10"/>
        <color theme="1"/>
        <rFont val="Arial"/>
        <family val="2"/>
      </rPr>
      <t>WELL Core projects with food service tenants may use this tenant space to earn points toward this Nourishment optimization so long as the Nourishment preconditions are also achieved within that space.</t>
    </r>
  </si>
  <si>
    <t>v2 pilot/v2 alignment. Ticket #74365</t>
  </si>
  <si>
    <r>
      <t xml:space="preserve">Consistent background </t>
    </r>
    <r>
      <rPr>
        <strike/>
        <sz val="10"/>
        <color theme="1"/>
        <rFont val="Arial"/>
        <family val="2"/>
      </rPr>
      <t>noise</t>
    </r>
    <r>
      <rPr>
        <u/>
        <sz val="10"/>
        <color theme="1"/>
        <rFont val="Arial"/>
        <family val="2"/>
      </rPr>
      <t>sound</t>
    </r>
    <r>
      <rPr>
        <sz val="10"/>
        <color theme="1"/>
        <rFont val="Arial"/>
        <family val="2"/>
      </rPr>
      <t xml:space="preserve"> levels can be introduced into a space using a sound masking system, thus improving the signal-to-noise ratio in favor of acoustical privacy between occupants.</t>
    </r>
  </si>
  <si>
    <t>N05</t>
  </si>
  <si>
    <t>Artificial Ingredients</t>
  </si>
  <si>
    <t>Move olestra from sweeteners category to fats &amp; oils category in the tables in Option 1 and Option 2.</t>
  </si>
  <si>
    <r>
      <t xml:space="preserve">SOLUTIONS
Sourcing packaged foods and beverages without </t>
    </r>
    <r>
      <rPr>
        <strike/>
        <sz val="10"/>
        <color theme="1"/>
        <rFont val="Arial"/>
        <family val="2"/>
      </rPr>
      <t>harmful</t>
    </r>
    <r>
      <rPr>
        <sz val="10"/>
        <color theme="1"/>
        <rFont val="Arial"/>
        <family val="2"/>
      </rPr>
      <t xml:space="preserve"> artificial colors, flavors, sweeteners and preservatives can help limit artificial ingredient consumption…Labeling and phasing out the use of artificial ingredients that have been deemed ingredients of concern is another way to help individuals avoid consumption of </t>
    </r>
    <r>
      <rPr>
        <strike/>
        <sz val="10"/>
        <color theme="1"/>
        <rFont val="Arial"/>
        <family val="2"/>
      </rPr>
      <t>potentially harmful</t>
    </r>
    <r>
      <rPr>
        <sz val="10"/>
        <color theme="1"/>
        <rFont val="Arial"/>
        <family val="2"/>
      </rPr>
      <t xml:space="preserve"> additives </t>
    </r>
  </si>
  <si>
    <t>Not all ingredients have been deemed "harmful" or unsafe. Also implies a safety claim so best to remove.</t>
  </si>
  <si>
    <r>
      <t>The following requirement</t>
    </r>
    <r>
      <rPr>
        <strike/>
        <sz val="10"/>
        <color rgb="FF000000"/>
        <rFont val="Arial"/>
        <family val="2"/>
      </rPr>
      <t>s are</t>
    </r>
    <r>
      <rPr>
        <sz val="10"/>
        <color rgb="FF000000"/>
        <rFont val="Arial"/>
        <family val="2"/>
      </rPr>
      <t xml:space="preserve"> </t>
    </r>
    <r>
      <rPr>
        <u/>
        <sz val="10"/>
        <color rgb="FF000000"/>
        <rFont val="Arial"/>
        <family val="2"/>
      </rPr>
      <t>is</t>
    </r>
    <r>
      <rPr>
        <sz val="10"/>
        <color rgb="FF000000"/>
        <rFont val="Arial"/>
        <family val="2"/>
      </rPr>
      <t xml:space="preserve"> met:</t>
    </r>
  </si>
  <si>
    <t>2: Reverberation time, performance</t>
  </si>
  <si>
    <t>1: Reverberation time, design</t>
  </si>
  <si>
    <t>Reverberation time is within the ranges shown in the following table:
[table]</t>
  </si>
  <si>
    <r>
      <t>Performance Test</t>
    </r>
    <r>
      <rPr>
        <u/>
        <sz val="10"/>
        <color rgb="FF000000"/>
        <rFont val="Arial"/>
        <family val="2"/>
      </rPr>
      <t>, Technical Document (Individual)</t>
    </r>
  </si>
  <si>
    <r>
      <t>a.</t>
    </r>
    <r>
      <rPr>
        <u/>
        <sz val="10"/>
        <rFont val="Arial"/>
        <family val="2"/>
      </rPr>
      <t xml:space="preserve"> Acoustical furnishings meet the criteria shown in the following table:</t>
    </r>
  </si>
  <si>
    <r>
      <t xml:space="preserve">[Tier 1]
0.75 on at least 25% of </t>
    </r>
    <r>
      <rPr>
        <strike/>
        <sz val="10"/>
        <color rgb="FF000000"/>
        <rFont val="Arial"/>
        <family val="2"/>
      </rPr>
      <t>two</t>
    </r>
    <r>
      <rPr>
        <u/>
        <sz val="10"/>
        <color rgb="FF000000"/>
        <rFont val="Arial"/>
        <family val="2"/>
      </rPr>
      <t>one</t>
    </r>
    <r>
      <rPr>
        <sz val="10"/>
        <color rgb="FF000000"/>
        <rFont val="Arial"/>
        <family val="2"/>
      </rPr>
      <t xml:space="preserve"> wall</t>
    </r>
    <r>
      <rPr>
        <strike/>
        <sz val="10"/>
        <color rgb="FF000000"/>
        <rFont val="Arial"/>
        <family val="2"/>
      </rPr>
      <t>s</t>
    </r>
  </si>
  <si>
    <t>S06</t>
  </si>
  <si>
    <t>Minimum Background Sound</t>
  </si>
  <si>
    <r>
      <t xml:space="preserve">A sound masking system is installed in open areas </t>
    </r>
    <r>
      <rPr>
        <u/>
        <sz val="10"/>
        <color theme="1"/>
        <rFont val="Arial"/>
        <family val="2"/>
      </rPr>
      <t xml:space="preserve">and enclosed rooms designated as </t>
    </r>
    <r>
      <rPr>
        <strike/>
        <sz val="10"/>
        <color theme="1"/>
        <rFont val="Arial"/>
        <family val="2"/>
      </rPr>
      <t xml:space="preserve">with </t>
    </r>
    <r>
      <rPr>
        <sz val="10"/>
        <color theme="1"/>
        <rFont val="Arial"/>
        <family val="2"/>
      </rPr>
      <t xml:space="preserve">Quiet zones, Circulation zones </t>
    </r>
    <r>
      <rPr>
        <u/>
        <sz val="10"/>
        <color theme="1"/>
        <rFont val="Arial"/>
        <family val="2"/>
      </rPr>
      <t>and in areas where workstations are present</t>
    </r>
    <r>
      <rPr>
        <sz val="10"/>
        <color theme="1"/>
        <rFont val="Arial"/>
        <family val="2"/>
      </rPr>
      <t xml:space="preserve"> </t>
    </r>
    <r>
      <rPr>
        <strike/>
        <sz val="10"/>
        <color theme="1"/>
        <rFont val="Arial"/>
        <family val="2"/>
      </rPr>
      <t xml:space="preserve">and enclosed rooms labeled as Quiet zones and produces a 1/3 octave band adjustable output signal and frequency spectrum of 100 Hz to 5 kHz.
</t>
    </r>
    <r>
      <rPr>
        <u/>
        <sz val="10"/>
        <color theme="1"/>
        <rFont val="Arial"/>
        <family val="2"/>
      </rPr>
      <t xml:space="preserve">b. The sound masking system produces a 1/3 octave band adjustable output signal and minimum frequency spectrum of 100 Hz to 5 kHz.
</t>
    </r>
    <r>
      <rPr>
        <strike/>
        <sz val="10"/>
        <color theme="1"/>
        <rFont val="Arial"/>
        <family val="2"/>
      </rPr>
      <t>b</t>
    </r>
    <r>
      <rPr>
        <u/>
        <sz val="10"/>
        <color theme="1"/>
        <rFont val="Arial"/>
        <family val="2"/>
      </rPr>
      <t>c.</t>
    </r>
    <r>
      <rPr>
        <sz val="10"/>
        <color theme="1"/>
        <rFont val="Arial"/>
        <family val="2"/>
      </rPr>
      <t xml:space="preserve"> The sound masking system is commissioned such that the following sound pressure levels are not exceeded:
1. Open areas </t>
    </r>
    <r>
      <rPr>
        <strike/>
        <sz val="10"/>
        <color theme="1"/>
        <rFont val="Arial"/>
        <family val="2"/>
      </rPr>
      <t>with</t>
    </r>
    <r>
      <rPr>
        <u/>
        <sz val="10"/>
        <color theme="1"/>
        <rFont val="Arial"/>
        <family val="2"/>
      </rPr>
      <t xml:space="preserve">designated as </t>
    </r>
    <r>
      <rPr>
        <sz val="10"/>
        <color theme="1"/>
        <rFont val="Arial"/>
        <family val="2"/>
      </rPr>
      <t>Quiet zones</t>
    </r>
    <r>
      <rPr>
        <u/>
        <sz val="10"/>
        <color theme="1"/>
        <rFont val="Arial"/>
        <family val="2"/>
      </rPr>
      <t>,</t>
    </r>
    <r>
      <rPr>
        <sz val="10"/>
        <color theme="1"/>
        <rFont val="Arial"/>
        <family val="2"/>
      </rPr>
      <t xml:space="preserve"> </t>
    </r>
    <r>
      <rPr>
        <strike/>
        <sz val="10"/>
        <color theme="1"/>
        <rFont val="Arial"/>
        <family val="2"/>
      </rPr>
      <t>and/or</t>
    </r>
    <r>
      <rPr>
        <sz val="10"/>
        <color theme="1"/>
        <rFont val="Arial"/>
        <family val="2"/>
      </rPr>
      <t xml:space="preserve"> Circulation zones </t>
    </r>
    <r>
      <rPr>
        <u/>
        <sz val="10"/>
        <color theme="1"/>
        <rFont val="Arial"/>
        <family val="2"/>
      </rPr>
      <t>and areas where workstations are present</t>
    </r>
    <r>
      <rPr>
        <sz val="10"/>
        <color theme="1"/>
        <rFont val="Arial"/>
        <family val="2"/>
      </rPr>
      <t xml:space="preserve">: 48 dBA.
2. Enclosed rooms labeled as Quiet zones: 42 dBA.
</t>
    </r>
    <r>
      <rPr>
        <strike/>
        <sz val="10"/>
        <color theme="1"/>
        <rFont val="Arial"/>
        <family val="2"/>
      </rPr>
      <t>c</t>
    </r>
    <r>
      <rPr>
        <u/>
        <sz val="10"/>
        <color theme="1"/>
        <rFont val="Arial"/>
        <family val="2"/>
      </rPr>
      <t xml:space="preserve">d. </t>
    </r>
    <r>
      <rPr>
        <sz val="10"/>
        <color theme="1"/>
        <rFont val="Arial"/>
        <family val="2"/>
      </rPr>
      <t xml:space="preserve">The sound masking system is verified by a professional sound masking system installer in accordance with ASTM 1573-18 or equivalent standard.
</t>
    </r>
  </si>
  <si>
    <t>Note: 
Documents submitted for S05 Part 1 during Precertification may be used to meet requirements for S06 Part 2.</t>
  </si>
  <si>
    <r>
      <t xml:space="preserve">Note:
This requirement does not apply to floor/ceiling assemblies that separate relevant space types from non-occupiable spaces (e.g., roofs, equipment rooms, attics) above.
This feature is a beta strategy and has an additional documentation requirement (beta feature feedback form). The feedback form supports IWBI in developing new features that are effective and applicable to projects around the world.
</t>
    </r>
    <r>
      <rPr>
        <u/>
        <sz val="10"/>
        <rFont val="Arial"/>
        <family val="2"/>
      </rPr>
      <t>Refer to the Performance Verification Guidebook for information on sensor/testing requirements, required testing duration and compliance calculations.</t>
    </r>
  </si>
  <si>
    <r>
      <t xml:space="preserve">Verified by: </t>
    </r>
    <r>
      <rPr>
        <strike/>
        <sz val="10"/>
        <color rgb="FF000000"/>
        <rFont val="Arial"/>
        <family val="2"/>
      </rPr>
      <t xml:space="preserve">Professional Narrative, </t>
    </r>
    <r>
      <rPr>
        <sz val="10"/>
        <color rgb="FF000000"/>
        <rFont val="Arial"/>
        <family val="2"/>
      </rPr>
      <t>Technical Document, Beta Feature Feedback Form</t>
    </r>
  </si>
  <si>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
    </r>
    <r>
      <rPr>
        <u/>
        <sz val="10"/>
        <color theme="1"/>
        <rFont val="Arial"/>
        <family val="2"/>
      </rPr>
      <t>Refer to the Performance Verification Guidebook for information on sensor/testing requirements, required testing duration and compliance calculations.</t>
    </r>
  </si>
  <si>
    <r>
      <t>Occupant-controlled elevated air speed may be used to increase this maximum per ASHRAE 55</t>
    </r>
    <r>
      <rPr>
        <strike/>
        <sz val="10"/>
        <color theme="1"/>
        <rFont val="Arial"/>
        <family val="2"/>
      </rPr>
      <t>-2013</t>
    </r>
  </si>
  <si>
    <r>
      <t xml:space="preserve">[The second pathway has been republished as an AAP]
a. Mechanically conditioned regularly occupied spaces </t>
    </r>
    <r>
      <rPr>
        <u/>
        <sz val="10"/>
        <color theme="1"/>
        <rFont val="Arial"/>
        <family val="2"/>
      </rPr>
      <t>maintain thermal comfort conditions of PMV +/- 0.5 for at least 90% of regularly occupied spaces.13</t>
    </r>
    <r>
      <rPr>
        <sz val="10"/>
        <color theme="1"/>
        <rFont val="Arial"/>
        <family val="2"/>
      </rPr>
      <t xml:space="preserve"> </t>
    </r>
    <r>
      <rPr>
        <strike/>
        <sz val="10"/>
        <color theme="1"/>
        <rFont val="Arial"/>
        <family val="2"/>
      </rPr>
      <t>meet one of the following thermal comfort conditions:</t>
    </r>
    <r>
      <rPr>
        <sz val="10"/>
        <color theme="1"/>
        <rFont val="Arial"/>
        <family val="2"/>
      </rPr>
      <t xml:space="preserve">
</t>
    </r>
    <r>
      <rPr>
        <strike/>
        <sz val="10"/>
        <color theme="1"/>
        <rFont val="Arial"/>
        <family val="2"/>
      </rPr>
      <t>PMV Range | Percentage of Occupied Hours | Percentage of Regularly Occupied Spaces | Other Requirements
+/- 0.5 | For at least 90% | At least 90% | N/A
+/- 1.0 | For at least 98% | At least 95% | At least two points in either Feature T03, Feature T04 or in combination</t>
    </r>
  </si>
  <si>
    <t>2: Long-term thermal data</t>
  </si>
  <si>
    <r>
      <t xml:space="preserve">a. Project meets Feature T06 Thermal Comfort Monitoring.
b. </t>
    </r>
    <r>
      <rPr>
        <strike/>
        <sz val="10"/>
        <color rgb="FF000000"/>
        <rFont val="Arial"/>
        <family val="2"/>
      </rPr>
      <t xml:space="preserve">Temperature and humidity data covering, at minimum, the previous six months satisfy one of the following ranges </t>
    </r>
    <r>
      <rPr>
        <u/>
        <sz val="10"/>
        <color rgb="FF000000"/>
        <rFont val="Arial"/>
        <family val="2"/>
      </rPr>
      <t>Sensor data demonstrate parameters meet one of the following</t>
    </r>
    <r>
      <rPr>
        <sz val="10"/>
        <color rgb="FF000000"/>
        <rFont val="Arial"/>
        <family val="2"/>
      </rPr>
      <t xml:space="preserve">:
1. One of the PMV or temperature ranges described in Option 1. Dry bulb temperature may be used in place of operative temperature. Naturally conditioned projects must also measure outdoor air temperature.
2. Dry bulb temperature is between 70-77 °F for </t>
    </r>
    <r>
      <rPr>
        <strike/>
        <sz val="10"/>
        <color rgb="FF000000"/>
        <rFont val="Arial"/>
        <family val="2"/>
      </rPr>
      <t xml:space="preserve">at least 90% of standard </t>
    </r>
    <r>
      <rPr>
        <sz val="10"/>
        <color rgb="FF000000"/>
        <rFont val="Arial"/>
        <family val="2"/>
      </rPr>
      <t xml:space="preserve">occupied hours. The designed air velocity is not more </t>
    </r>
    <r>
      <rPr>
        <u/>
        <sz val="10"/>
        <color rgb="FF000000"/>
        <rFont val="Arial"/>
        <family val="2"/>
      </rPr>
      <t xml:space="preserve">than </t>
    </r>
    <r>
      <rPr>
        <sz val="10"/>
        <color rgb="FF000000"/>
        <rFont val="Arial"/>
        <family val="2"/>
      </rPr>
      <t>40 fpm at 5.6 ft above the floor.</t>
    </r>
  </si>
  <si>
    <r>
      <t xml:space="preserve">Verified by: </t>
    </r>
    <r>
      <rPr>
        <strike/>
        <sz val="10"/>
        <color theme="1"/>
        <rFont val="Arial"/>
        <family val="2"/>
      </rPr>
      <t>Technical Document</t>
    </r>
    <r>
      <rPr>
        <u/>
        <sz val="10"/>
        <color theme="1"/>
        <rFont val="Arial"/>
        <family val="2"/>
      </rPr>
      <t>, Sensor Data</t>
    </r>
  </si>
  <si>
    <t>T02</t>
  </si>
  <si>
    <t>Verified Thermal Comfort</t>
  </si>
  <si>
    <r>
      <t>A post-occupancy survey is administered at least twice a year, including once in June, July or August and once in December, January or February</t>
    </r>
    <r>
      <rPr>
        <strike/>
        <sz val="10"/>
        <color theme="1"/>
        <rFont val="Arial"/>
        <family val="2"/>
      </rPr>
      <t>,</t>
    </r>
    <r>
      <rPr>
        <u/>
        <sz val="10"/>
        <color theme="1"/>
        <rFont val="Arial"/>
        <family val="2"/>
      </rPr>
      <t>. For projects located in tropical regions, the survey may be administered twice a year, at least four months apart. Survey is administered</t>
    </r>
    <r>
      <rPr>
        <sz val="10"/>
        <color theme="1"/>
        <rFont val="Arial"/>
        <family val="2"/>
      </rPr>
      <t xml:space="preserve"> at least six months after occupancy, which satisfies the following conditions:</t>
    </r>
  </si>
  <si>
    <t>For All Spaces except Commercial Kitchen Spaces &amp; Dwelling Units</t>
  </si>
  <si>
    <r>
      <t>The following requirement is met:
a. A flexible dress code policy is in place that allows regular occupants to dress for individual thermal preferences.</t>
    </r>
    <r>
      <rPr>
        <strike/>
        <sz val="10"/>
        <color theme="1"/>
        <rFont val="Arial"/>
        <family val="2"/>
      </rPr>
      <t>20</t>
    </r>
    <r>
      <rPr>
        <u/>
        <sz val="10"/>
        <color theme="1"/>
        <rFont val="Arial"/>
        <family val="2"/>
      </rPr>
      <t>19</t>
    </r>
  </si>
  <si>
    <r>
      <t xml:space="preserve">2: Reporting &amp; maintenance
The following requirements are met:
a. Data are submitted annually through the WELL digital platform.
</t>
    </r>
    <r>
      <rPr>
        <strike/>
        <sz val="10"/>
        <color theme="1"/>
        <rFont val="Arial"/>
        <family val="2"/>
      </rPr>
      <t>b. Sensors are recalibrated or replaced at least every three years and certificates attesting their calibration or replacement are submitted every three years through the WELL digital platform. Refer to the requirements outlined in the Continuous Monitoring Protocols of the Performance Verification Guidebook.</t>
    </r>
    <r>
      <rPr>
        <sz val="10"/>
        <color theme="1"/>
        <rFont val="Arial"/>
        <family val="2"/>
      </rPr>
      <t xml:space="preserve">
</t>
    </r>
    <r>
      <rPr>
        <u/>
        <sz val="10"/>
        <color theme="1"/>
        <rFont val="Arial"/>
        <family val="2"/>
      </rPr>
      <t>b. Proof of calibration or replacement is submitted every three years in accordance with the requirements of the WELL Performance Verification Guidebook.</t>
    </r>
  </si>
  <si>
    <t>1: Thermal comfort monitors</t>
  </si>
  <si>
    <r>
      <t xml:space="preserve">1: Thermal comfort monitors
</t>
    </r>
    <r>
      <rPr>
        <strike/>
        <sz val="10"/>
        <color theme="1"/>
        <rFont val="Arial"/>
        <family val="2"/>
      </rPr>
      <t>The project monitors dry-bulb temperature and relative humidity, satisfying the following requirements:
a. Sensors are located in occupiable areas; 3.6-5.6 ft above the floor; and at least 3.3 ft away from exterior walls, doors, direct sunlight, air supply/exhausts, mechanical fans, heaters or any other significant source of heat or cold.
b. A minimum of one sensor per 3,500 ft2 of occupiable floor area.
c. Measurements are taken at least once every 15 minutes.
d. Sensors comply with the Device Requirements for dry-bulb temperature and relative humidity listed in the WELL Performance Verification Guidebook.</t>
    </r>
    <r>
      <rPr>
        <sz val="10"/>
        <color theme="1"/>
        <rFont val="Arial"/>
        <family val="2"/>
      </rPr>
      <t xml:space="preserve">
</t>
    </r>
    <r>
      <rPr>
        <u/>
        <sz val="10"/>
        <color theme="1"/>
        <rFont val="Arial"/>
        <family val="2"/>
      </rPr>
      <t>The following requirements are met:
a. The project monitors dry-bulb temperature and relative humidity, in compliance with the requirements outlined in the Continuous Monitoring Protocols of the Performance Verification Guidebook.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t>
    </r>
  </si>
  <si>
    <t>3: Environmental measures display</t>
  </si>
  <si>
    <t>3: Environmental measures display
Real-time display of dry-bulb temperature and relative humidity is made available to occupants through one of the following:
a. Display screens, with at least one screen located in each 3,500 ft2 zone of regularly occupied space.
b. A website or mobile application, with at least one sign located in each 3,500 ft2 zone of regularly occupied space, indicating where the data may be accessed.</t>
  </si>
  <si>
    <r>
      <t>[Add new tab for Dwelling Units]</t>
    </r>
    <r>
      <rPr>
        <u/>
        <sz val="10"/>
        <color theme="1"/>
        <rFont val="Arial"/>
        <family val="2"/>
      </rPr>
      <t xml:space="preserve">
The following requirements are met:
a. The project monitors dry-bulb temperature and relative humidity, in compliance with the requirements outlined in the Continuous Monitoring Protocols of the Performance Verification Guidebook.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
Verification Type: Letter of Assurance — Engineer, Photographs</t>
    </r>
  </si>
  <si>
    <r>
      <t>a. Project meets Feature T06: Thermal Comfort Monitoring</t>
    </r>
    <r>
      <rPr>
        <u/>
        <sz val="10"/>
        <color rgb="FF000000"/>
        <rFont val="Arial"/>
        <family val="2"/>
      </rPr>
      <t xml:space="preserve"> or PM4: Monitor Thermal Environment.</t>
    </r>
    <r>
      <rPr>
        <sz val="10"/>
        <color rgb="FF000000"/>
        <rFont val="Arial"/>
        <family val="2"/>
      </rPr>
      <t xml:space="preserve">
b. Humidity </t>
    </r>
    <r>
      <rPr>
        <strike/>
        <sz val="10"/>
        <color rgb="FF000000"/>
        <rFont val="Arial"/>
        <family val="2"/>
      </rPr>
      <t>data for all regularly occupied areas, except high-humidity spaces covering at least the previous six months are</t>
    </r>
    <r>
      <rPr>
        <sz val="10"/>
        <color rgb="FF000000"/>
        <rFont val="Arial"/>
        <family val="2"/>
      </rPr>
      <t xml:space="preserve"> </t>
    </r>
    <r>
      <rPr>
        <u/>
        <sz val="10"/>
        <color rgb="FF000000"/>
        <rFont val="Arial"/>
        <family val="2"/>
      </rPr>
      <t>in regularly occupied areas, except high-humidity spaces, is</t>
    </r>
    <r>
      <rPr>
        <sz val="10"/>
        <color rgb="FF000000"/>
        <rFont val="Arial"/>
        <family val="2"/>
      </rPr>
      <t xml:space="preserve"> between 30% and 60%</t>
    </r>
    <r>
      <rPr>
        <strike/>
        <sz val="10"/>
        <color rgb="FF000000"/>
        <rFont val="Arial"/>
        <family val="2"/>
      </rPr>
      <t xml:space="preserve"> for at least 98% of all business hours of the year</t>
    </r>
    <r>
      <rPr>
        <sz val="10"/>
        <color rgb="FF000000"/>
        <rFont val="Arial"/>
        <family val="2"/>
      </rPr>
      <t>.</t>
    </r>
  </si>
  <si>
    <r>
      <t xml:space="preserve">Verified by: </t>
    </r>
    <r>
      <rPr>
        <strike/>
        <sz val="10"/>
        <color theme="1"/>
        <rFont val="Arial"/>
        <family val="2"/>
      </rPr>
      <t xml:space="preserve">Technical Document, </t>
    </r>
    <r>
      <rPr>
        <u/>
        <sz val="10"/>
        <color theme="1"/>
        <rFont val="Arial"/>
        <family val="2"/>
      </rPr>
      <t>Sensor Data</t>
    </r>
  </si>
  <si>
    <t>T09</t>
  </si>
  <si>
    <t>β Outdoor Thermal Comfort</t>
  </si>
  <si>
    <t>1: Outdoor shading</t>
  </si>
  <si>
    <r>
      <t>Between 25% and 75% of all plazas, seating areas</t>
    </r>
    <r>
      <rPr>
        <u/>
        <sz val="10"/>
        <color rgb="FF000000"/>
        <rFont val="Arial"/>
        <family val="2"/>
      </rPr>
      <t>, exercise facilities with a contiguous area of less than 2500 ft2 [230 m2]</t>
    </r>
    <r>
      <rPr>
        <sz val="10"/>
        <color rgb="FF000000"/>
        <rFont val="Arial"/>
        <family val="2"/>
      </rPr>
      <t xml:space="preserve"> and other outdoor areas of congregation.</t>
    </r>
  </si>
  <si>
    <t>2: Temperature modeling</t>
  </si>
  <si>
    <r>
      <t>For pedestrian pathways and building entrances, parking spaces, and plazas, seating areas</t>
    </r>
    <r>
      <rPr>
        <u/>
        <sz val="10"/>
        <color theme="1"/>
        <rFont val="Arial"/>
        <family val="2"/>
      </rPr>
      <t>, exercise facilities with a contiguous area of less than 2500 ft2 (230 m2)</t>
    </r>
    <r>
      <rPr>
        <sz val="10"/>
        <color theme="1"/>
        <rFont val="Arial"/>
        <family val="2"/>
      </rPr>
      <t xml:space="preserve"> and other outdoor areas of congregation, project provides the following:</t>
    </r>
  </si>
  <si>
    <r>
      <t xml:space="preserve">Workstations where desktop computers are used provide support for user adjustability </t>
    </r>
    <r>
      <rPr>
        <strike/>
        <sz val="10"/>
        <color theme="1"/>
        <rFont val="Arial"/>
        <family val="2"/>
      </rPr>
      <t xml:space="preserve">All computer monitors can be positioned by the user </t>
    </r>
    <r>
      <rPr>
        <sz val="10"/>
        <color theme="1"/>
        <rFont val="Arial"/>
        <family val="2"/>
      </rPr>
      <t>(monitor height, viewing angle, horizontal distance)</t>
    </r>
    <r>
      <rPr>
        <strike/>
        <sz val="10"/>
        <color theme="1"/>
        <rFont val="Arial"/>
        <family val="2"/>
      </rPr>
      <t>,</t>
    </r>
    <r>
      <rPr>
        <sz val="10"/>
        <color theme="1"/>
        <rFont val="Arial"/>
        <family val="2"/>
      </rPr>
      <t xml:space="preserve"> through one or more of the following:</t>
    </r>
  </si>
  <si>
    <r>
      <t>Workstations where laptops are primarily used provide support for user adjustability through</t>
    </r>
    <r>
      <rPr>
        <sz val="10"/>
        <color theme="1"/>
        <rFont val="Arial"/>
        <family val="2"/>
      </rPr>
      <t xml:space="preserve"> </t>
    </r>
    <r>
      <rPr>
        <strike/>
        <sz val="10"/>
        <color theme="1"/>
        <rFont val="Arial"/>
        <family val="2"/>
      </rPr>
      <t xml:space="preserve">All laptops meet </t>
    </r>
    <r>
      <rPr>
        <sz val="10"/>
        <color theme="1"/>
        <rFont val="Arial"/>
        <family val="2"/>
      </rPr>
      <t xml:space="preserve">one of the following </t>
    </r>
    <r>
      <rPr>
        <strike/>
        <sz val="10"/>
        <color theme="1"/>
        <rFont val="Arial"/>
        <family val="2"/>
      </rPr>
      <t>requirements</t>
    </r>
    <r>
      <rPr>
        <sz val="10"/>
        <color theme="1"/>
        <rFont val="Arial"/>
        <family val="2"/>
      </rPr>
      <t xml:space="preserve">:
1. </t>
    </r>
    <r>
      <rPr>
        <strike/>
        <sz val="10"/>
        <color theme="1"/>
        <rFont val="Arial"/>
        <family val="2"/>
      </rPr>
      <t>The laptop is paired with a</t>
    </r>
    <r>
      <rPr>
        <u/>
        <sz val="10"/>
        <color theme="1"/>
        <rFont val="Arial"/>
        <family val="2"/>
      </rPr>
      <t>A</t>
    </r>
    <r>
      <rPr>
        <sz val="10"/>
        <color theme="1"/>
        <rFont val="Arial"/>
        <family val="2"/>
      </rPr>
      <t xml:space="preserve">n external keyboard, mouse and </t>
    </r>
    <r>
      <rPr>
        <u/>
        <sz val="10"/>
        <color theme="1"/>
        <rFont val="Arial"/>
        <family val="2"/>
      </rPr>
      <t xml:space="preserve">laptop </t>
    </r>
    <r>
      <rPr>
        <sz val="10"/>
        <color theme="1"/>
        <rFont val="Arial"/>
        <family val="2"/>
      </rPr>
      <t>stand such that the laptop screen can be positioned by the user (</t>
    </r>
    <r>
      <rPr>
        <u/>
        <sz val="10"/>
        <color theme="1"/>
        <rFont val="Arial"/>
        <family val="2"/>
      </rPr>
      <t xml:space="preserve">screen </t>
    </r>
    <r>
      <rPr>
        <sz val="10"/>
        <color theme="1"/>
        <rFont val="Arial"/>
        <family val="2"/>
      </rPr>
      <t xml:space="preserve">height, viewing angle, horizontal distance).
2. </t>
    </r>
    <r>
      <rPr>
        <strike/>
        <sz val="10"/>
        <color theme="1"/>
        <rFont val="Arial"/>
        <family val="2"/>
      </rPr>
      <t>The laptop is used with a</t>
    </r>
    <r>
      <rPr>
        <u/>
        <sz val="10"/>
        <color theme="1"/>
        <rFont val="Arial"/>
        <family val="2"/>
      </rPr>
      <t>A</t>
    </r>
    <r>
      <rPr>
        <sz val="10"/>
        <color theme="1"/>
        <rFont val="Arial"/>
        <family val="2"/>
      </rPr>
      <t xml:space="preserve">n external monitor that meets </t>
    </r>
    <r>
      <rPr>
        <strike/>
        <sz val="10"/>
        <color theme="1"/>
        <rFont val="Arial"/>
        <family val="2"/>
      </rPr>
      <t>Option 1</t>
    </r>
    <r>
      <rPr>
        <u/>
        <sz val="10"/>
        <color theme="1"/>
        <rFont val="Arial"/>
        <family val="2"/>
      </rPr>
      <t>requirement a</t>
    </r>
    <r>
      <rPr>
        <sz val="10"/>
        <color theme="1"/>
        <rFont val="Arial"/>
        <family val="2"/>
      </rPr>
      <t>.</t>
    </r>
  </si>
  <si>
    <t>2: Pedestrian-friendly environment</t>
  </si>
  <si>
    <r>
      <t xml:space="preserve">All exterior building walls (excluding alleys) incorporate </t>
    </r>
    <r>
      <rPr>
        <strike/>
        <sz val="10"/>
        <color theme="1"/>
        <rFont val="Arial"/>
        <family val="2"/>
      </rPr>
      <t>some combination</t>
    </r>
    <r>
      <rPr>
        <u/>
        <sz val="10"/>
        <color theme="1"/>
        <rFont val="Arial"/>
        <family val="2"/>
      </rPr>
      <t>at least one</t>
    </r>
    <r>
      <rPr>
        <sz val="10"/>
        <color theme="1"/>
        <rFont val="Arial"/>
        <family val="2"/>
      </rPr>
      <t xml:space="preserve"> of the following design elements on the street level façade (i.e., first floor or first 18 vertical ft, whichever is less):</t>
    </r>
  </si>
  <si>
    <t>1: Pedestrian-friendly streets</t>
  </si>
  <si>
    <r>
      <t xml:space="preserve">Within a 0.25 mi </t>
    </r>
    <r>
      <rPr>
        <strike/>
        <sz val="10"/>
        <color theme="1"/>
        <rFont val="Arial"/>
        <family val="2"/>
      </rPr>
      <t xml:space="preserve">walk </t>
    </r>
    <r>
      <rPr>
        <sz val="10"/>
        <color theme="1"/>
        <rFont val="Arial"/>
        <family val="2"/>
      </rPr>
      <t>distance of the project boundary, 90% of the total street length has continuous sidewalks present on both sides and two of the following:</t>
    </r>
  </si>
  <si>
    <t>V08</t>
  </si>
  <si>
    <t>Physical Activity Spaces and Equipment</t>
  </si>
  <si>
    <t>1: On-site physical activity spaces</t>
  </si>
  <si>
    <r>
      <t xml:space="preserve">a. The space includes at least two types of exercise </t>
    </r>
    <r>
      <rPr>
        <u/>
        <sz val="10"/>
        <color theme="1"/>
        <rFont val="Arial"/>
        <family val="2"/>
      </rPr>
      <t xml:space="preserve">or sporting </t>
    </r>
    <r>
      <rPr>
        <sz val="10"/>
        <color theme="1"/>
        <rFont val="Arial"/>
        <family val="2"/>
      </rPr>
      <t xml:space="preserve">equipment (e.g., free weights, treadmill, </t>
    </r>
    <r>
      <rPr>
        <u/>
        <sz val="10"/>
        <color theme="1"/>
        <rFont val="Arial"/>
        <family val="2"/>
      </rPr>
      <t>yoga mat, basketball</t>
    </r>
    <r>
      <rPr>
        <sz val="10"/>
        <color theme="1"/>
        <rFont val="Arial"/>
        <family val="2"/>
      </rPr>
      <t>) in quantities that allow use by at least 5% of regular occupants at any time.
b. The space includes at least two types of exercise</t>
    </r>
    <r>
      <rPr>
        <u/>
        <sz val="10"/>
        <color theme="1"/>
        <rFont val="Arial"/>
        <family val="2"/>
      </rPr>
      <t xml:space="preserve"> or sporting</t>
    </r>
    <r>
      <rPr>
        <sz val="10"/>
        <color theme="1"/>
        <rFont val="Arial"/>
        <family val="2"/>
      </rPr>
      <t xml:space="preserve"> equipment (e.g., free weights, treadmill</t>
    </r>
    <r>
      <rPr>
        <u/>
        <sz val="10"/>
        <color theme="1"/>
        <rFont val="Arial"/>
        <family val="2"/>
      </rPr>
      <t>, yoga mat, basketball</t>
    </r>
    <r>
      <rPr>
        <sz val="10"/>
        <color theme="1"/>
        <rFont val="Arial"/>
        <family val="2"/>
      </rPr>
      <t>) and is at least 270 ft2 plus 1 ft2 per regular occupant, up to a maximum of 10,000 ft2.</t>
    </r>
  </si>
  <si>
    <t>W01</t>
  </si>
  <si>
    <t>Water Quality Indicators</t>
  </si>
  <si>
    <r>
      <t xml:space="preserve">The following requirements are met:
a. The project provides at least one drinking water dispenser, plus one drinking water dispenser per dwelling unit </t>
    </r>
    <r>
      <rPr>
        <u/>
        <sz val="10"/>
        <color theme="1"/>
        <rFont val="Arial"/>
        <family val="2"/>
      </rPr>
      <t>(if applicable)</t>
    </r>
    <r>
      <rPr>
        <sz val="10"/>
        <color theme="1"/>
        <rFont val="Arial"/>
        <family val="2"/>
      </rPr>
      <t xml:space="preserve">.
...
b. </t>
    </r>
    <r>
      <rPr>
        <strike/>
        <sz val="10"/>
        <color theme="1"/>
        <rFont val="Arial"/>
        <family val="2"/>
      </rPr>
      <t>All d</t>
    </r>
    <r>
      <rPr>
        <u/>
        <sz val="10"/>
        <color theme="1"/>
        <rFont val="Arial"/>
        <family val="2"/>
      </rPr>
      <t>D</t>
    </r>
    <r>
      <rPr>
        <sz val="10"/>
        <color theme="1"/>
        <rFont val="Arial"/>
        <family val="2"/>
      </rPr>
      <t xml:space="preserve">rinking water dispensers provide water that meets the following parameters:
...
c. </t>
    </r>
    <r>
      <rPr>
        <strike/>
        <sz val="10"/>
        <color theme="1"/>
        <rFont val="Arial"/>
        <family val="2"/>
      </rPr>
      <t>All d</t>
    </r>
    <r>
      <rPr>
        <u/>
        <sz val="10"/>
        <color theme="1"/>
        <rFont val="Arial"/>
        <family val="2"/>
      </rPr>
      <t>D</t>
    </r>
    <r>
      <rPr>
        <sz val="10"/>
        <color theme="1"/>
        <rFont val="Arial"/>
        <family val="2"/>
      </rPr>
      <t xml:space="preserve">rinking water dispensers provide water that meets the following parameters: </t>
    </r>
  </si>
  <si>
    <r>
      <t xml:space="preserve">Note:
Project selects pesticides and/or organic contaminants found above thresholds established under ‘Drinking Water Quality Report’ in any applicable municipal water quality report, if available.
</t>
    </r>
    <r>
      <rPr>
        <u/>
        <sz val="10"/>
        <color theme="1"/>
        <rFont val="Arial"/>
        <family val="2"/>
      </rPr>
      <t>Refer to the Performance Verification Guidebook for information on sensor/testing requirements, required testing duration and compliance calculations.</t>
    </r>
  </si>
  <si>
    <r>
      <t xml:space="preserve">The following requirements are met:
a. </t>
    </r>
    <r>
      <rPr>
        <strike/>
        <sz val="10"/>
        <color theme="1"/>
        <rFont val="Arial"/>
        <family val="2"/>
      </rPr>
      <t>All drinking water dispensers provide water that meets thresholds for at least two pesticides and three organic contaminants listed under ‘Drinking Water Quality Report’.</t>
    </r>
    <r>
      <rPr>
        <sz val="10"/>
        <color theme="1"/>
        <rFont val="Arial"/>
        <family val="2"/>
      </rPr>
      <t xml:space="preserve"> </t>
    </r>
    <r>
      <rPr>
        <u/>
        <sz val="10"/>
        <color theme="1"/>
        <rFont val="Arial"/>
        <family val="2"/>
      </rPr>
      <t xml:space="preserve">Testing demonstrates compliance with at least two of the pesticides below:
1. Aldrin and Dieldrin (combined): 0.00003 mg/L or less.
2. Atrazine: 0.1 mg/L or less.
3. Carbofuran: 0.007 mg/L or less.
4. Chlordane: 0.0002 mg/L or less.
5. 2,4-Dichlorophenoxyacetic acid (2,4-D): 0.03 mg/L or less.
6. Dichlorodiphenyltrichloroethane (DDT) and metabolites: 0.001 mg/L or less.
7. Lindane: 0.002 mg/L or less.
8. Pentachlorophenol (PCP): 0.009 mg/L or less.
</t>
    </r>
    <r>
      <rPr>
        <sz val="10"/>
        <color theme="1"/>
        <rFont val="Arial"/>
        <family val="2"/>
      </rPr>
      <t xml:space="preserve">
b. </t>
    </r>
    <r>
      <rPr>
        <strike/>
        <sz val="10"/>
        <color theme="1"/>
        <rFont val="Arial"/>
        <family val="2"/>
      </rPr>
      <t xml:space="preserve">Water is tested by a professional demonstrated not to have a conflict of interest with the WELL project. </t>
    </r>
    <r>
      <rPr>
        <u/>
        <sz val="10"/>
        <color theme="1"/>
        <rFont val="Arial"/>
        <family val="2"/>
      </rPr>
      <t>Testing demonstrates compliance with at least three of the organic contaminants below:</t>
    </r>
    <r>
      <rPr>
        <sz val="10"/>
        <color theme="1"/>
        <rFont val="Arial"/>
        <family val="2"/>
      </rPr>
      <t xml:space="preserve">
</t>
    </r>
    <r>
      <rPr>
        <u/>
        <sz val="10"/>
        <color theme="1"/>
        <rFont val="Arial"/>
        <family val="2"/>
      </rPr>
      <t>1. Benzene: 0.01 mg/L.
2. Benzo[a]pyrene: 0.0007 mg/L.
3. Carbon tetrachloride: 0.004 mg/L.
4. 1,2-Dichloroethane: 0.03 mg/L.
5. Tetrachloroethene (Tetrachloroethylene): 0.04 mg/L.
6. Toluene: 0.7 mg/L.
7. Trichloroethene (Trichloroethylene): 0.02 mg/L.
8. 2,4,6-Trichlorophenol: 0.2 mg/L.
9. Vinyl Chloride: 0.0003 mg/L.
10. Xylenes (o-, m- and p-): 0.5 mg/L.</t>
    </r>
  </si>
  <si>
    <r>
      <t>Option 2: On-site testing - Technical Document</t>
    </r>
    <r>
      <rPr>
        <u/>
        <sz val="10"/>
        <color rgb="FF000000"/>
        <rFont val="Arial"/>
        <family val="2"/>
      </rPr>
      <t xml:space="preserve">
</t>
    </r>
    <r>
      <rPr>
        <sz val="10"/>
        <color rgb="FF000000"/>
        <rFont val="Arial"/>
        <family val="2"/>
      </rPr>
      <t>...</t>
    </r>
    <r>
      <rPr>
        <u/>
        <sz val="10"/>
        <color rgb="FF000000"/>
        <rFont val="Arial"/>
        <family val="2"/>
      </rPr>
      <t xml:space="preserve">
</t>
    </r>
    <r>
      <rPr>
        <sz val="10"/>
        <color rgb="FF000000"/>
        <rFont val="Arial"/>
        <family val="2"/>
      </rPr>
      <t>Other - Drinking Water test results</t>
    </r>
    <r>
      <rPr>
        <u/>
        <sz val="10"/>
        <color rgb="FF000000"/>
        <rFont val="Arial"/>
        <family val="2"/>
      </rPr>
      <t xml:space="preserve"> performed by a professional demonstrated not to have a conflict of interest with the WELL project.</t>
    </r>
  </si>
  <si>
    <t>W04</t>
  </si>
  <si>
    <t>Enhanced Water Quality</t>
  </si>
  <si>
    <r>
      <t>i. Sulfide ≤ 0.05 mg/L.
j.</t>
    </r>
    <r>
      <rPr>
        <u/>
        <sz val="10"/>
        <color theme="1"/>
        <rFont val="Arial"/>
        <family val="2"/>
      </rPr>
      <t>i.</t>
    </r>
    <r>
      <rPr>
        <sz val="10"/>
        <color theme="1"/>
        <rFont val="Arial"/>
        <family val="2"/>
      </rPr>
      <t xml:space="preserve"> Zinc ≤5 mg/L.2
</t>
    </r>
    <r>
      <rPr>
        <strike/>
        <sz val="10"/>
        <color theme="1"/>
        <rFont val="Arial"/>
        <family val="2"/>
      </rPr>
      <t>k.</t>
    </r>
    <r>
      <rPr>
        <u/>
        <sz val="10"/>
        <color theme="1"/>
        <rFont val="Arial"/>
        <family val="2"/>
      </rPr>
      <t>j.</t>
    </r>
    <r>
      <rPr>
        <sz val="10"/>
        <color theme="1"/>
        <rFont val="Arial"/>
        <family val="2"/>
      </rPr>
      <t xml:space="preserve"> Total Dissolved Solids (TDS) ≤ 500 mg/L.
</t>
    </r>
    <r>
      <rPr>
        <strike/>
        <sz val="10"/>
        <color theme="1"/>
        <rFont val="Arial"/>
        <family val="2"/>
      </rPr>
      <t>l.</t>
    </r>
    <r>
      <rPr>
        <u/>
        <sz val="10"/>
        <color theme="1"/>
        <rFont val="Arial"/>
        <family val="2"/>
      </rPr>
      <t>k.</t>
    </r>
    <r>
      <rPr>
        <sz val="10"/>
        <color theme="1"/>
        <rFont val="Arial"/>
        <family val="2"/>
      </rPr>
      <t>Free Chlorine ≤ 1.25 mg/L.</t>
    </r>
  </si>
  <si>
    <r>
      <t>SOLUTIONS
Asbestos has been fully or partially banned for buildings in most countries</t>
    </r>
    <r>
      <rPr>
        <u/>
        <sz val="10"/>
        <rFont val="Arial"/>
        <family val="2"/>
      </rPr>
      <t>,</t>
    </r>
    <r>
      <rPr>
        <sz val="10"/>
        <rFont val="Arial"/>
        <family val="2"/>
      </rPr>
      <t xml:space="preserve"> and alternatives are widely available. Lead content in materials that may expose humans to its aspiration and ingestion is also restricted in many national regulations. </t>
    </r>
    <r>
      <rPr>
        <strike/>
        <sz val="10"/>
        <rFont val="Arial"/>
        <family val="2"/>
      </rPr>
      <t>However, p</t>
    </r>
    <r>
      <rPr>
        <u/>
        <sz val="10"/>
        <rFont val="Arial"/>
        <family val="2"/>
      </rPr>
      <t>Use of p</t>
    </r>
    <r>
      <rPr>
        <sz val="10"/>
        <rFont val="Arial"/>
        <family val="2"/>
      </rPr>
      <t xml:space="preserve">roducts where lead content is minimized or not added can significantly reduce leaching </t>
    </r>
    <r>
      <rPr>
        <strike/>
        <sz val="10"/>
        <rFont val="Arial"/>
        <family val="2"/>
      </rPr>
      <t>into</t>
    </r>
    <r>
      <rPr>
        <sz val="10"/>
        <rFont val="Arial"/>
        <family val="2"/>
      </rPr>
      <t xml:space="preserve"> from pipes into drinking water. Eliminating the use of compact fluorescent light bulbs (CFLs) removes a potential pathway </t>
    </r>
    <r>
      <rPr>
        <strike/>
        <sz val="10"/>
        <rFont val="Arial"/>
        <family val="2"/>
      </rPr>
      <t>of</t>
    </r>
    <r>
      <rPr>
        <u/>
        <sz val="10"/>
        <rFont val="Arial"/>
        <family val="2"/>
      </rPr>
      <t xml:space="preserve"> for</t>
    </r>
    <r>
      <rPr>
        <sz val="10"/>
        <rFont val="Arial"/>
        <family val="2"/>
      </rPr>
      <t xml:space="preserve"> exposure to mercury.</t>
    </r>
  </si>
  <si>
    <r>
      <t>Made exclusively with one or a combination of (without organic additives): metal (including powder-coated, plated and anodized materials), untreated wood</t>
    </r>
    <r>
      <rPr>
        <u/>
        <sz val="10"/>
        <color theme="1"/>
        <rFont val="Arial"/>
        <family val="2"/>
      </rPr>
      <t xml:space="preserve"> and plant products</t>
    </r>
    <r>
      <rPr>
        <sz val="10"/>
        <color theme="1"/>
        <rFont val="Arial"/>
        <family val="2"/>
      </rPr>
      <t>, glass, ceramic, concrete or stone</t>
    </r>
  </si>
  <si>
    <t>2: Certified cleaning provider</t>
  </si>
  <si>
    <r>
      <t xml:space="preserve">[Add Option 2]
</t>
    </r>
    <r>
      <rPr>
        <u/>
        <sz val="10"/>
        <rFont val="Arial"/>
        <family val="2"/>
      </rPr>
      <t xml:space="preserve">2: Certified cleaning provider
The project retains a cleaning provider organization certified under one of the following standards:
a. Green Seal® Standard for Commercial and Institutional Cleaning Services, GS-42, operated by Green Seal Inc.18
b. GBAC STAR Service Accreditation Program, operated by ISSA.19
</t>
    </r>
    <r>
      <rPr>
        <sz val="10"/>
        <rFont val="Arial"/>
        <family val="2"/>
      </rPr>
      <t xml:space="preserve">Verified by: </t>
    </r>
    <r>
      <rPr>
        <u/>
        <sz val="10"/>
        <rFont val="Arial"/>
        <family val="2"/>
      </rPr>
      <t>Policy and/or operations schedule</t>
    </r>
  </si>
  <si>
    <t>1: Cleaning plan development and implementation</t>
  </si>
  <si>
    <r>
      <t xml:space="preserve">[Add Option 1]
</t>
    </r>
    <r>
      <rPr>
        <u/>
        <sz val="10"/>
        <color theme="1"/>
        <rFont val="Arial"/>
        <family val="2"/>
      </rPr>
      <t>1: Cleaning plan development and implementation</t>
    </r>
  </si>
  <si>
    <t xml:space="preserve">18. Green Seal Inc, Green Seal® Standard for Commercial and Institutional Cleaning Services, GS-42, Edition 2.3, https://greenseal.org/wp-content/uploads/GS-42-Standard-Ed-2.3-07.2021.pdf 
19. GBAC, GBAC STAR Service Accreditation, https://gbac.issa.com/gbac-star-service-accreditation/. </t>
  </si>
  <si>
    <r>
      <t>Monitor</t>
    </r>
    <r>
      <rPr>
        <u/>
        <sz val="10"/>
        <color theme="1"/>
        <rFont val="Arial"/>
        <family val="2"/>
      </rPr>
      <t>Measure</t>
    </r>
    <r>
      <rPr>
        <sz val="10"/>
        <color theme="1"/>
        <rFont val="Arial"/>
        <family val="2"/>
      </rPr>
      <t xml:space="preserve"> Air Parameters
The following requirements are met:
a. The pollutants listed in Parts 1-3 of this feature are </t>
    </r>
    <r>
      <rPr>
        <strike/>
        <sz val="10"/>
        <color theme="1"/>
        <rFont val="Arial"/>
        <family val="2"/>
      </rPr>
      <t>monitored</t>
    </r>
    <r>
      <rPr>
        <u/>
        <sz val="10"/>
        <color theme="1"/>
        <rFont val="Arial"/>
        <family val="2"/>
      </rPr>
      <t>measured</t>
    </r>
    <r>
      <rPr>
        <sz val="10"/>
        <color theme="1"/>
        <rFont val="Arial"/>
        <family val="2"/>
      </rPr>
      <t xml:space="preserve"> in occupiable spaces at intervals no longer than once per year, and the results are submitted annually through the WELL digital platform.</t>
    </r>
  </si>
  <si>
    <t>8. Wheeler A. Review of the primary national ambient air quality standards for sulfur oxides. Fed Regist. 2019;84(52):9866-9907.
U.S. Environmental Protection Agency. NAAQS Table. https://www.epa.gov/criteria-air-pollutants/naaqs-table.</t>
  </si>
  <si>
    <t>1. No smoking signage</t>
  </si>
  <si>
    <r>
      <t>Smoking and the use of e-cigarettes is prohibited in the following areas, with</t>
    </r>
    <r>
      <rPr>
        <u/>
        <sz val="10"/>
        <color theme="1"/>
        <rFont val="Arial"/>
        <family val="2"/>
      </rPr>
      <t xml:space="preserve"> permanently mounted</t>
    </r>
    <r>
      <rPr>
        <sz val="10"/>
        <color theme="1"/>
        <rFont val="Arial"/>
        <family val="2"/>
      </rPr>
      <t xml:space="preserve"> signage present to clearly communicate the ban</t>
    </r>
  </si>
  <si>
    <r>
      <t>For each floor, the openable window area is at least 4%</t>
    </r>
    <r>
      <rPr>
        <u/>
        <sz val="10"/>
        <color theme="1"/>
        <rFont val="Arial"/>
        <family val="2"/>
      </rPr>
      <t xml:space="preserve"> the area</t>
    </r>
    <r>
      <rPr>
        <sz val="10"/>
        <color theme="1"/>
        <rFont val="Arial"/>
        <family val="2"/>
      </rPr>
      <t xml:space="preserve"> of the </t>
    </r>
    <r>
      <rPr>
        <strike/>
        <sz val="10"/>
        <color theme="1"/>
        <rFont val="Arial"/>
        <family val="2"/>
      </rPr>
      <t xml:space="preserve">net </t>
    </r>
    <r>
      <rPr>
        <sz val="10"/>
        <color theme="1"/>
        <rFont val="Arial"/>
        <family val="2"/>
      </rPr>
      <t xml:space="preserve">occupiable </t>
    </r>
    <r>
      <rPr>
        <strike/>
        <sz val="10"/>
        <color theme="1"/>
        <rFont val="Arial"/>
        <family val="2"/>
      </rPr>
      <t>floor area</t>
    </r>
    <r>
      <rPr>
        <u/>
        <sz val="10"/>
        <color theme="1"/>
        <rFont val="Arial"/>
        <family val="2"/>
      </rPr>
      <t>space</t>
    </r>
    <r>
      <rPr>
        <sz val="10"/>
        <color theme="1"/>
        <rFont val="Arial"/>
        <family val="2"/>
      </rPr>
      <t>.</t>
    </r>
  </si>
  <si>
    <r>
      <t xml:space="preserve">Meet these requirements in non-leased spaces. </t>
    </r>
    <r>
      <rPr>
        <u/>
        <sz val="10"/>
        <color theme="1"/>
        <rFont val="Arial"/>
        <family val="2"/>
      </rPr>
      <t>Projects that do not contain regularly occupied spaces in non-leased spaces must have a minimum of one display screen or sign per building.</t>
    </r>
    <r>
      <rPr>
        <sz val="10"/>
        <color theme="1"/>
        <rFont val="Arial"/>
        <family val="2"/>
      </rPr>
      <t xml:space="preserve"> Data displays must be placed in tenant-accessible areas or otherwise be made available to tenants.</t>
    </r>
  </si>
  <si>
    <r>
      <t>[Remove the Part 1 Option 3, and create a new sub-part in A09]
The following requirement is met:
a. All facilities adjacent to an outdoor sports field have a</t>
    </r>
    <r>
      <rPr>
        <u/>
        <sz val="10"/>
        <color theme="1"/>
        <rFont val="Arial"/>
        <family val="2"/>
      </rPr>
      <t>n</t>
    </r>
    <r>
      <rPr>
        <sz val="10"/>
        <color theme="1"/>
        <rFont val="Arial"/>
        <family val="2"/>
      </rPr>
      <t xml:space="preserve"> </t>
    </r>
    <r>
      <rPr>
        <strike/>
        <sz val="10"/>
        <color theme="1"/>
        <rFont val="Arial"/>
        <family val="2"/>
      </rPr>
      <t xml:space="preserve">staging </t>
    </r>
    <r>
      <rPr>
        <sz val="10"/>
        <color theme="1"/>
        <rFont val="Arial"/>
        <family val="2"/>
      </rPr>
      <t>area</t>
    </r>
    <r>
      <rPr>
        <u/>
        <sz val="10"/>
        <color theme="1"/>
        <rFont val="Arial"/>
        <family val="2"/>
      </rPr>
      <t xml:space="preserve"> (e.g., staging area, mudroom, drying room)</t>
    </r>
    <r>
      <rPr>
        <sz val="10"/>
        <color theme="1"/>
        <rFont val="Arial"/>
        <family val="2"/>
      </rPr>
      <t xml:space="preserve"> that separates the playing field from other internal areas to capture moisture and debris.</t>
    </r>
  </si>
  <si>
    <t>1. Building entry design</t>
  </si>
  <si>
    <t>3. For buildings whose entrance is outside of the project boundary or that are located in a building whose entrance lobby is not regularly occupied, at least three typically shut doors that separate an occupiable space within the project boundary from the outdoors.</t>
  </si>
  <si>
    <t>2. Low-emission combustion sources</t>
  </si>
  <si>
    <r>
      <t xml:space="preserve">Equipment used by the project for heating, cooling, water heating, process heating or power generation (including back-up, if used for more than 200 hours per year) </t>
    </r>
    <r>
      <rPr>
        <strike/>
        <sz val="10"/>
        <color theme="1"/>
        <rFont val="Arial"/>
        <family val="2"/>
      </rPr>
      <t xml:space="preserve">within the building or project site </t>
    </r>
    <r>
      <rPr>
        <sz val="10"/>
        <color theme="1"/>
        <rFont val="Arial"/>
        <family val="2"/>
      </rPr>
      <t>meets some combination of the following requirements:</t>
    </r>
  </si>
  <si>
    <t>C03</t>
  </si>
  <si>
    <t>Emergency Preparedness</t>
  </si>
  <si>
    <r>
      <t xml:space="preserve">13. </t>
    </r>
    <r>
      <rPr>
        <strike/>
        <sz val="10"/>
        <color theme="1"/>
        <rFont val="Arial"/>
        <family val="2"/>
      </rPr>
      <t>Federal Emergency Management Agency. Every Business Should Have a Plan. 2014. https://www.fema.gov/media-library-data/1388786699366-f6593a40cee347ce4a8def70a28b748e/Business_quadfold_brochure_2012.pdf.</t>
    </r>
    <r>
      <rPr>
        <u/>
        <sz val="10"/>
        <color theme="1"/>
        <rFont val="Arial"/>
        <family val="2"/>
      </rPr>
      <t>Centers for Disease Control and Prevention (CDC). (2015). Planning for an emergency: Strategies for identifying and engaging at-risk groups. A guidance document for emergency managers. https://www.cdc.gov/nceh/hsb/disaster/atriskguidance.pdf.</t>
    </r>
  </si>
  <si>
    <r>
      <t xml:space="preserve">Establish a </t>
    </r>
    <r>
      <rPr>
        <strike/>
        <sz val="10"/>
        <color theme="1"/>
        <rFont val="Arial"/>
        <family val="2"/>
      </rPr>
      <t>pathway</t>
    </r>
    <r>
      <rPr>
        <u/>
        <sz val="10"/>
        <color theme="1"/>
        <rFont val="Arial"/>
        <family val="2"/>
      </rPr>
      <t>process</t>
    </r>
    <r>
      <rPr>
        <sz val="10"/>
        <color theme="1"/>
        <rFont val="Arial"/>
        <family val="2"/>
      </rPr>
      <t xml:space="preserve"> for vulnerable occupants or groups (e.g., older adults, people with disabilities, pregnant women, children) to confidentially identify their specific needs for an emergency. </t>
    </r>
  </si>
  <si>
    <t>C06</t>
  </si>
  <si>
    <t>Health Services and Benefits</t>
  </si>
  <si>
    <t>1. Short-term sick leave</t>
  </si>
  <si>
    <r>
      <t>At least one of the following</t>
    </r>
    <r>
      <rPr>
        <u/>
        <sz val="10"/>
        <color theme="1"/>
        <rFont val="Arial"/>
        <family val="2"/>
      </rPr>
      <t xml:space="preserve"> is offered through a flat rate or annual accrual, during any 12-month period for any health condition</t>
    </r>
    <r>
      <rPr>
        <sz val="10"/>
        <color theme="1"/>
        <rFont val="Arial"/>
        <family val="2"/>
      </rPr>
      <t>:
1. At least 10 days of sick leave are paid at 50% or higher of the employee’s full salary or wages</t>
    </r>
    <r>
      <rPr>
        <strike/>
        <sz val="10"/>
        <color theme="1"/>
        <rFont val="Arial"/>
        <family val="2"/>
      </rPr>
      <t>, offered through a flat rate or annual accrual, during any 12-month period for any health condition</t>
    </r>
    <r>
      <rPr>
        <sz val="10"/>
        <color theme="1"/>
        <rFont val="Arial"/>
        <family val="2"/>
      </rPr>
      <t>.</t>
    </r>
  </si>
  <si>
    <r>
      <t xml:space="preserve">For employees, as applicable, at least one day of paid </t>
    </r>
    <r>
      <rPr>
        <u/>
        <sz val="10"/>
        <color theme="1"/>
        <rFont val="Arial"/>
        <family val="2"/>
      </rPr>
      <t xml:space="preserve">leave </t>
    </r>
    <r>
      <rPr>
        <strike/>
        <sz val="10"/>
        <color theme="1"/>
        <rFont val="Arial"/>
        <family val="2"/>
      </rPr>
      <t xml:space="preserve">time off </t>
    </r>
    <r>
      <rPr>
        <sz val="10"/>
        <color theme="1"/>
        <rFont val="Arial"/>
        <family val="2"/>
      </rPr>
      <t>for recovery following vaccination.</t>
    </r>
  </si>
  <si>
    <t>2. Emergency training and personnel</t>
  </si>
  <si>
    <r>
      <t xml:space="preserve">Trainings to promote </t>
    </r>
    <r>
      <rPr>
        <strike/>
        <sz val="10"/>
        <color theme="1"/>
        <rFont val="Arial"/>
        <family val="2"/>
      </rPr>
      <t xml:space="preserve">individual and family </t>
    </r>
    <r>
      <rPr>
        <sz val="10"/>
        <color theme="1"/>
        <rFont val="Arial"/>
        <family val="2"/>
      </rPr>
      <t>emergency preparedness available to regular occupants that address</t>
    </r>
    <r>
      <rPr>
        <strike/>
        <sz val="10"/>
        <color theme="1"/>
        <rFont val="Arial"/>
        <family val="2"/>
      </rPr>
      <t>es</t>
    </r>
    <r>
      <rPr>
        <sz val="10"/>
        <color theme="1"/>
        <rFont val="Arial"/>
        <family val="2"/>
      </rPr>
      <t xml:space="preserve"> at least the following topics:
1. Creating evacuation or sheltering plans.
2. Building emergency kits, supplies and go-bags.
3. </t>
    </r>
    <r>
      <rPr>
        <u/>
        <sz val="10"/>
        <color theme="1"/>
        <rFont val="Arial"/>
        <family val="2"/>
      </rPr>
      <t xml:space="preserve">For residents, if applicable, </t>
    </r>
    <r>
      <rPr>
        <strike/>
        <sz val="10"/>
        <color theme="1"/>
        <rFont val="Arial"/>
        <family val="2"/>
      </rPr>
      <t>P</t>
    </r>
    <r>
      <rPr>
        <u/>
        <sz val="10"/>
        <color theme="1"/>
        <rFont val="Arial"/>
        <family val="2"/>
      </rPr>
      <t>p</t>
    </r>
    <r>
      <rPr>
        <sz val="10"/>
        <color theme="1"/>
        <rFont val="Arial"/>
        <family val="2"/>
      </rPr>
      <t>lanning communications with family or primary contacts in case of emergency.</t>
    </r>
  </si>
  <si>
    <r>
      <t xml:space="preserve">Meet these requirements in the whole building. Projects pursuing </t>
    </r>
    <r>
      <rPr>
        <u/>
        <sz val="10"/>
        <color theme="1"/>
        <rFont val="Arial"/>
        <family val="2"/>
      </rPr>
      <t xml:space="preserve">Feature L03, </t>
    </r>
    <r>
      <rPr>
        <sz val="10"/>
        <color theme="1"/>
        <rFont val="Arial"/>
        <family val="2"/>
      </rPr>
      <t xml:space="preserve">Option 4 </t>
    </r>
    <r>
      <rPr>
        <strike/>
        <sz val="10"/>
        <color theme="1"/>
        <rFont val="Arial"/>
        <family val="2"/>
      </rPr>
      <t>(Feature L03)</t>
    </r>
    <r>
      <rPr>
        <sz val="10"/>
        <color theme="1"/>
        <rFont val="Arial"/>
        <family val="2"/>
      </rPr>
      <t xml:space="preserve"> to achieve this feature are required to have access to at least 10% of leased spaces for testing (identified by the project). Projects pursuing daylighting options </t>
    </r>
    <r>
      <rPr>
        <strike/>
        <sz val="10"/>
        <color theme="1"/>
        <rFont val="Arial"/>
        <family val="2"/>
      </rPr>
      <t>and where</t>
    </r>
    <r>
      <rPr>
        <u/>
        <sz val="10"/>
        <color theme="1"/>
        <rFont val="Arial"/>
        <family val="2"/>
      </rPr>
      <t>are required to meet the requirements in each floor or for each tenant, whichever is smaller. If</t>
    </r>
    <r>
      <rPr>
        <sz val="10"/>
        <color theme="1"/>
        <rFont val="Arial"/>
        <family val="2"/>
      </rPr>
      <t xml:space="preserve"> finishes have not finalized</t>
    </r>
    <r>
      <rPr>
        <u/>
        <sz val="10"/>
        <color theme="1"/>
        <rFont val="Arial"/>
        <family val="2"/>
      </rPr>
      <t>, projects</t>
    </r>
    <r>
      <rPr>
        <sz val="10"/>
        <color theme="1"/>
        <rFont val="Arial"/>
        <family val="2"/>
      </rPr>
      <t xml:space="preserve"> may use the following default surface reflectances:</t>
    </r>
  </si>
  <si>
    <t>2. Interior Layout</t>
  </si>
  <si>
    <r>
      <t>At least 30% of the regularly occupied area is within a 20 ft horizontal distance of envelope glazing in each floor</t>
    </r>
    <r>
      <rPr>
        <strike/>
        <sz val="10"/>
        <color theme="1"/>
        <rFont val="Arial"/>
        <family val="2"/>
      </rPr>
      <t xml:space="preserve"> and/or in each individual unit</t>
    </r>
    <r>
      <rPr>
        <sz val="10"/>
        <color theme="1"/>
        <rFont val="Arial"/>
        <family val="2"/>
      </rPr>
      <t>.</t>
    </r>
  </si>
  <si>
    <t>3. Building design</t>
  </si>
  <si>
    <r>
      <t>The envelope glazing area is no less than 7% of the regularly occupied floor area for each floor level</t>
    </r>
    <r>
      <rPr>
        <strike/>
        <sz val="10"/>
        <color theme="1"/>
        <rFont val="Arial"/>
        <family val="2"/>
      </rPr>
      <t xml:space="preserve"> or individual unit</t>
    </r>
    <r>
      <rPr>
        <sz val="10"/>
        <color theme="1"/>
        <rFont val="Arial"/>
        <family val="2"/>
      </rPr>
      <t>.</t>
    </r>
  </si>
  <si>
    <t>2. Predetermined Light Levels</t>
  </si>
  <si>
    <t>b1</t>
  </si>
  <si>
    <r>
      <t>Offices</t>
    </r>
    <r>
      <rPr>
        <u/>
        <sz val="10"/>
        <color theme="1"/>
        <rFont val="Arial"/>
        <family val="2"/>
      </rPr>
      <t>, conference rooms</t>
    </r>
    <r>
      <rPr>
        <sz val="10"/>
        <color theme="1"/>
        <rFont val="Arial"/>
        <family val="2"/>
      </rPr>
      <t xml:space="preserve"> and classrooms: minimum 30 fc at task surface.</t>
    </r>
  </si>
  <si>
    <t>Projects may identify spaces within the project boundary where lighting controls are limited to certain regular occupants (e.g., facilities staff, office manager) provided that these spaces do not make up more than 10% of the project size.</t>
  </si>
  <si>
    <r>
      <t xml:space="preserve">Annual communication (e.g., email, online module, in-person training) is provided to all </t>
    </r>
    <r>
      <rPr>
        <strike/>
        <sz val="10"/>
        <color theme="1"/>
        <rFont val="Arial"/>
        <family val="2"/>
      </rPr>
      <t>regular occupants</t>
    </r>
    <r>
      <rPr>
        <u/>
        <sz val="10"/>
        <color theme="1"/>
        <rFont val="Arial"/>
        <family val="2"/>
      </rPr>
      <t>employees and students</t>
    </r>
    <r>
      <rPr>
        <sz val="10"/>
        <color theme="1"/>
        <rFont val="Arial"/>
        <family val="2"/>
      </rPr>
      <t>, and onboarding communications are provided to all new employees</t>
    </r>
    <r>
      <rPr>
        <u/>
        <sz val="10"/>
        <color theme="1"/>
        <rFont val="Arial"/>
        <family val="2"/>
      </rPr>
      <t xml:space="preserve"> and students</t>
    </r>
    <r>
      <rPr>
        <sz val="10"/>
        <color theme="1"/>
        <rFont val="Arial"/>
        <family val="2"/>
      </rPr>
      <t>, specifically addressing all mental health and well-being benefits, resources and programs available through the project or organization.</t>
    </r>
  </si>
  <si>
    <t>1. Working hours</t>
  </si>
  <si>
    <r>
      <t>1: Working hours</t>
    </r>
    <r>
      <rPr>
        <sz val="10"/>
        <color theme="1"/>
        <rFont val="Arial"/>
        <family val="2"/>
      </rPr>
      <t xml:space="preserve">
The following requirements are met </t>
    </r>
    <r>
      <rPr>
        <strike/>
        <sz val="10"/>
        <color theme="1"/>
        <rFont val="Arial"/>
        <family val="2"/>
      </rPr>
      <t>for all employees</t>
    </r>
    <r>
      <rPr>
        <u/>
        <sz val="10"/>
        <color theme="1"/>
        <rFont val="Arial"/>
        <family val="2"/>
      </rPr>
      <t>, as applicable</t>
    </r>
    <r>
      <rPr>
        <sz val="10"/>
        <color theme="1"/>
        <rFont val="Arial"/>
        <family val="2"/>
      </rPr>
      <t xml:space="preserve">:
</t>
    </r>
    <r>
      <rPr>
        <u/>
        <sz val="10"/>
        <color theme="1"/>
        <rFont val="Arial"/>
        <family val="2"/>
      </rPr>
      <t xml:space="preserve">a. For all employees:
</t>
    </r>
    <r>
      <rPr>
        <strike/>
        <sz val="10"/>
        <color theme="1"/>
        <rFont val="Arial"/>
        <family val="2"/>
      </rPr>
      <t>a.</t>
    </r>
    <r>
      <rPr>
        <u/>
        <sz val="10"/>
        <color theme="1"/>
        <rFont val="Arial"/>
        <family val="2"/>
      </rPr>
      <t>1.</t>
    </r>
    <r>
      <rPr>
        <sz val="10"/>
        <color theme="1"/>
        <rFont val="Arial"/>
        <family val="2"/>
      </rPr>
      <t xml:space="preserve"> A minimum of 11 consecutive hours off from work per 24-hour period.13,14
</t>
    </r>
    <r>
      <rPr>
        <strike/>
        <sz val="10"/>
        <color theme="1"/>
        <rFont val="Arial"/>
        <family val="2"/>
      </rPr>
      <t>b.</t>
    </r>
    <r>
      <rPr>
        <u/>
        <sz val="10"/>
        <color theme="1"/>
        <rFont val="Arial"/>
        <family val="2"/>
      </rPr>
      <t>2.</t>
    </r>
    <r>
      <rPr>
        <sz val="10"/>
        <color theme="1"/>
        <rFont val="Arial"/>
        <family val="2"/>
      </rPr>
      <t xml:space="preserve"> A minimum of 24 consecutive hours off from work per 7-day period.14
</t>
    </r>
    <r>
      <rPr>
        <strike/>
        <sz val="10"/>
        <color theme="1"/>
        <rFont val="Arial"/>
        <family val="2"/>
      </rPr>
      <t>c.</t>
    </r>
    <r>
      <rPr>
        <u/>
        <sz val="10"/>
        <color theme="1"/>
        <rFont val="Arial"/>
        <family val="2"/>
      </rPr>
      <t>3.</t>
    </r>
    <r>
      <rPr>
        <sz val="10"/>
        <color theme="1"/>
        <rFont val="Arial"/>
        <family val="2"/>
      </rPr>
      <t xml:space="preserve"> For employees who engage in shift work</t>
    </r>
    <r>
      <rPr>
        <strike/>
        <sz val="10"/>
        <color theme="1"/>
        <rFont val="Arial"/>
        <family val="2"/>
      </rPr>
      <t>:
1. Work</t>
    </r>
    <r>
      <rPr>
        <u/>
        <sz val="10"/>
        <color theme="1"/>
        <rFont val="Arial"/>
        <family val="2"/>
      </rPr>
      <t xml:space="preserve">, work </t>
    </r>
    <r>
      <rPr>
        <sz val="10"/>
        <color theme="1"/>
        <rFont val="Arial"/>
        <family val="2"/>
      </rPr>
      <t>and communications are expected only for the duration of the employee's shift</t>
    </r>
    <r>
      <rPr>
        <strike/>
        <sz val="10"/>
        <color theme="1"/>
        <rFont val="Arial"/>
        <family val="2"/>
      </rPr>
      <t>.13
2: Employees</t>
    </r>
    <r>
      <rPr>
        <u/>
        <sz val="10"/>
        <color theme="1"/>
        <rFont val="Arial"/>
        <family val="2"/>
      </rPr>
      <t xml:space="preserve">, and employees </t>
    </r>
    <r>
      <rPr>
        <sz val="10"/>
        <color theme="1"/>
        <rFont val="Arial"/>
        <family val="2"/>
      </rPr>
      <t xml:space="preserve">are provided a minimum 48-hour advance notice of shift changes.15
</t>
    </r>
    <r>
      <rPr>
        <u/>
        <sz val="10"/>
        <color theme="1"/>
        <rFont val="Arial"/>
        <family val="2"/>
      </rPr>
      <t>4.</t>
    </r>
    <r>
      <rPr>
        <sz val="10"/>
        <color theme="1"/>
        <rFont val="Arial"/>
        <family val="2"/>
      </rPr>
      <t xml:space="preserve"> For employees who do not engage in shift work, work and communications are expected only during the organization’s business hours in the local time zone.13,16
</t>
    </r>
    <r>
      <rPr>
        <strike/>
        <sz val="10"/>
        <color theme="1"/>
        <rFont val="Arial"/>
        <family val="2"/>
      </rPr>
      <t xml:space="preserve">2: Paid time off
</t>
    </r>
    <r>
      <rPr>
        <u/>
        <sz val="10"/>
        <color theme="1"/>
        <rFont val="Arial"/>
        <family val="2"/>
      </rPr>
      <t>b. For all eligible employees:</t>
    </r>
    <r>
      <rPr>
        <sz val="10"/>
        <color theme="1"/>
        <rFont val="Arial"/>
        <family val="2"/>
      </rPr>
      <t xml:space="preserve">
1. A minimum of 20 days of paid time off per calendar year (not including designated sick days or standard paid holidays).14
2. Work and communications are not required and are discouraged during paid time off.5
3. Sick, vacation, floating holiday, personal, rollover and all other employer-provided days off from work are clearly defined, addressing accrual policy, cap on rollover days allowed and date by when rollover days must be used.
</t>
    </r>
    <r>
      <rPr>
        <strike/>
        <sz val="10"/>
        <color theme="1"/>
        <rFont val="Arial"/>
        <family val="2"/>
      </rPr>
      <t>3: Student start times</t>
    </r>
    <r>
      <rPr>
        <sz val="10"/>
        <color theme="1"/>
        <rFont val="Arial"/>
        <family val="2"/>
      </rPr>
      <t xml:space="preserve">
</t>
    </r>
    <r>
      <rPr>
        <strike/>
        <sz val="10"/>
        <color theme="1"/>
        <rFont val="Arial"/>
        <family val="2"/>
      </rPr>
      <t xml:space="preserve">The following requirement is met for
</t>
    </r>
    <r>
      <rPr>
        <u/>
        <sz val="10"/>
        <color theme="1"/>
        <rFont val="Arial"/>
        <family val="2"/>
      </rPr>
      <t>c. For</t>
    </r>
    <r>
      <rPr>
        <sz val="10"/>
        <color theme="1"/>
        <rFont val="Arial"/>
        <family val="2"/>
      </rPr>
      <t xml:space="preserve"> students in secondary schools</t>
    </r>
    <r>
      <rPr>
        <strike/>
        <sz val="10"/>
        <color theme="1"/>
        <rFont val="Arial"/>
        <family val="2"/>
      </rPr>
      <t>:
a. The</t>
    </r>
    <r>
      <rPr>
        <u/>
        <sz val="10"/>
        <color theme="1"/>
        <rFont val="Arial"/>
        <family val="2"/>
      </rPr>
      <t>, the</t>
    </r>
    <r>
      <rPr>
        <sz val="10"/>
        <color theme="1"/>
        <rFont val="Arial"/>
        <family val="2"/>
      </rPr>
      <t xml:space="preserve"> school day starts no earlier than 8:30 a.m.17</t>
    </r>
  </si>
  <si>
    <t>Feature Applicability And Scoring</t>
  </si>
  <si>
    <r>
      <t>Some features allow WELL Core projects to earn points for applying the feature outside of the leased space and earn an additional point for achieving the requirements for their tenants.</t>
    </r>
    <r>
      <rPr>
        <u/>
        <sz val="10"/>
        <color theme="1"/>
        <rFont val="Arial"/>
        <family val="2"/>
      </rPr>
      <t xml:space="preserve"> In addition, some features allow projects -- where non-leased spaces makes up 40% or more of the project area -- to earn an additional point without extending requirements to other populations or spaces. Projects are only eligible for one additional point per feature.</t>
    </r>
    <r>
      <rPr>
        <sz val="10"/>
        <color theme="1"/>
        <rFont val="Arial"/>
        <family val="2"/>
      </rPr>
      <t xml:space="preserve"> Further guidance on applicability and additional point-earning potential for WELL Core is provided in the digital standard. To view this guidance, be sure to select the “WELL Core” view in the digital standard.</t>
    </r>
  </si>
  <si>
    <t>Introduction: Scoring</t>
  </si>
  <si>
    <r>
      <t xml:space="preserve">Projects may </t>
    </r>
    <r>
      <rPr>
        <strike/>
        <sz val="10"/>
        <color theme="1"/>
        <rFont val="Arial"/>
        <family val="2"/>
      </rPr>
      <t xml:space="preserve">pursue </t>
    </r>
    <r>
      <rPr>
        <u/>
        <sz val="10"/>
        <color theme="1"/>
        <rFont val="Arial"/>
        <family val="2"/>
      </rPr>
      <t>earn</t>
    </r>
    <r>
      <rPr>
        <sz val="10"/>
        <color theme="1"/>
        <rFont val="Arial"/>
        <family val="2"/>
      </rPr>
      <t xml:space="preserve"> no more than 12 points per concept and no more than 100 points total across the ten concepts.</t>
    </r>
  </si>
  <si>
    <t>Multifamily Residential Projects</t>
  </si>
  <si>
    <r>
      <t>Multifamily residential projects utilize the WELL Certification pathways (i.e., not WELL Core), even though most of the regular occupants are tenants, and the project owner may not complete the fit-out of the dwelling units.</t>
    </r>
    <r>
      <rPr>
        <u/>
        <sz val="10"/>
        <color theme="1"/>
        <rFont val="Arial"/>
        <family val="2"/>
      </rPr>
      <t xml:space="preserve"> Any items installed by residents are not within scope of feature requirements, but do note that these items could impact performance testing results for other features.</t>
    </r>
  </si>
  <si>
    <t>N03</t>
  </si>
  <si>
    <t>Refined Ingredients</t>
  </si>
  <si>
    <r>
      <t>Foods and beverages</t>
    </r>
    <r>
      <rPr>
        <u/>
        <sz val="10"/>
        <color theme="1"/>
        <rFont val="Arial"/>
        <family val="2"/>
      </rPr>
      <t xml:space="preserve"> are</t>
    </r>
    <r>
      <rPr>
        <sz val="10"/>
        <color theme="1"/>
        <rFont val="Arial"/>
        <family val="2"/>
      </rPr>
      <t xml:space="preserve"> sold or provided </t>
    </r>
    <r>
      <rPr>
        <strike/>
        <sz val="10"/>
        <color theme="1"/>
        <rFont val="Arial"/>
        <family val="2"/>
      </rPr>
      <t xml:space="preserve">on a daily basis </t>
    </r>
    <r>
      <rPr>
        <sz val="10"/>
        <color theme="1"/>
        <rFont val="Arial"/>
        <family val="2"/>
      </rPr>
      <t>by (or under contract with) the project owner</t>
    </r>
    <r>
      <rPr>
        <u/>
        <sz val="10"/>
        <color theme="1"/>
        <rFont val="Arial"/>
        <family val="2"/>
      </rPr>
      <t xml:space="preserve"> on a daily basis and</t>
    </r>
    <r>
      <rPr>
        <sz val="10"/>
        <color theme="1"/>
        <rFont val="Arial"/>
        <family val="2"/>
      </rPr>
      <t xml:space="preserve"> meet the following requirements:</t>
    </r>
  </si>
  <si>
    <r>
      <t>Foods</t>
    </r>
    <r>
      <rPr>
        <u/>
        <sz val="10"/>
        <color theme="1"/>
        <rFont val="Arial"/>
        <family val="2"/>
      </rPr>
      <t>Grain-based</t>
    </r>
    <r>
      <rPr>
        <sz val="10"/>
        <color theme="1"/>
        <rFont val="Arial"/>
        <family val="2"/>
      </rPr>
      <t xml:space="preserve"> foods</t>
    </r>
    <r>
      <rPr>
        <u/>
        <sz val="10"/>
        <color theme="1"/>
        <rFont val="Arial"/>
        <family val="2"/>
      </rPr>
      <t xml:space="preserve"> are</t>
    </r>
    <r>
      <rPr>
        <sz val="10"/>
        <color theme="1"/>
        <rFont val="Arial"/>
        <family val="2"/>
      </rPr>
      <t xml:space="preserve"> sold or provided </t>
    </r>
    <r>
      <rPr>
        <strike/>
        <sz val="10"/>
        <color theme="1"/>
        <rFont val="Arial"/>
        <family val="2"/>
      </rPr>
      <t xml:space="preserve">on a daily basis </t>
    </r>
    <r>
      <rPr>
        <sz val="10"/>
        <color theme="1"/>
        <rFont val="Arial"/>
        <family val="2"/>
      </rPr>
      <t>by (or under contract with) the project owner</t>
    </r>
    <r>
      <rPr>
        <u/>
        <sz val="10"/>
        <color theme="1"/>
        <rFont val="Arial"/>
        <family val="2"/>
      </rPr>
      <t xml:space="preserve"> on a daily basis and</t>
    </r>
    <r>
      <rPr>
        <sz val="10"/>
        <color theme="1"/>
        <rFont val="Arial"/>
        <family val="2"/>
      </rPr>
      <t xml:space="preserve"> meet the following requirements:</t>
    </r>
  </si>
  <si>
    <t>1. Artificial ingredient phase out</t>
  </si>
  <si>
    <r>
      <t xml:space="preserve">The following requirements are met:
</t>
    </r>
    <r>
      <rPr>
        <u/>
        <sz val="10"/>
        <color theme="1"/>
        <rFont val="Arial"/>
        <family val="2"/>
      </rPr>
      <t>Foods and beverages are sold or provided by (or under contract with) the project owner on a daily basis and meet the following requirements:</t>
    </r>
  </si>
  <si>
    <r>
      <t>The project phases out (over a maximum of three years) the use, sale and provision of foods and beverages containing</t>
    </r>
    <r>
      <rPr>
        <u/>
        <sz val="10"/>
        <color theme="1"/>
        <rFont val="Arial"/>
        <family val="2"/>
      </rPr>
      <t xml:space="preserve"> the following</t>
    </r>
    <r>
      <rPr>
        <sz val="10"/>
        <color theme="1"/>
        <rFont val="Arial"/>
        <family val="2"/>
      </rPr>
      <t xml:space="preserve"> artificial ingredients</t>
    </r>
    <r>
      <rPr>
        <strike/>
        <sz val="10"/>
        <color theme="1"/>
        <rFont val="Arial"/>
        <family val="2"/>
      </rPr>
      <t xml:space="preserve"> listed in the table below</t>
    </r>
    <r>
      <rPr>
        <sz val="10"/>
        <color theme="1"/>
        <rFont val="Arial"/>
        <family val="2"/>
      </rPr>
      <t>:</t>
    </r>
  </si>
  <si>
    <r>
      <t>All foods</t>
    </r>
    <r>
      <rPr>
        <u/>
        <sz val="10"/>
        <color theme="1"/>
        <rFont val="Arial"/>
        <family val="2"/>
      </rPr>
      <t>Foods</t>
    </r>
    <r>
      <rPr>
        <sz val="10"/>
        <color theme="1"/>
        <rFont val="Arial"/>
        <family val="2"/>
      </rPr>
      <t xml:space="preserve"> and beverages </t>
    </r>
    <r>
      <rPr>
        <strike/>
        <sz val="10"/>
        <color theme="1"/>
        <rFont val="Arial"/>
        <family val="2"/>
      </rPr>
      <t xml:space="preserve">sold or provided by (or under contract with) the project owner </t>
    </r>
    <r>
      <rPr>
        <sz val="10"/>
        <color theme="1"/>
        <rFont val="Arial"/>
        <family val="2"/>
      </rPr>
      <t>are clearly labeled on packaging, nearby menus or signage to indicate whether they contain artificial ingredients listed in the table above.</t>
    </r>
  </si>
  <si>
    <t>N06</t>
  </si>
  <si>
    <t>Portion Sizes</t>
  </si>
  <si>
    <r>
      <t>If foods</t>
    </r>
    <r>
      <rPr>
        <u/>
        <sz val="10"/>
        <color theme="1"/>
        <rFont val="Arial"/>
        <family val="2"/>
      </rPr>
      <t>Foods</t>
    </r>
    <r>
      <rPr>
        <sz val="10"/>
        <color theme="1"/>
        <rFont val="Arial"/>
        <family val="2"/>
      </rPr>
      <t xml:space="preserve"> and beverages</t>
    </r>
    <r>
      <rPr>
        <u/>
        <sz val="10"/>
        <color theme="1"/>
        <rFont val="Arial"/>
        <family val="2"/>
      </rPr>
      <t xml:space="preserve"> are</t>
    </r>
    <r>
      <rPr>
        <sz val="10"/>
        <color theme="1"/>
        <rFont val="Arial"/>
        <family val="2"/>
      </rPr>
      <t xml:space="preserve"> sold or provided </t>
    </r>
    <r>
      <rPr>
        <strike/>
        <sz val="10"/>
        <color theme="1"/>
        <rFont val="Arial"/>
        <family val="2"/>
      </rPr>
      <t xml:space="preserve">on a daily basis </t>
    </r>
    <r>
      <rPr>
        <sz val="10"/>
        <color theme="1"/>
        <rFont val="Arial"/>
        <family val="2"/>
      </rPr>
      <t>by (or under contract with) the project owner</t>
    </r>
    <r>
      <rPr>
        <strike/>
        <sz val="10"/>
        <color theme="1"/>
        <rFont val="Arial"/>
        <family val="2"/>
      </rPr>
      <t>,</t>
    </r>
    <r>
      <rPr>
        <u/>
        <sz val="10"/>
        <color theme="1"/>
        <rFont val="Arial"/>
        <family val="2"/>
      </rPr>
      <t xml:space="preserve"> on a daily basis and meet</t>
    </r>
    <r>
      <rPr>
        <sz val="10"/>
        <color theme="1"/>
        <rFont val="Arial"/>
        <family val="2"/>
      </rPr>
      <t xml:space="preserve"> the following requirements</t>
    </r>
    <r>
      <rPr>
        <strike/>
        <sz val="10"/>
        <color theme="1"/>
        <rFont val="Arial"/>
        <family val="2"/>
      </rPr>
      <t xml:space="preserve"> are met</t>
    </r>
    <r>
      <rPr>
        <sz val="10"/>
        <color theme="1"/>
        <rFont val="Arial"/>
        <family val="2"/>
      </rPr>
      <t>:</t>
    </r>
  </si>
  <si>
    <r>
      <t>Meals</t>
    </r>
    <r>
      <rPr>
        <u/>
        <sz val="10"/>
        <color theme="1"/>
        <rFont val="Arial"/>
        <family val="2"/>
      </rPr>
      <t xml:space="preserve"> are</t>
    </r>
    <r>
      <rPr>
        <sz val="10"/>
        <color theme="1"/>
        <rFont val="Arial"/>
        <family val="2"/>
      </rPr>
      <t xml:space="preserve"> sold or provided by (or under contract with) the project owner</t>
    </r>
    <r>
      <rPr>
        <u/>
        <sz val="10"/>
        <color theme="1"/>
        <rFont val="Arial"/>
        <family val="2"/>
      </rPr>
      <t xml:space="preserve"> on a daily basis and</t>
    </r>
    <r>
      <rPr>
        <sz val="10"/>
        <color theme="1"/>
        <rFont val="Arial"/>
        <family val="2"/>
      </rPr>
      <t xml:space="preserve"> include main dish options that meet each of the following criteria:</t>
    </r>
  </si>
  <si>
    <r>
      <t>Foods and beverages</t>
    </r>
    <r>
      <rPr>
        <u/>
        <sz val="10"/>
        <color theme="1"/>
        <rFont val="Arial"/>
        <family val="2"/>
      </rPr>
      <t xml:space="preserve"> are</t>
    </r>
    <r>
      <rPr>
        <sz val="10"/>
        <color theme="1"/>
        <rFont val="Arial"/>
        <family val="2"/>
      </rPr>
      <t xml:space="preserve"> sold or provided by (or under contract with) the project owner</t>
    </r>
    <r>
      <rPr>
        <u/>
        <sz val="10"/>
        <color theme="1"/>
        <rFont val="Arial"/>
        <family val="2"/>
      </rPr>
      <t xml:space="preserve"> and all foods and beverages</t>
    </r>
    <r>
      <rPr>
        <sz val="10"/>
        <color theme="1"/>
        <rFont val="Arial"/>
        <family val="2"/>
      </rPr>
      <t xml:space="preserve"> are clearly labeled at point-of-decision on packaging, menus or signage to indicate if they contain the following common food allergens:</t>
    </r>
  </si>
  <si>
    <t>N11</t>
  </si>
  <si>
    <t>Responsible Food Sourcing</t>
  </si>
  <si>
    <t>1. Sustainable sourcing</t>
  </si>
  <si>
    <r>
      <t>If foods</t>
    </r>
    <r>
      <rPr>
        <u/>
        <sz val="10"/>
        <color theme="1"/>
        <rFont val="Arial"/>
        <family val="2"/>
      </rPr>
      <t>Foods</t>
    </r>
    <r>
      <rPr>
        <sz val="10"/>
        <color theme="1"/>
        <rFont val="Arial"/>
        <family val="2"/>
      </rPr>
      <t xml:space="preserve"> and beverages are sold or provided </t>
    </r>
    <r>
      <rPr>
        <strike/>
        <sz val="10"/>
        <color theme="1"/>
        <rFont val="Arial"/>
        <family val="2"/>
      </rPr>
      <t xml:space="preserve">on a daily basis </t>
    </r>
    <r>
      <rPr>
        <sz val="10"/>
        <color theme="1"/>
        <rFont val="Arial"/>
        <family val="2"/>
      </rPr>
      <t>by (or under contract with) the project owner</t>
    </r>
    <r>
      <rPr>
        <strike/>
        <sz val="10"/>
        <color theme="1"/>
        <rFont val="Arial"/>
        <family val="2"/>
      </rPr>
      <t>,</t>
    </r>
    <r>
      <rPr>
        <u/>
        <sz val="10"/>
        <color theme="1"/>
        <rFont val="Arial"/>
        <family val="2"/>
      </rPr>
      <t xml:space="preserve"> on a daily basis and</t>
    </r>
    <r>
      <rPr>
        <sz val="10"/>
        <color theme="1"/>
        <rFont val="Arial"/>
        <family val="2"/>
      </rPr>
      <t xml:space="preserve"> the total product line meets the following criteria:</t>
    </r>
  </si>
  <si>
    <t>N14</t>
  </si>
  <si>
    <t>β Red and Processed Meats</t>
  </si>
  <si>
    <r>
      <t xml:space="preserve">The following requirements are met if food is sold or provided on a daily basis by (or under contract with) the project owner, as applicable:
</t>
    </r>
    <r>
      <rPr>
        <u/>
        <sz val="10"/>
        <color theme="1"/>
        <rFont val="Arial"/>
        <family val="2"/>
      </rPr>
      <t>Foods and beverages are sold or provided by (or under contract with) the project owner on a daily basis and meet the following requirements, as applicable:</t>
    </r>
  </si>
  <si>
    <t>Spaces with multiple occupant types may use the occupant characteristics of PMV—metabolic rate and clothing value—for the majority occupant type (e.g., a space with 30 diners and 5 servers may use the diners' metabolic rates and clothing values to determine the PMV for that space).</t>
  </si>
  <si>
    <t>Allow projects to determine PMV for majority occupant type, deviating from ASHRAE 55 but making it more realistic to achieve; ticket #68361</t>
  </si>
  <si>
    <r>
      <t>Monitor</t>
    </r>
    <r>
      <rPr>
        <u/>
        <sz val="10"/>
        <color theme="1"/>
        <rFont val="Arial"/>
        <family val="2"/>
      </rPr>
      <t>Measure</t>
    </r>
    <r>
      <rPr>
        <sz val="10"/>
        <color theme="1"/>
        <rFont val="Arial"/>
        <family val="2"/>
      </rPr>
      <t xml:space="preserve"> Thermal Parameters</t>
    </r>
  </si>
  <si>
    <t>1. Annual Testing</t>
  </si>
  <si>
    <r>
      <t>Conduct ongoing monitoring measurements according to the following requirements:</t>
    </r>
    <r>
      <rPr>
        <u/>
        <sz val="10"/>
        <color theme="1"/>
        <rFont val="Arial"/>
        <family val="2"/>
      </rPr>
      <t>The following requirements are met:</t>
    </r>
    <r>
      <rPr>
        <sz val="10"/>
        <color theme="1"/>
        <rFont val="Arial"/>
        <family val="2"/>
      </rPr>
      <t xml:space="preserve">
a. The dry-bulb temperature, relative humidity, air speed (only for projects that use elevated air speed method) and mean radiant temperature are </t>
    </r>
    <r>
      <rPr>
        <strike/>
        <sz val="10"/>
        <color theme="1"/>
        <rFont val="Arial"/>
        <family val="2"/>
      </rPr>
      <t>monitored</t>
    </r>
    <r>
      <rPr>
        <u/>
        <sz val="10"/>
        <color theme="1"/>
        <rFont val="Arial"/>
        <family val="2"/>
      </rPr>
      <t>measured</t>
    </r>
    <r>
      <rPr>
        <sz val="10"/>
        <color theme="1"/>
        <rFont val="Arial"/>
        <family val="2"/>
      </rPr>
      <t xml:space="preserve"> in regularly occupied spaces at intervals no </t>
    </r>
    <r>
      <rPr>
        <strike/>
        <sz val="10"/>
        <color theme="1"/>
        <rFont val="Arial"/>
        <family val="2"/>
      </rPr>
      <t>less</t>
    </r>
    <r>
      <rPr>
        <u/>
        <sz val="10"/>
        <color theme="1"/>
        <rFont val="Arial"/>
        <family val="2"/>
      </rPr>
      <t>longer</t>
    </r>
    <r>
      <rPr>
        <sz val="10"/>
        <color theme="1"/>
        <rFont val="Arial"/>
        <family val="2"/>
      </rPr>
      <t xml:space="preserve"> than twice </t>
    </r>
    <r>
      <rPr>
        <strike/>
        <sz val="10"/>
        <color theme="1"/>
        <rFont val="Arial"/>
        <family val="2"/>
      </rPr>
      <t>a</t>
    </r>
    <r>
      <rPr>
        <u/>
        <sz val="10"/>
        <color theme="1"/>
        <rFont val="Arial"/>
        <family val="2"/>
      </rPr>
      <t>per</t>
    </r>
    <r>
      <rPr>
        <sz val="10"/>
        <color theme="1"/>
        <rFont val="Arial"/>
        <family val="2"/>
      </rPr>
      <t xml:space="preserve"> year (including once in June, July or August and once in December, January or February), and</t>
    </r>
    <r>
      <rPr>
        <u/>
        <sz val="10"/>
        <color theme="1"/>
        <rFont val="Arial"/>
        <family val="2"/>
      </rPr>
      <t xml:space="preserve"> the</t>
    </r>
    <r>
      <rPr>
        <sz val="10"/>
        <color theme="1"/>
        <rFont val="Arial"/>
        <family val="2"/>
      </rPr>
      <t xml:space="preserve"> results are submitted annually through the WELL digital platform.</t>
    </r>
  </si>
  <si>
    <r>
      <t>Blankets</t>
    </r>
    <r>
      <rPr>
        <strike/>
        <sz val="10"/>
        <color theme="1"/>
        <rFont val="Arial"/>
        <family val="2"/>
      </rPr>
      <t xml:space="preserve">, which </t>
    </r>
    <r>
      <rPr>
        <u/>
        <sz val="10"/>
        <color theme="1"/>
        <rFont val="Arial"/>
        <family val="2"/>
      </rPr>
      <t xml:space="preserve">. Shared blankets that have been used </t>
    </r>
    <r>
      <rPr>
        <sz val="10"/>
        <color theme="1"/>
        <rFont val="Arial"/>
        <family val="2"/>
      </rPr>
      <t>are washed</t>
    </r>
    <r>
      <rPr>
        <u/>
        <sz val="10"/>
        <color theme="1"/>
        <rFont val="Arial"/>
        <family val="2"/>
      </rPr>
      <t xml:space="preserve"> or disinfected </t>
    </r>
    <r>
      <rPr>
        <sz val="10"/>
        <color theme="1"/>
        <rFont val="Arial"/>
        <family val="2"/>
      </rPr>
      <t>at least weekly.</t>
    </r>
  </si>
  <si>
    <t>3. Environmental measures display</t>
  </si>
  <si>
    <r>
      <t xml:space="preserve">Meet these requirements in non-leased spaces. </t>
    </r>
    <r>
      <rPr>
        <u/>
        <sz val="10"/>
        <color theme="1"/>
        <rFont val="Arial"/>
        <family val="2"/>
      </rPr>
      <t>Projects that do not contain regularly occupied spaces in non-leased spaces must have a minimum of one display screen or sign per building.</t>
    </r>
    <r>
      <rPr>
        <sz val="10"/>
        <color theme="1"/>
        <rFont val="Arial"/>
        <family val="2"/>
      </rPr>
      <t xml:space="preserve"> Data displays must be placed in tenant-accessible areas or otherwise be made available to tenants. To earn an additional point, also meet these requirements in leased spaces.</t>
    </r>
  </si>
  <si>
    <r>
      <t xml:space="preserve">[Restructure Part 1 as a single option]
</t>
    </r>
    <r>
      <rPr>
        <strike/>
        <sz val="10"/>
        <color theme="1"/>
        <rFont val="Arial"/>
        <family val="2"/>
      </rPr>
      <t>1: Desktop computer monitors</t>
    </r>
    <r>
      <rPr>
        <sz val="10"/>
        <color theme="1"/>
        <rFont val="Arial"/>
        <family val="2"/>
      </rPr>
      <t xml:space="preserve">
</t>
    </r>
    <r>
      <rPr>
        <u/>
        <sz val="10"/>
        <color theme="1"/>
        <rFont val="Arial"/>
        <family val="2"/>
      </rPr>
      <t xml:space="preserve">The following requirements are met:
a. </t>
    </r>
    <r>
      <rPr>
        <sz val="10"/>
        <color theme="1"/>
        <rFont val="Arial"/>
        <family val="2"/>
      </rPr>
      <t xml:space="preserve">All computer monitors can be positioned by the user (monitor height, viewing angle, horizontal distance), through one or more of the following:
</t>
    </r>
    <r>
      <rPr>
        <strike/>
        <sz val="10"/>
        <color theme="1"/>
        <rFont val="Arial"/>
        <family val="2"/>
      </rPr>
      <t>a.</t>
    </r>
    <r>
      <rPr>
        <u/>
        <sz val="10"/>
        <color theme="1"/>
        <rFont val="Arial"/>
        <family val="2"/>
      </rPr>
      <t>1.</t>
    </r>
    <r>
      <rPr>
        <sz val="10"/>
        <color theme="1"/>
        <rFont val="Arial"/>
        <family val="2"/>
      </rPr>
      <t xml:space="preserve"> Monitors with built-in height and angle adjustment.10,11
</t>
    </r>
    <r>
      <rPr>
        <strike/>
        <sz val="10"/>
        <color theme="1"/>
        <rFont val="Arial"/>
        <family val="2"/>
      </rPr>
      <t>b.</t>
    </r>
    <r>
      <rPr>
        <u/>
        <sz val="10"/>
        <color theme="1"/>
        <rFont val="Arial"/>
        <family val="2"/>
      </rPr>
      <t>2.</t>
    </r>
    <r>
      <rPr>
        <sz val="10"/>
        <color theme="1"/>
        <rFont val="Arial"/>
        <family val="2"/>
      </rPr>
      <t xml:space="preserve"> Monitor stands or arms that allow height, angle and horizontal adjustment.10,11
</t>
    </r>
    <r>
      <rPr>
        <strike/>
        <sz val="10"/>
        <color theme="1"/>
        <rFont val="Arial"/>
        <family val="2"/>
      </rPr>
      <t>2: Laptop computers</t>
    </r>
    <r>
      <rPr>
        <sz val="10"/>
        <color theme="1"/>
        <rFont val="Arial"/>
        <family val="2"/>
      </rPr>
      <t xml:space="preserve">
</t>
    </r>
    <r>
      <rPr>
        <u/>
        <sz val="10"/>
        <color theme="1"/>
        <rFont val="Arial"/>
        <family val="2"/>
      </rPr>
      <t xml:space="preserve">b. </t>
    </r>
    <r>
      <rPr>
        <sz val="10"/>
        <color theme="1"/>
        <rFont val="Arial"/>
        <family val="2"/>
      </rPr>
      <t xml:space="preserve">All laptops meet one of the following requirements:
</t>
    </r>
    <r>
      <rPr>
        <strike/>
        <sz val="10"/>
        <color theme="1"/>
        <rFont val="Arial"/>
        <family val="2"/>
      </rPr>
      <t>a.</t>
    </r>
    <r>
      <rPr>
        <u/>
        <sz val="10"/>
        <color theme="1"/>
        <rFont val="Arial"/>
        <family val="2"/>
      </rPr>
      <t>1.</t>
    </r>
    <r>
      <rPr>
        <sz val="10"/>
        <color theme="1"/>
        <rFont val="Arial"/>
        <family val="2"/>
      </rPr>
      <t xml:space="preserve"> The laptop is paired with an external keyboard, mouse and stand such that the laptop screen can be positioned by the user (height, viewing angle, horizontal distance).11
</t>
    </r>
    <r>
      <rPr>
        <strike/>
        <sz val="10"/>
        <color theme="1"/>
        <rFont val="Arial"/>
        <family val="2"/>
      </rPr>
      <t>b.</t>
    </r>
    <r>
      <rPr>
        <u/>
        <sz val="10"/>
        <color theme="1"/>
        <rFont val="Arial"/>
        <family val="2"/>
      </rPr>
      <t>2.</t>
    </r>
    <r>
      <rPr>
        <sz val="10"/>
        <color theme="1"/>
        <rFont val="Arial"/>
        <family val="2"/>
      </rPr>
      <t xml:space="preserve"> The laptop is used with an external monitor that meets Option 1.11</t>
    </r>
  </si>
  <si>
    <t>Retail Spaces</t>
  </si>
  <si>
    <t>2. Bike parking</t>
  </si>
  <si>
    <t>a1</t>
  </si>
  <si>
    <r>
      <t xml:space="preserve">Short-term bike parking (e.g., public bike rack) is located within a 100 ft walk distance of </t>
    </r>
    <r>
      <rPr>
        <strike/>
        <sz val="10"/>
        <color theme="1"/>
        <rFont val="Arial"/>
        <family val="2"/>
      </rPr>
      <t>the main building</t>
    </r>
    <r>
      <rPr>
        <u/>
        <sz val="10"/>
        <color theme="1"/>
        <rFont val="Arial"/>
        <family val="2"/>
      </rPr>
      <t>a functional building</t>
    </r>
    <r>
      <rPr>
        <sz val="10"/>
        <color theme="1"/>
        <rFont val="Arial"/>
        <family val="2"/>
      </rPr>
      <t xml:space="preserve"> entrance and includes at least two short-term bike storage spaces per 5000 ft2 of floor area (minimum of two spaces per building).</t>
    </r>
  </si>
  <si>
    <r>
      <t xml:space="preserve">Short-term bike parking (e.g., public bike rack) is located within a 100 ft walk distance of </t>
    </r>
    <r>
      <rPr>
        <strike/>
        <sz val="10"/>
        <color theme="1"/>
        <rFont val="Arial"/>
        <family val="2"/>
      </rPr>
      <t>the main building</t>
    </r>
    <r>
      <rPr>
        <u/>
        <sz val="10"/>
        <color theme="1"/>
        <rFont val="Arial"/>
        <family val="2"/>
      </rPr>
      <t>a functional building</t>
    </r>
    <r>
      <rPr>
        <sz val="10"/>
        <color theme="1"/>
        <rFont val="Arial"/>
        <family val="2"/>
      </rPr>
      <t xml:space="preserve"> entrance and can accommodate at least 2.5% of peak visitors (minimum of four spaces per building).</t>
    </r>
  </si>
  <si>
    <r>
      <t>At least five lockers are available for every shower. Lockers are co-located</t>
    </r>
    <r>
      <rPr>
        <u/>
        <sz val="10"/>
        <color theme="1"/>
        <rFont val="Arial"/>
        <family val="2"/>
      </rPr>
      <t xml:space="preserve"> (i.e., in the same area/room, not on separate floors)</t>
    </r>
    <r>
      <rPr>
        <sz val="10"/>
        <color theme="1"/>
        <rFont val="Arial"/>
        <family val="2"/>
      </rPr>
      <t xml:space="preserve"> with shower facilities.</t>
    </r>
  </si>
  <si>
    <t>2. Water quality monitoring</t>
  </si>
  <si>
    <r>
      <t>The number and location of sampling points for on-going monitoring complies with the requirements outlined in the Performance Verification Guidebook.</t>
    </r>
    <r>
      <rPr>
        <u/>
        <sz val="10"/>
        <color theme="1"/>
        <rFont val="Arial"/>
        <family val="2"/>
      </rPr>
      <t xml:space="preserve"> For pH, use sampling locations and frequency set for residual chlorine.</t>
    </r>
  </si>
  <si>
    <r>
      <t>European Union LCI VOC thresholds following EN 16516-1:201</t>
    </r>
    <r>
      <rPr>
        <strike/>
        <sz val="10"/>
        <color theme="1"/>
        <rFont val="Arial"/>
        <family val="2"/>
      </rPr>
      <t>8</t>
    </r>
    <r>
      <rPr>
        <u/>
        <sz val="10"/>
        <color theme="1"/>
        <rFont val="Arial"/>
        <family val="2"/>
      </rPr>
      <t>7</t>
    </r>
    <r>
      <rPr>
        <sz val="10"/>
        <color theme="1"/>
        <rFont val="Arial"/>
        <family val="2"/>
      </rPr>
      <t xml:space="preserve"> testing methods.</t>
    </r>
  </si>
  <si>
    <r>
      <t>Made exclusively with one or a combination of (without organic additives): metal</t>
    </r>
    <r>
      <rPr>
        <u/>
        <sz val="10"/>
        <color theme="1"/>
        <rFont val="Arial"/>
        <family val="2"/>
      </rPr>
      <t xml:space="preserve"> (including powder-coated, plated and anodized materials)</t>
    </r>
    <r>
      <rPr>
        <sz val="10"/>
        <color theme="1"/>
        <rFont val="Arial"/>
        <family val="2"/>
      </rPr>
      <t>, untreated wood, glass, ceramic, concrete or stone.</t>
    </r>
  </si>
  <si>
    <r>
      <t>Global GreenTag Product Health Declaration, with a GreenTag HealthRATE™ mark at SilverHEALTH, GoldHEALTH or PlatinumHEALTH level, operated by Global GreenTag Intl. Pty Ltd.8</t>
    </r>
    <r>
      <rPr>
        <sz val="10"/>
        <color theme="1"/>
        <rFont val="Arial"/>
        <family val="2"/>
      </rPr>
      <t xml:space="preserve"> </t>
    </r>
  </si>
  <si>
    <t>8. Global Green Tag Intl. PTY Ltd. Product Health Declaration™ - The PHD Tool. https://www.globalgreentag.com/get-certified/product-health-declaration-the-phd-tool/. Published 2021</t>
  </si>
  <si>
    <r>
      <t>c. Global GreenTag Product Health Declaration, with a GreenTag HealthRATE™ mark at Silver, Gold or Platinum level, operated by Global GreenTag Intl. Pty Ltd.8</t>
    </r>
    <r>
      <rPr>
        <sz val="10"/>
        <color theme="1"/>
        <rFont val="Arial"/>
        <family val="2"/>
      </rPr>
      <t xml:space="preserve"> </t>
    </r>
  </si>
  <si>
    <t>1. VOC monitoring</t>
  </si>
  <si>
    <r>
      <rPr>
        <sz val="10"/>
        <color theme="1"/>
        <rFont val="Arial"/>
        <family val="2"/>
      </rPr>
      <t>Part 2: 
Option 2: VOC monitoring - Technical Document
Other – Sensor data</t>
    </r>
    <r>
      <rPr>
        <u/>
        <sz val="10"/>
        <color theme="1"/>
        <rFont val="Arial"/>
        <family val="2"/>
      </rPr>
      <t xml:space="preserve"> including the reference gas used to calculate the conversion factor.</t>
    </r>
  </si>
  <si>
    <r>
      <t>Option 2: VOC monitoring
The following requirements are met:
a. Sensors to measure total VOC at least once per hour (with accuracy 25% at 500 µg/m³) are installed with a density of at least one per every 3,500 ft</t>
    </r>
    <r>
      <rPr>
        <vertAlign val="superscript"/>
        <sz val="10"/>
        <rFont val="Arial"/>
        <family val="2"/>
      </rPr>
      <t>2</t>
    </r>
    <r>
      <rPr>
        <sz val="10"/>
        <rFont val="Arial"/>
        <family val="2"/>
      </rPr>
      <t xml:space="preserve">.
b. Data covering at least the previous one month demonstrate total VOC levels of 500 µg/m³ or lower for at least 90% of regularly occupied hours for all sensors.
</t>
    </r>
    <r>
      <rPr>
        <u/>
        <sz val="10"/>
        <rFont val="Arial"/>
        <family val="2"/>
      </rPr>
      <t>c. The total VOC sensor conversion factor from ppb to mass concentration (µg/m3) and the included gas mixture / reference gas used to calculate the conversion factor is provided by the manufacturer.</t>
    </r>
  </si>
  <si>
    <t>1. Radon testing</t>
  </si>
  <si>
    <r>
      <rPr>
        <sz val="10"/>
        <color theme="1"/>
        <rFont val="Arial"/>
        <family val="2"/>
      </rPr>
      <t xml:space="preserve">Technical Document: </t>
    </r>
    <r>
      <rPr>
        <u/>
        <sz val="10"/>
        <color theme="1"/>
        <rFont val="Arial"/>
        <family val="2"/>
      </rPr>
      <t>Radon test report</t>
    </r>
  </si>
  <si>
    <t>2. Mechanical ventilation</t>
  </si>
  <si>
    <r>
      <rPr>
        <sz val="10"/>
        <color theme="1"/>
        <rFont val="Arial"/>
        <family val="2"/>
      </rPr>
      <t xml:space="preserve">Letter of Assurance – </t>
    </r>
    <r>
      <rPr>
        <strike/>
        <sz val="10"/>
        <color theme="1"/>
        <rFont val="Arial"/>
        <family val="2"/>
      </rPr>
      <t xml:space="preserve">Owner, </t>
    </r>
    <r>
      <rPr>
        <sz val="10"/>
        <color theme="1"/>
        <rFont val="Arial"/>
        <family val="2"/>
      </rPr>
      <t>Engineer</t>
    </r>
  </si>
  <si>
    <r>
      <t xml:space="preserve">Option 1: Radon testing
For regularly occupied spaces at or below grade, </t>
    </r>
    <r>
      <rPr>
        <strike/>
        <sz val="10"/>
        <rFont val="Arial"/>
        <family val="2"/>
      </rPr>
      <t xml:space="preserve">one of </t>
    </r>
    <r>
      <rPr>
        <sz val="10"/>
        <rFont val="Arial"/>
        <family val="2"/>
      </rPr>
      <t>the following requirements is met:
a. The radon is 0.15 Bq/L [4 pCi/L] or lower, as tested by a professional demonstrated not to have a conflict of interest with the WELL project. One test is conducted per 25,000 ft</t>
    </r>
    <r>
      <rPr>
        <vertAlign val="superscript"/>
        <sz val="10"/>
        <rFont val="Arial"/>
        <family val="2"/>
      </rPr>
      <t>2</t>
    </r>
    <r>
      <rPr>
        <sz val="10"/>
        <rFont val="Arial"/>
        <family val="2"/>
      </rPr>
      <t xml:space="preserve"> of regularly occupied space at or below grade.
</t>
    </r>
    <r>
      <rPr>
        <u/>
        <sz val="10"/>
        <rFont val="Arial"/>
        <family val="2"/>
      </rPr>
      <t xml:space="preserve">OR
Option 2: Mechanical ventilation
For regularly occupied spaces at or below grade,the following requirement is met:
</t>
    </r>
    <r>
      <rPr>
        <strike/>
        <sz val="10"/>
        <rFont val="Arial"/>
        <family val="2"/>
      </rPr>
      <t>b</t>
    </r>
    <r>
      <rPr>
        <u/>
        <sz val="10"/>
        <rFont val="Arial"/>
        <family val="2"/>
      </rPr>
      <t>a</t>
    </r>
    <r>
      <rPr>
        <sz val="10"/>
        <rFont val="Arial"/>
        <family val="2"/>
      </rPr>
      <t>. All regularly occupied spaces at or below grade meet Feature A03, Part 1, Option 1.</t>
    </r>
  </si>
  <si>
    <t>Letter of Assurance – Owner
On-site Photographs</t>
  </si>
  <si>
    <t>2. No applicable outdoor spaces</t>
  </si>
  <si>
    <t>Letter of Assurance – Owner</t>
  </si>
  <si>
    <r>
      <rPr>
        <u/>
        <sz val="10"/>
        <rFont val="Arial"/>
        <family val="2"/>
      </rPr>
      <t>Option 1: No smoking signage</t>
    </r>
    <r>
      <rPr>
        <sz val="10"/>
        <rFont val="Arial"/>
        <family val="2"/>
      </rPr>
      <t xml:space="preserve">
Smoking and the use of e-cigarettes is prohibited in the following areas, with signage present to clearly communicate the ban:
a. Outdoors at ground level within 25 ft (or the maximum extent allowable by local codes) of all entrances, operable windows and building air intakes. Signage is present to clearly communicate the ban. In outdoor areas within the project boundary that allow smoking (if any), signs are placed along walkways (not more than 100 ft between signs) that describe the hazards of smoking.
b. On decks, patios, balconies, rooftops and other occupiable outdoor areas above ground level.
</t>
    </r>
    <r>
      <rPr>
        <u/>
        <sz val="10"/>
        <rFont val="Arial"/>
        <family val="2"/>
      </rPr>
      <t>OR
Option 2: No applicable outdoor spaces
The following spaces are not present in the project:
a. Decks, patios, balconies, rooftops and other occupiable outdoor areas above ground level.
b. Doors that open to the exterior.</t>
    </r>
  </si>
  <si>
    <r>
      <t>SUMMARY
This WELL feature requires projects with mechanically ventilated spaces to implement adequate air filtration and document a maintenance protocol for installed filters.</t>
    </r>
    <r>
      <rPr>
        <strike/>
        <sz val="10"/>
        <rFont val="Arial"/>
        <family val="2"/>
      </rPr>
      <t xml:space="preserve"> For naturally ventilated spaces, this feature requires that outdoor air quality standards be met.</t>
    </r>
  </si>
  <si>
    <t xml:space="preserve">#57074
Holdover from earlier version
</t>
  </si>
  <si>
    <r>
      <rPr>
        <sz val="10"/>
        <color theme="1"/>
        <rFont val="Arial"/>
        <family val="2"/>
      </rPr>
      <t xml:space="preserve">Part 1
Implement Ultraviolet </t>
    </r>
    <r>
      <rPr>
        <strike/>
        <sz val="10"/>
        <color theme="1"/>
        <rFont val="Arial"/>
        <family val="2"/>
      </rPr>
      <t xml:space="preserve">Air </t>
    </r>
    <r>
      <rPr>
        <sz val="10"/>
        <color theme="1"/>
        <rFont val="Arial"/>
        <family val="2"/>
      </rPr>
      <t>Treatment for</t>
    </r>
    <r>
      <rPr>
        <u/>
        <sz val="10"/>
        <color theme="1"/>
        <rFont val="Arial"/>
        <family val="2"/>
      </rPr>
      <t xml:space="preserve"> HVAC Surfaces</t>
    </r>
  </si>
  <si>
    <t>#57022
Intent of A14 is to treat cooling coil/drip pan surfaces, NOT the Air (which is A13).</t>
  </si>
  <si>
    <t>3. Small employee population</t>
  </si>
  <si>
    <t>OR
Option 3: Small employee population
The following requirement is met:
a. There are fewer than 10 eligible employees in this project.</t>
  </si>
  <si>
    <t>1. Enhanced survey administration</t>
  </si>
  <si>
    <r>
      <rPr>
        <sz val="10"/>
        <color theme="1"/>
        <rFont val="Arial"/>
        <family val="2"/>
      </rPr>
      <t xml:space="preserve">Meet Feature C04 Part 1 using </t>
    </r>
    <r>
      <rPr>
        <strike/>
        <sz val="10"/>
        <color theme="1"/>
        <rFont val="Arial"/>
        <family val="2"/>
      </rPr>
      <t>Option 1</t>
    </r>
    <r>
      <rPr>
        <u/>
        <sz val="10"/>
        <color theme="1"/>
        <rFont val="Arial"/>
        <family val="2"/>
      </rPr>
      <t>a third-party survey provider.</t>
    </r>
  </si>
  <si>
    <r>
      <rPr>
        <strike/>
        <sz val="10"/>
        <color theme="1"/>
        <rFont val="Arial"/>
        <family val="2"/>
      </rPr>
      <t>For Office Spaces</t>
    </r>
    <r>
      <rPr>
        <u/>
        <sz val="10"/>
        <color theme="1"/>
        <rFont val="Arial"/>
        <family val="2"/>
      </rPr>
      <t>For All Spaces</t>
    </r>
  </si>
  <si>
    <t>1. Pre-occupancy survey administration</t>
  </si>
  <si>
    <r>
      <t>Administer a pre-occupancy survey</t>
    </r>
    <r>
      <rPr>
        <u/>
        <sz val="10"/>
        <rFont val="Arial"/>
        <family val="2"/>
      </rPr>
      <t xml:space="preserve"> for eligible employees</t>
    </r>
    <r>
      <rPr>
        <sz val="10"/>
        <rFont val="Arial"/>
        <family val="2"/>
      </rPr>
      <t xml:space="preserve"> using one of the </t>
    </r>
    <r>
      <rPr>
        <strike/>
        <sz val="10"/>
        <rFont val="Arial"/>
        <family val="2"/>
      </rPr>
      <t>following</t>
    </r>
    <r>
      <rPr>
        <sz val="10"/>
        <rFont val="Arial"/>
        <family val="2"/>
      </rPr>
      <t xml:space="preserve"> pre-approved survey providers </t>
    </r>
    <r>
      <rPr>
        <u/>
        <sz val="10"/>
        <rFont val="Arial"/>
        <family val="2"/>
      </rPr>
      <t>listed on IWBI's website (https://v2.wellcertified.com/resources/preapproved-programs).</t>
    </r>
    <r>
      <rPr>
        <sz val="10"/>
        <rFont val="Arial"/>
        <family val="2"/>
      </rPr>
      <t xml:space="preserve"> </t>
    </r>
    <r>
      <rPr>
        <strike/>
        <sz val="10"/>
        <rFont val="Arial"/>
        <family val="2"/>
      </rPr>
      <t>and utilize the same provider in the post-occupancy survey in Feature C04 Part 1:
1. Occupant Indoor Environmental Quality (IEQ) SurveyTM from the Center for Built Environment at UC Berkeley.
2. Building Evaluation Survey Use Studies (BUS) Wellbeing Survey.
3. Sustainable and Healthy Environments (SHE) survey from the University of Sydney.
4. Space Performance Evaluation Questionnaire (SPEQ), High Performance Environments Lab (HiPE), University of Oregon.
5. Leesman Index.
6. Occupant Comfort &amp; Wellness Survey from the Institute for the Built Environment at Colorado State University.
7. Comfortmeter.
8. Healthy Building Index (HBI), from bba indoor environment &amp; DGMR.
9. Occupant Wellness Survey by Well Living Lab China.</t>
    </r>
  </si>
  <si>
    <r>
      <rPr>
        <sz val="10"/>
        <color theme="1"/>
        <rFont val="Arial"/>
        <family val="2"/>
      </rPr>
      <t>Part 1: Promote Health Benefits (</t>
    </r>
    <r>
      <rPr>
        <strike/>
        <sz val="10"/>
        <color theme="1"/>
        <rFont val="Arial"/>
        <family val="2"/>
      </rPr>
      <t>2</t>
    </r>
    <r>
      <rPr>
        <u/>
        <sz val="10"/>
        <color theme="1"/>
        <rFont val="Arial"/>
        <family val="2"/>
      </rPr>
      <t>1</t>
    </r>
    <r>
      <rPr>
        <sz val="10"/>
        <color theme="1"/>
        <rFont val="Arial"/>
        <family val="2"/>
      </rPr>
      <t xml:space="preserve"> point</t>
    </r>
    <r>
      <rPr>
        <strike/>
        <sz val="10"/>
        <color theme="1"/>
        <rFont val="Arial"/>
        <family val="2"/>
      </rPr>
      <t>s</t>
    </r>
    <r>
      <rPr>
        <sz val="10"/>
        <color theme="1"/>
        <rFont val="Arial"/>
        <family val="2"/>
      </rPr>
      <t xml:space="preserve">)
</t>
    </r>
    <r>
      <rPr>
        <strike/>
        <sz val="10"/>
        <color theme="1"/>
        <rFont val="Arial"/>
        <family val="2"/>
      </rPr>
      <t>1: Health benefits plan</t>
    </r>
    <r>
      <rPr>
        <sz val="10"/>
        <color theme="1"/>
        <rFont val="Arial"/>
        <family val="2"/>
      </rPr>
      <t xml:space="preserve">
[Retain Option 1 requirements as written]
</t>
    </r>
    <r>
      <rPr>
        <strike/>
        <sz val="10"/>
        <color theme="1"/>
        <rFont val="Arial"/>
        <family val="2"/>
      </rPr>
      <t xml:space="preserve">2. Community immunity
</t>
    </r>
    <r>
      <rPr>
        <sz val="10"/>
        <color theme="1"/>
        <rFont val="Arial"/>
        <family val="2"/>
      </rPr>
      <t>[Restructure Option 2 as a new Part 4]</t>
    </r>
  </si>
  <si>
    <r>
      <t xml:space="preserve">[Restructured as an independent Part, previously Part 1, Option 2]
</t>
    </r>
    <r>
      <rPr>
        <strike/>
        <sz val="10"/>
        <rFont val="Arial"/>
        <family val="2"/>
      </rPr>
      <t>The following requirements are met:</t>
    </r>
    <r>
      <rPr>
        <u/>
        <sz val="10"/>
        <rFont val="Arial"/>
        <family val="2"/>
      </rPr>
      <t>The project identifies an immunization relevant to the target population and implements an immunization program which includes the following:</t>
    </r>
    <r>
      <rPr>
        <sz val="10"/>
        <rFont val="Arial"/>
        <family val="2"/>
      </rPr>
      <t xml:space="preserve">
a. </t>
    </r>
    <r>
      <rPr>
        <strike/>
        <sz val="10"/>
        <rFont val="Arial"/>
        <family val="2"/>
      </rPr>
      <t>Projects provide one of the following vaccine programs at no cost to regular occupants</t>
    </r>
    <r>
      <rPr>
        <u/>
        <sz val="10"/>
        <rFont val="Arial"/>
        <family val="2"/>
      </rPr>
      <t>Makes the vaccine available to regular occupants on at least an annual basis at no cost through either:</t>
    </r>
    <r>
      <rPr>
        <sz val="10"/>
        <rFont val="Arial"/>
        <family val="2"/>
      </rPr>
      <t xml:space="preserve">
1. </t>
    </r>
    <r>
      <rPr>
        <u/>
        <sz val="10"/>
        <rFont val="Arial"/>
        <family val="2"/>
      </rPr>
      <t xml:space="preserve">An </t>
    </r>
    <r>
      <rPr>
        <strike/>
        <sz val="10"/>
        <rFont val="Arial"/>
        <family val="2"/>
      </rPr>
      <t>Annual</t>
    </r>
    <r>
      <rPr>
        <sz val="10"/>
        <rFont val="Arial"/>
        <family val="2"/>
      </rPr>
      <t xml:space="preserve"> on-site </t>
    </r>
    <r>
      <rPr>
        <strike/>
        <sz val="10"/>
        <rFont val="Arial"/>
        <family val="2"/>
      </rPr>
      <t xml:space="preserve">seasonal influenza (flu) </t>
    </r>
    <r>
      <rPr>
        <sz val="10"/>
        <rFont val="Arial"/>
        <family val="2"/>
      </rPr>
      <t xml:space="preserve">vaccine </t>
    </r>
    <r>
      <rPr>
        <strike/>
        <sz val="10"/>
        <rFont val="Arial"/>
        <family val="2"/>
      </rPr>
      <t>starting at least one month prior to peak flu season in the project region</t>
    </r>
    <r>
      <rPr>
        <u/>
        <sz val="10"/>
        <rFont val="Arial"/>
        <family val="2"/>
      </rPr>
      <t>clinic or program.</t>
    </r>
    <r>
      <rPr>
        <sz val="10"/>
        <rFont val="Arial"/>
        <family val="2"/>
      </rPr>
      <t xml:space="preserve">
2. </t>
    </r>
    <r>
      <rPr>
        <strike/>
        <sz val="10"/>
        <rFont val="Arial"/>
        <family val="2"/>
      </rPr>
      <t>Health insurance coverage or voucher for flu vaccination,</t>
    </r>
    <r>
      <rPr>
        <u/>
        <sz val="10"/>
        <rFont val="Arial"/>
        <family val="2"/>
      </rPr>
      <t>An off-site vaccination clinic or program (e.g., free community clinic, access through health care providers)</t>
    </r>
    <r>
      <rPr>
        <sz val="10"/>
        <rFont val="Arial"/>
        <family val="2"/>
      </rPr>
      <t xml:space="preserve"> and, for employees (as applicable), paid time during the workday to receive </t>
    </r>
    <r>
      <rPr>
        <strike/>
        <sz val="10"/>
        <rFont val="Arial"/>
        <family val="2"/>
      </rPr>
      <t>immunization for seasonal influenza</t>
    </r>
    <r>
      <rPr>
        <u/>
        <sz val="10"/>
        <rFont val="Arial"/>
        <family val="2"/>
      </rPr>
      <t>the vaccine.</t>
    </r>
    <r>
      <rPr>
        <sz val="10"/>
        <rFont val="Arial"/>
        <family val="2"/>
      </rPr>
      <t xml:space="preserve">
b. </t>
    </r>
    <r>
      <rPr>
        <strike/>
        <sz val="10"/>
        <rFont val="Arial"/>
        <family val="2"/>
      </rPr>
      <t>Vaccine program is accompanied by a seasonal flu prevention campaign that covers the following</t>
    </r>
    <r>
      <rPr>
        <u/>
        <sz val="10"/>
        <rFont val="Arial"/>
        <family val="2"/>
      </rPr>
      <t>For employees, as applicable, at least one day of paid time off for recovery or sick leave following vaccination.</t>
    </r>
    <r>
      <rPr>
        <sz val="10"/>
        <rFont val="Arial"/>
        <family val="2"/>
      </rPr>
      <t xml:space="preserve">
</t>
    </r>
    <r>
      <rPr>
        <u/>
        <sz val="10"/>
        <rFont val="Arial"/>
        <family val="2"/>
      </rPr>
      <t xml:space="preserve">c. A campaign that addresses the following: </t>
    </r>
    <r>
      <rPr>
        <sz val="10"/>
        <rFont val="Arial"/>
        <family val="2"/>
      </rPr>
      <t xml:space="preserve">
1. </t>
    </r>
    <r>
      <rPr>
        <strike/>
        <sz val="10"/>
        <rFont val="Arial"/>
        <family val="2"/>
      </rPr>
      <t>Alerts regular occupants regarding the availability of on-site flu vaccine clinic, coverage or vouchers and encourages or incentivizes individuals to receive the vaccine</t>
    </r>
    <r>
      <rPr>
        <u/>
        <sz val="10"/>
        <rFont val="Arial"/>
        <family val="2"/>
      </rPr>
      <t>Provides regular occupants information on how the project facilitates vaccine availability.</t>
    </r>
    <r>
      <rPr>
        <sz val="10"/>
        <rFont val="Arial"/>
        <family val="2"/>
      </rPr>
      <t xml:space="preserve">
</t>
    </r>
    <r>
      <rPr>
        <u/>
        <sz val="10"/>
        <rFont val="Arial"/>
        <family val="2"/>
      </rPr>
      <t>2. Encourages or incentivizes, through monetary or non-monetary methods, regular occupants to receive the vaccine.</t>
    </r>
    <r>
      <rPr>
        <sz val="10"/>
        <rFont val="Arial"/>
        <family val="2"/>
      </rPr>
      <t xml:space="preserve">
</t>
    </r>
    <r>
      <rPr>
        <strike/>
        <sz val="10"/>
        <rFont val="Arial"/>
        <family val="2"/>
      </rPr>
      <t>2.</t>
    </r>
    <r>
      <rPr>
        <sz val="10"/>
        <rFont val="Arial"/>
        <family val="2"/>
      </rPr>
      <t>3. Educates regular occupants on the health reasons to receive the vaccine</t>
    </r>
    <r>
      <rPr>
        <strike/>
        <sz val="10"/>
        <rFont val="Arial"/>
        <family val="2"/>
      </rPr>
      <t>and good hand hygiene and cough etiquette, and instructs them to stay home when experiencing flu-like symptoms.</t>
    </r>
  </si>
  <si>
    <r>
      <rPr>
        <sz val="10"/>
        <color theme="1"/>
        <rFont val="Arial"/>
        <family val="2"/>
      </rPr>
      <t xml:space="preserve">This WELL feature requires projects to provide access to essential and on-demand health services, paid sick leave and </t>
    </r>
    <r>
      <rPr>
        <strike/>
        <sz val="10"/>
        <color theme="1"/>
        <rFont val="Arial"/>
        <family val="2"/>
      </rPr>
      <t xml:space="preserve">seasonal influenza (flu) </t>
    </r>
    <r>
      <rPr>
        <sz val="10"/>
        <color theme="1"/>
        <rFont val="Arial"/>
        <family val="2"/>
      </rPr>
      <t>immunizations.</t>
    </r>
  </si>
  <si>
    <t>C11</t>
  </si>
  <si>
    <t>Civic Engagement</t>
  </si>
  <si>
    <r>
      <t>Option 1: </t>
    </r>
    <r>
      <rPr>
        <u/>
        <sz val="10"/>
        <color theme="1"/>
        <rFont val="Arial"/>
        <family val="2"/>
      </rPr>
      <t>Public</t>
    </r>
    <r>
      <rPr>
        <strike/>
        <sz val="10"/>
        <color theme="1"/>
        <rFont val="Arial"/>
        <family val="2"/>
      </rPr>
      <t>Community</t>
    </r>
    <r>
      <rPr>
        <sz val="10"/>
        <color theme="1"/>
        <rFont val="Arial"/>
        <family val="2"/>
      </rPr>
      <t> space</t>
    </r>
  </si>
  <si>
    <t>1. Public space</t>
  </si>
  <si>
    <r>
      <t>The project </t>
    </r>
    <r>
      <rPr>
        <strike/>
        <sz val="10"/>
        <color theme="1"/>
        <rFont val="Arial"/>
        <family val="2"/>
      </rPr>
      <t>D</t>
    </r>
    <r>
      <rPr>
        <u/>
        <sz val="10"/>
        <color theme="1"/>
        <rFont val="Arial"/>
        <family val="2"/>
      </rPr>
      <t>d</t>
    </r>
    <r>
      <rPr>
        <sz val="10"/>
        <color theme="1"/>
        <rFont val="Arial"/>
        <family val="2"/>
      </rPr>
      <t>esignat</t>
    </r>
    <r>
      <rPr>
        <strike/>
        <sz val="10"/>
        <color theme="1"/>
        <rFont val="Arial"/>
        <family val="2"/>
      </rPr>
      <t>ed</t>
    </r>
    <r>
      <rPr>
        <u/>
        <sz val="10"/>
        <color theme="1"/>
        <rFont val="Arial"/>
        <family val="2"/>
      </rPr>
      <t>s</t>
    </r>
    <r>
      <rPr>
        <sz val="10"/>
        <color theme="1"/>
        <rFont val="Arial"/>
        <family val="2"/>
      </rPr>
      <t> outdoor or indoor space </t>
    </r>
    <r>
      <rPr>
        <strike/>
        <sz val="10"/>
        <color theme="1"/>
        <rFont val="Arial"/>
        <family val="2"/>
      </rPr>
      <t>is made available to the</t>
    </r>
    <r>
      <rPr>
        <u/>
        <sz val="10"/>
        <color theme="1"/>
        <rFont val="Arial"/>
        <family val="2"/>
      </rPr>
      <t>for</t>
    </r>
    <r>
      <rPr>
        <sz val="10"/>
        <color theme="1"/>
        <rFont val="Arial"/>
        <family val="2"/>
      </rPr>
      <t> public </t>
    </r>
    <r>
      <rPr>
        <u/>
        <sz val="10"/>
        <color theme="1"/>
        <rFont val="Arial"/>
        <family val="2"/>
      </rPr>
      <t>use </t>
    </r>
    <r>
      <rPr>
        <sz val="10"/>
        <color theme="1"/>
        <rFont val="Arial"/>
        <family val="2"/>
      </rPr>
      <t>at no cost that meets the following requirements:</t>
    </r>
  </si>
  <si>
    <r>
      <t>Option 2: </t>
    </r>
    <r>
      <rPr>
        <strike/>
        <sz val="10"/>
        <color theme="1"/>
        <rFont val="Arial"/>
        <family val="2"/>
      </rPr>
      <t>Meeting</t>
    </r>
    <r>
      <rPr>
        <u/>
        <sz val="10"/>
        <color theme="1"/>
        <rFont val="Arial"/>
        <family val="2"/>
      </rPr>
      <t>Community event </t>
    </r>
    <r>
      <rPr>
        <sz val="10"/>
        <color theme="1"/>
        <rFont val="Arial"/>
        <family val="2"/>
      </rPr>
      <t>space</t>
    </r>
  </si>
  <si>
    <t>2. Community space</t>
  </si>
  <si>
    <r>
      <rPr>
        <u/>
        <sz val="10"/>
        <rFont val="Arial"/>
        <family val="2"/>
      </rPr>
      <t>The project provides a</t>
    </r>
    <r>
      <rPr>
        <strike/>
        <sz val="10"/>
        <rFont val="Arial"/>
        <family val="2"/>
      </rPr>
      <t>A</t>
    </r>
    <r>
      <rPr>
        <sz val="10"/>
        <rFont val="Arial"/>
        <family val="2"/>
      </rPr>
      <t xml:space="preserve">ccess to one or more indoor or outdoor spaces within the project boundary </t>
    </r>
    <r>
      <rPr>
        <strike/>
        <sz val="10"/>
        <rFont val="Arial"/>
        <family val="2"/>
      </rPr>
      <t xml:space="preserve">is provided </t>
    </r>
    <r>
      <rPr>
        <sz val="10"/>
        <rFont val="Arial"/>
        <family val="2"/>
      </rPr>
      <t>to the public, such as local community groups, student clubs or non-profit organizations, at no cost that meets the following requirements: 
a. Has the capacity to hold to least 10 people.
b. Is available for meetings and</t>
    </r>
    <r>
      <rPr>
        <u/>
        <sz val="10"/>
        <rFont val="Arial"/>
        <family val="2"/>
      </rPr>
      <t>/or</t>
    </r>
    <r>
      <rPr>
        <sz val="10"/>
        <rFont val="Arial"/>
        <family val="2"/>
      </rPr>
      <t xml:space="preserve"> events </t>
    </r>
    <r>
      <rPr>
        <u/>
        <sz val="10"/>
        <rFont val="Arial"/>
        <family val="2"/>
      </rPr>
      <t>(e.g., pop-up health services, community meetings)</t>
    </r>
    <r>
      <rPr>
        <sz val="10"/>
        <rFont val="Arial"/>
        <family val="2"/>
      </rPr>
      <t xml:space="preserve"> on a weekly basis, at minimum.</t>
    </r>
  </si>
  <si>
    <r>
      <t xml:space="preserve">Projects establish a plan for re-entry into the project after </t>
    </r>
    <r>
      <rPr>
        <u/>
        <sz val="10"/>
        <rFont val="Arial"/>
        <family val="2"/>
      </rPr>
      <t xml:space="preserve">or during </t>
    </r>
    <r>
      <rPr>
        <sz val="10"/>
        <rFont val="Arial"/>
        <family val="2"/>
      </rPr>
      <t xml:space="preserve">an emergency </t>
    </r>
    <r>
      <rPr>
        <u/>
        <sz val="10"/>
        <rFont val="Arial"/>
        <family val="2"/>
      </rPr>
      <t>(e.g., natural disaster, public health emergency)</t>
    </r>
    <r>
      <rPr>
        <strike/>
        <sz val="10"/>
        <rFont val="Arial"/>
        <family val="2"/>
      </rPr>
      <t>event,</t>
    </r>
    <r>
      <rPr>
        <sz val="10"/>
        <rFont val="Arial"/>
        <family val="2"/>
      </rPr>
      <t xml:space="preserve"> addressing at minimum the following:
a. Consultation with regular occupants beforeprior to and just after re-entry to understand their needs and concerns related to re-entry.
...
f. Re-evaluation and adjustment (as needed) of facilities management policies and </t>
    </r>
    <r>
      <rPr>
        <u/>
        <sz val="10"/>
        <rFont val="Arial"/>
        <family val="2"/>
      </rPr>
      <t>organizational</t>
    </r>
    <r>
      <rPr>
        <sz val="10"/>
        <rFont val="Arial"/>
        <family val="2"/>
      </rPr>
      <t xml:space="preserve"> protocols to support safer and healthier re-entry, including but not limited to:
1. Crowd management and spacing and physical distancing of individuals.
2. Heightened security measures (e.g., </t>
    </r>
    <r>
      <rPr>
        <strike/>
        <sz val="10"/>
        <rFont val="Arial"/>
        <family val="2"/>
      </rPr>
      <t xml:space="preserve">temperature </t>
    </r>
    <r>
      <rPr>
        <sz val="10"/>
        <rFont val="Arial"/>
        <family val="2"/>
      </rPr>
      <t xml:space="preserve">screening, security personnel </t>
    </r>
    <r>
      <rPr>
        <strike/>
        <sz val="10"/>
        <rFont val="Arial"/>
        <family val="2"/>
      </rPr>
      <t>to monitor masking requirements</t>
    </r>
    <r>
      <rPr>
        <sz val="10"/>
        <rFont val="Arial"/>
        <family val="2"/>
      </rPr>
      <t>).</t>
    </r>
  </si>
  <si>
    <r>
      <t xml:space="preserve">ISSUE
</t>
    </r>
    <r>
      <rPr>
        <u/>
        <sz val="10"/>
        <rFont val="Arial"/>
        <family val="2"/>
      </rPr>
      <t xml:space="preserve">Today, communities must prepare for and face emergencies ranging from natural disasters, civil unrest to public health crises. </t>
    </r>
    <r>
      <rPr>
        <sz val="10"/>
        <rFont val="Arial"/>
        <family val="2"/>
      </rPr>
      <t xml:space="preserve">Globally, the frequency, </t>
    </r>
    <r>
      <rPr>
        <u/>
        <sz val="10"/>
        <rFont val="Arial"/>
        <family val="2"/>
      </rPr>
      <t>scale</t>
    </r>
    <r>
      <rPr>
        <strike/>
        <sz val="10"/>
        <rFont val="Arial"/>
        <family val="2"/>
      </rPr>
      <t>size</t>
    </r>
    <r>
      <rPr>
        <sz val="10"/>
        <rFont val="Arial"/>
        <family val="2"/>
      </rPr>
      <t xml:space="preserve"> and </t>
    </r>
    <r>
      <rPr>
        <u/>
        <sz val="10"/>
        <rFont val="Arial"/>
        <family val="2"/>
      </rPr>
      <t xml:space="preserve">economic and social </t>
    </r>
    <r>
      <rPr>
        <sz val="10"/>
        <rFont val="Arial"/>
        <family val="2"/>
      </rPr>
      <t>cost of disasters is increasing due to climate change, population growth and rapid urbanization.1–3
....
SOLUTIONS
Re-entry plans after emergencies should consider employee needs, offer employees flexibility, assess critical infrastructure systems, communicate re-entry strategies to key stakeholders and re-evaluate existing policies, operations and protocols to support a healthy, safe and inclusive re-entry.27–36</t>
    </r>
    <r>
      <rPr>
        <u/>
        <sz val="10"/>
        <rFont val="Arial"/>
        <family val="2"/>
      </rPr>
      <t xml:space="preserve"> In certain types of emergencies, including epidemics and pandemics, re-entry plans may need to consider relevant vaccination, testing, and other requirements (as applicable), including social distancing and use of personal protective equipment in order to help manage risks. </t>
    </r>
  </si>
  <si>
    <t>Add two citations to reference list:
35. Nelson C, Lurie N, Wasserman J, Zakowski S. Conceptualizing and defining public health emergency preparedness. Am J Public Health. 2007;97 Suppl 1(Suppl 1):S9-S11. doi:10.2105/AJPH.2007.114496
36. Centers for Disease Control and Prevention. Guidance for Businesses and Employers Responding to Coronavirus Disease 2019 (COVID-19).
Insert 35 in the last sentence of the "solutions" section of the feature background and 36 in Part 4, requirement B.4.</t>
  </si>
  <si>
    <t>A new beta part was added to this feature. See the digital standard for more information.</t>
  </si>
  <si>
    <t>I01</t>
  </si>
  <si>
    <t>Innovate WELL</t>
  </si>
  <si>
    <t>1-10</t>
  </si>
  <si>
    <r>
      <rPr>
        <strike/>
        <sz val="10"/>
        <color theme="1"/>
        <rFont val="Arial"/>
        <family val="2"/>
      </rPr>
      <t>Technical Document</t>
    </r>
    <r>
      <rPr>
        <u/>
        <sz val="10"/>
        <color theme="1"/>
        <rFont val="Arial"/>
        <family val="2"/>
      </rPr>
      <t>Innovation Form</t>
    </r>
  </si>
  <si>
    <r>
      <rPr>
        <sz val="10"/>
        <color theme="1"/>
        <rFont val="Arial"/>
        <family val="2"/>
      </rPr>
      <t xml:space="preserve">The project </t>
    </r>
    <r>
      <rPr>
        <strike/>
        <sz val="10"/>
        <color theme="1"/>
        <rFont val="Arial"/>
        <family val="2"/>
      </rPr>
      <t>submits a proposal</t>
    </r>
    <r>
      <rPr>
        <u/>
        <sz val="10"/>
        <color theme="1"/>
        <rFont val="Arial"/>
        <family val="2"/>
      </rPr>
      <t>implements a health and well-being strategy</t>
    </r>
    <r>
      <rPr>
        <sz val="10"/>
        <color theme="1"/>
        <rFont val="Arial"/>
        <family val="2"/>
      </rPr>
      <t xml:space="preserve"> that meets the following requirements:</t>
    </r>
  </si>
  <si>
    <t>A new beta strategy was added. See the digital standard for more information.</t>
  </si>
  <si>
    <r>
      <rPr>
        <u/>
        <sz val="10"/>
        <rFont val="Arial"/>
        <family val="2"/>
      </rPr>
      <t>11. Brown, T.; Brainard, G.; Cajochen, C.; Czeisler, C.; Hanifin, J.; Lockley, S.; Lucas, R.; Munch, M.; O'Hagan, J.; Peirson, S.; Price, L.; Roenneberg, T.; Schlangen, L.; Skene, D.; Spitschan, M.; Vetter, C.; Zee, P.; Wright Jr., K. Recommendations for Healthy Daytime, Evening, and Night-Time Indoor Light Exposure. Preprints 2020, 2020120037 (doi: 10.20944/preprints202012.0037.v1).</t>
    </r>
    <r>
      <rPr>
        <sz val="10"/>
        <rFont val="Arial"/>
        <family val="2"/>
      </rPr>
      <t xml:space="preserve">
Add citation 11 to the Tier 2 "Threshold" column in requirement a of the All Spaces except Dwelling units and Dwelling Units tabs.</t>
    </r>
  </si>
  <si>
    <r>
      <rPr>
        <sz val="10"/>
        <color theme="1"/>
        <rFont val="Arial"/>
        <family val="2"/>
      </rPr>
      <t xml:space="preserve">Tier 2: At least </t>
    </r>
    <r>
      <rPr>
        <strike/>
        <sz val="10"/>
        <color theme="1"/>
        <rFont val="Arial"/>
        <family val="2"/>
      </rPr>
      <t>240</t>
    </r>
    <r>
      <rPr>
        <u/>
        <sz val="10"/>
        <color theme="1"/>
        <rFont val="Arial"/>
        <family val="2"/>
      </rPr>
      <t>275</t>
    </r>
    <r>
      <rPr>
        <sz val="10"/>
        <color theme="1"/>
        <rFont val="Arial"/>
        <family val="2"/>
      </rPr>
      <t xml:space="preserve"> EML [</t>
    </r>
    <r>
      <rPr>
        <strike/>
        <sz val="10"/>
        <color theme="1"/>
        <rFont val="Arial"/>
        <family val="2"/>
      </rPr>
      <t>218</t>
    </r>
    <r>
      <rPr>
        <u/>
        <sz val="10"/>
        <color theme="1"/>
        <rFont val="Arial"/>
        <family val="2"/>
      </rPr>
      <t>250 lux</t>
    </r>
    <r>
      <rPr>
        <sz val="10"/>
        <color theme="1"/>
        <rFont val="Arial"/>
        <family val="2"/>
      </rPr>
      <t xml:space="preserve"> M-EDI(D65)]</t>
    </r>
  </si>
  <si>
    <t>M04</t>
  </si>
  <si>
    <t>Mental Health Education</t>
  </si>
  <si>
    <r>
      <rPr>
        <sz val="10"/>
        <color theme="1"/>
        <rFont val="Arial"/>
        <family val="2"/>
      </rPr>
      <t>Provided in-person or virtually</t>
    </r>
    <r>
      <rPr>
        <u/>
        <sz val="10"/>
        <color theme="1"/>
        <rFont val="Arial"/>
        <family val="2"/>
      </rPr>
      <t xml:space="preserve"> (live or recorded)</t>
    </r>
    <r>
      <rPr>
        <sz val="10"/>
        <color theme="1"/>
        <rFont val="Arial"/>
        <family val="2"/>
      </rPr>
      <t>, in group or individual settings, and through vendors, on-site staff, health insurance plans, community groups or other qualified programs (e.g., Mental Health First Aid).</t>
    </r>
  </si>
  <si>
    <t>Advisor feedback</t>
  </si>
  <si>
    <r>
      <rPr>
        <sz val="10"/>
        <color theme="1"/>
        <rFont val="Arial"/>
        <family val="2"/>
      </rPr>
      <t>Trainings (in the form of education seminars, workshops or classes) are offered at least twice per year</t>
    </r>
    <r>
      <rPr>
        <u/>
        <sz val="10"/>
        <color theme="1"/>
        <rFont val="Arial"/>
        <family val="2"/>
      </rPr>
      <t xml:space="preserve"> or on demand</t>
    </r>
    <r>
      <rPr>
        <sz val="10"/>
        <color theme="1"/>
        <rFont val="Arial"/>
        <family val="2"/>
      </rPr>
      <t xml:space="preserve"> to regular occupants and meet the following requirements:</t>
    </r>
  </si>
  <si>
    <r>
      <rPr>
        <sz val="10"/>
        <color theme="1"/>
        <rFont val="Arial"/>
        <family val="2"/>
      </rPr>
      <t>Provided in-person or virtually</t>
    </r>
    <r>
      <rPr>
        <u/>
        <sz val="10"/>
        <color theme="1"/>
        <rFont val="Arial"/>
        <family val="2"/>
      </rPr>
      <t xml:space="preserve"> </t>
    </r>
    <r>
      <rPr>
        <sz val="10"/>
        <color theme="1"/>
        <rFont val="Arial"/>
        <family val="2"/>
      </rPr>
      <t>(</t>
    </r>
    <r>
      <rPr>
        <u/>
        <sz val="10"/>
        <color theme="1"/>
        <rFont val="Arial"/>
        <family val="2"/>
      </rPr>
      <t>live or recorded)</t>
    </r>
    <r>
      <rPr>
        <sz val="10"/>
        <color theme="1"/>
        <rFont val="Arial"/>
        <family val="2"/>
      </rPr>
      <t>, in group or individual settings, and through vendors, on-site staff, health insurance plans, community groups or other qualified programs (e.g., Mental Health First Aid).</t>
    </r>
  </si>
  <si>
    <r>
      <t xml:space="preserve">The project's floor plan is designed such that one of the following are met:
</t>
    </r>
    <r>
      <rPr>
        <strike/>
        <sz val="10"/>
        <rFont val="Arial"/>
        <family val="2"/>
      </rPr>
      <t xml:space="preserve">a. At least 75% of all workstations and seating within conference rooms, lecture halls and/or classrooms have a direct line of sight to indoor plant(s), water feature(s) and/or nature view(s).
b. All workstations and seating within conference rooms, lecture halls and/or classrooms are within 33 ft of indoor plant(s), water feature(s) and/or nature view(s).
</t>
    </r>
    <r>
      <rPr>
        <u/>
        <sz val="10"/>
        <rFont val="Arial"/>
        <family val="2"/>
      </rPr>
      <t>a. At least 75% of all workstations and seating within shared areas and rooms (e.g., conference rooms, education spaces, common spaces), as applicable, have a direct line of sight to indoor plant(s), water feature(s) and/or nature view(s).
b. All workstations (as applicable) and seating within shared areas and rooms (e.g., conference rooms, education spaces, common spaces), as applicable, are within 10 m [33 ft] of indoor plant(s), water feature(s) and/or nature view(s).</t>
    </r>
  </si>
  <si>
    <t>Appendix 1: Verification Methods</t>
  </si>
  <si>
    <r>
      <t xml:space="preserve">Technical Document
Technical Documents include several documentation types and are usually submitted during documentation review.
- Architectural Drawings: Technical drawings of a building or space for the floor plan view
</t>
    </r>
    <r>
      <rPr>
        <strike/>
        <sz val="10"/>
        <rFont val="Arial"/>
        <family val="2"/>
      </rPr>
      <t xml:space="preserve">- Beta Feature Feedback Form: Beta feature implementation form, including proof of completion. Available here: [LINK]
</t>
    </r>
    <r>
      <rPr>
        <sz val="10"/>
        <rFont val="Arial"/>
        <family val="2"/>
      </rPr>
      <t xml:space="preserve">...
Maintenance Report: A record demonstrating that ongoing maintenance activities (e.g., inspections, photographs taken by the project team) have been met. 
</t>
    </r>
    <r>
      <rPr>
        <u/>
        <sz val="10"/>
        <rFont val="Arial"/>
        <family val="2"/>
      </rPr>
      <t>Forms
-Beta Feature Feedback Form: A form with a series of questions relating to the experience of implementing of a beta feature. Available here: [LINK]</t>
    </r>
  </si>
  <si>
    <r>
      <rPr>
        <sz val="10"/>
        <color theme="1"/>
        <rFont val="Arial"/>
        <family val="2"/>
      </rPr>
      <t>Serving</t>
    </r>
    <r>
      <rPr>
        <strike/>
        <sz val="10"/>
        <color theme="1"/>
        <rFont val="Arial"/>
        <family val="2"/>
      </rPr>
      <t xml:space="preserve"> / serving size</t>
    </r>
    <r>
      <rPr>
        <sz val="10"/>
        <color theme="1"/>
        <rFont val="Arial"/>
        <family val="2"/>
      </rPr>
      <t>: A standardized amount of food or beverage</t>
    </r>
    <r>
      <rPr>
        <strike/>
        <sz val="10"/>
        <color theme="1"/>
        <rFont val="Arial"/>
        <family val="2"/>
      </rPr>
      <t>, such as a cup or an ounce, that is used in providing nutrition information</t>
    </r>
    <r>
      <rPr>
        <sz val="10"/>
        <color theme="1"/>
        <rFont val="Arial"/>
        <family val="2"/>
      </rPr>
      <t xml:space="preserve">. </t>
    </r>
    <r>
      <rPr>
        <u/>
        <sz val="10"/>
        <color theme="1"/>
        <rFont val="Arial"/>
        <family val="2"/>
      </rPr>
      <t>Refers to the amount typically consumed by an individual and is used for providing nutrition information.</t>
    </r>
  </si>
  <si>
    <t>Ticket #15076</t>
  </si>
  <si>
    <t xml:space="preserve">A new verification method has been added to all beta features: Beta Feature Feedback Form and will replace Technical Document. </t>
  </si>
  <si>
    <t>A new certification note was added to all beta features:
This feature is a beta strategy and has an additional documentation requirement (beta feature feedback form). The feedback form supports IWBI in developing new features that are effective and applicable to projects around the world.</t>
  </si>
  <si>
    <t xml:space="preserve">All Spaces except Commercial Dining Spaces
</t>
  </si>
  <si>
    <t>2. No food offerings</t>
  </si>
  <si>
    <r>
      <rPr>
        <u/>
        <sz val="10"/>
        <rFont val="Arial"/>
        <family val="2"/>
      </rPr>
      <t>Option 1: Food offerings</t>
    </r>
    <r>
      <rPr>
        <sz val="10"/>
        <rFont val="Arial"/>
        <family val="2"/>
      </rPr>
      <t xml:space="preserve">
</t>
    </r>
    <r>
      <rPr>
        <strike/>
        <sz val="10"/>
        <rFont val="Arial"/>
        <family val="2"/>
      </rPr>
      <t>If foods are sold or provided on a daily basis by (or under contract with) the project owner, e</t>
    </r>
    <r>
      <rPr>
        <u/>
        <sz val="10"/>
        <rFont val="Arial"/>
        <family val="2"/>
      </rPr>
      <t>E</t>
    </r>
    <r>
      <rPr>
        <sz val="10"/>
        <rFont val="Arial"/>
        <family val="2"/>
      </rPr>
      <t xml:space="preserve">ach food outlet meets one of the following requirements:
</t>
    </r>
    <r>
      <rPr>
        <u/>
        <sz val="10"/>
        <rFont val="Arial"/>
        <family val="2"/>
      </rPr>
      <t>OR
Option 2: No food offerings
The following requirement is met: 
a. There are no foods sold or provided on a daily basis by (or under contract with) the project owner.</t>
    </r>
  </si>
  <si>
    <r>
      <rPr>
        <u/>
        <sz val="10"/>
        <color theme="1"/>
        <rFont val="Arial"/>
        <family val="2"/>
      </rPr>
      <t>Letter of Assurance – Owner</t>
    </r>
  </si>
  <si>
    <r>
      <rPr>
        <u/>
        <sz val="10"/>
        <rFont val="Arial"/>
        <family val="2"/>
      </rPr>
      <t>Option 1: Food offerings</t>
    </r>
    <r>
      <rPr>
        <sz val="10"/>
        <rFont val="Arial"/>
        <family val="2"/>
      </rPr>
      <t xml:space="preserve">
</t>
    </r>
    <r>
      <rPr>
        <strike/>
        <sz val="10"/>
        <rFont val="Arial"/>
        <family val="2"/>
      </rPr>
      <t xml:space="preserve">If foods are sold or provided on a daily basis by (or under contract with) the project owner, </t>
    </r>
    <r>
      <rPr>
        <sz val="10"/>
        <rFont val="Arial"/>
        <family val="2"/>
      </rPr>
      <t xml:space="preserve">Fruits and vegetables </t>
    </r>
    <r>
      <rPr>
        <u/>
        <sz val="10"/>
        <rFont val="Arial"/>
        <family val="2"/>
      </rPr>
      <t>sold or provided on a daily basis by (or under contract with)</t>
    </r>
    <r>
      <rPr>
        <sz val="10"/>
        <rFont val="Arial"/>
        <family val="2"/>
      </rPr>
      <t xml:space="preserve"> meet one of the following requirements:
</t>
    </r>
    <r>
      <rPr>
        <u/>
        <sz val="10"/>
        <rFont val="Arial"/>
        <family val="2"/>
      </rPr>
      <t>OR
Option 2: No food offerings
The following requirement is met: 
a. There are no foods sold or provided on a daily basis by (or under contract with) the project owner.</t>
    </r>
  </si>
  <si>
    <r>
      <rPr>
        <u/>
        <sz val="10"/>
        <rFont val="Arial"/>
        <family val="2"/>
      </rPr>
      <t>Option 1: Food offerings</t>
    </r>
    <r>
      <rPr>
        <sz val="10"/>
        <rFont val="Arial"/>
        <family val="2"/>
      </rPr>
      <t xml:space="preserve">
</t>
    </r>
    <r>
      <rPr>
        <strike/>
        <sz val="10"/>
        <rFont val="Arial"/>
        <family val="2"/>
      </rPr>
      <t>If</t>
    </r>
    <r>
      <rPr>
        <u/>
        <sz val="10"/>
        <rFont val="Arial"/>
        <family val="2"/>
      </rPr>
      <t>For</t>
    </r>
    <r>
      <rPr>
        <sz val="10"/>
        <rFont val="Arial"/>
        <family val="2"/>
      </rPr>
      <t xml:space="preserve"> packaged foods and beverages, including items in vending machines and self-service bulk foods</t>
    </r>
    <r>
      <rPr>
        <strike/>
        <sz val="10"/>
        <rFont val="Arial"/>
        <family val="2"/>
      </rPr>
      <t>, are</t>
    </r>
    <r>
      <rPr>
        <sz val="10"/>
        <rFont val="Arial"/>
        <family val="2"/>
      </rPr>
      <t xml:space="preserve"> sold or provided on a daily basis by (or under contract with) the project owner, the following nutrition information is clearly displayed at point-of-decision on packaging or adjacent signage:
</t>
    </r>
    <r>
      <rPr>
        <u/>
        <sz val="10"/>
        <rFont val="Arial"/>
        <family val="2"/>
      </rPr>
      <t>OR
Option 2: No food offerings
The following requirement is met: 
a. There are no packaged foods and beverages sold or provided on a daily basis by (or under contract with) the project owner.</t>
    </r>
  </si>
  <si>
    <r>
      <rPr>
        <sz val="10"/>
        <color theme="1"/>
        <rFont val="Arial"/>
        <family val="2"/>
      </rPr>
      <t xml:space="preserve">Foods </t>
    </r>
    <r>
      <rPr>
        <strike/>
        <sz val="10"/>
        <color theme="1"/>
        <rFont val="Arial"/>
        <family val="2"/>
      </rPr>
      <t xml:space="preserve">and beverages </t>
    </r>
    <r>
      <rPr>
        <sz val="10"/>
        <color theme="1"/>
        <rFont val="Arial"/>
        <family val="2"/>
      </rPr>
      <t>sold or provided on a daily basis by (or under contract with) the project owner meet the following requirements:</t>
    </r>
  </si>
  <si>
    <t>Whole grains not applicable to beverages</t>
  </si>
  <si>
    <r>
      <rPr>
        <strike/>
        <sz val="10"/>
        <color theme="1"/>
        <rFont val="Arial"/>
        <family val="2"/>
      </rPr>
      <t xml:space="preserve">If </t>
    </r>
    <r>
      <rPr>
        <sz val="10"/>
        <color theme="1"/>
        <rFont val="Arial"/>
        <family val="2"/>
      </rPr>
      <t xml:space="preserve">Foods and beverages </t>
    </r>
    <r>
      <rPr>
        <strike/>
        <sz val="10"/>
        <color theme="1"/>
        <rFont val="Arial"/>
        <family val="2"/>
      </rPr>
      <t xml:space="preserve">are </t>
    </r>
    <r>
      <rPr>
        <sz val="10"/>
        <color theme="1"/>
        <rFont val="Arial"/>
        <family val="2"/>
      </rPr>
      <t>sold or provided on a daily basis by (or under contract with) the project owner</t>
    </r>
    <r>
      <rPr>
        <strike/>
        <sz val="10"/>
        <color theme="1"/>
        <rFont val="Arial"/>
        <family val="2"/>
      </rPr>
      <t>,</t>
    </r>
    <r>
      <rPr>
        <sz val="10"/>
        <color theme="1"/>
        <rFont val="Arial"/>
        <family val="2"/>
      </rPr>
      <t xml:space="preserve"> </t>
    </r>
    <r>
      <rPr>
        <u/>
        <sz val="10"/>
        <color theme="1"/>
        <rFont val="Arial"/>
        <family val="2"/>
      </rPr>
      <t xml:space="preserve">meet </t>
    </r>
    <r>
      <rPr>
        <sz val="10"/>
        <color theme="1"/>
        <rFont val="Arial"/>
        <family val="2"/>
      </rPr>
      <t>the following requirements</t>
    </r>
    <r>
      <rPr>
        <strike/>
        <sz val="10"/>
        <color theme="1"/>
        <rFont val="Arial"/>
        <family val="2"/>
      </rPr>
      <t xml:space="preserve"> are met</t>
    </r>
    <r>
      <rPr>
        <sz val="10"/>
        <color theme="1"/>
        <rFont val="Arial"/>
        <family val="2"/>
      </rPr>
      <t xml:space="preserve">:
</t>
    </r>
  </si>
  <si>
    <r>
      <rPr>
        <u/>
        <sz val="10"/>
        <color theme="1"/>
        <rFont val="Arial"/>
        <family val="2"/>
      </rPr>
      <t>Note:</t>
    </r>
    <r>
      <rPr>
        <sz val="10"/>
        <color theme="1"/>
        <rFont val="Arial"/>
        <family val="2"/>
      </rPr>
      <t xml:space="preserve">
</t>
    </r>
    <r>
      <rPr>
        <u/>
        <sz val="10"/>
        <color theme="1"/>
        <rFont val="Arial"/>
        <family val="2"/>
      </rPr>
      <t>This requirement does not apply to floor/ceiling assemblies that separate relevant space types from non-occupiable spaces (e.g., roofs, equipment rooms, attics) above.</t>
    </r>
  </si>
  <si>
    <t>Clarification needed for a customer query from Mara Baum and SFO project</t>
  </si>
  <si>
    <r>
      <t xml:space="preserve">...
11. Mora R, Bean R. Thermal comfort: Designing for people. ASHRAE J. 2018;60(2):40-46.
</t>
    </r>
    <r>
      <rPr>
        <strike/>
        <sz val="10"/>
        <color theme="1"/>
        <rFont val="Arial"/>
        <family val="2"/>
      </rPr>
      <t>12. American Society of Heating Refrigerating and Air-Conditioning Engineers. ASHRAE 55-2013: Thermal Environmental Conditions for Human Occupancy. 2013. https://www.techstreet.com/ashrae/standards/ashrae-55-2013?product_id=1868610.</t>
    </r>
    <r>
      <rPr>
        <sz val="10"/>
        <color theme="1"/>
        <rFont val="Arial"/>
        <family val="2"/>
      </rPr>
      <t xml:space="preserve">
</t>
    </r>
    <r>
      <rPr>
        <u/>
        <sz val="10"/>
        <color theme="1"/>
        <rFont val="Arial"/>
        <family val="2"/>
      </rPr>
      <t>12. American Society of Heating Refrigerating and Air-Conditioning Engineers. ASHRAE 55-2020: Thermal Environmental Conditions for Human Occupancy. 2021.
https://www.techstreet.com/ashrae/standards/ashrae-55-2020?product_id=2207271.</t>
    </r>
    <r>
      <rPr>
        <sz val="10"/>
        <color theme="1"/>
        <rFont val="Arial"/>
        <family val="2"/>
      </rPr>
      <t xml:space="preserve">
13. Green Building Council of Australia. Greenstar: Design &amp; As Built. 2019. https://new.gbca.org.au/rate/rating-system/design-and-built/.
...</t>
    </r>
  </si>
  <si>
    <r>
      <t xml:space="preserve">ISSUE
On the other hand, even a 1.8 °F decrease in air temperature within the range of </t>
    </r>
    <r>
      <rPr>
        <u/>
        <sz val="10"/>
        <rFont val="Arial"/>
        <family val="2"/>
      </rPr>
      <t>68–</t>
    </r>
    <r>
      <rPr>
        <sz val="10"/>
        <rFont val="Arial"/>
        <family val="2"/>
      </rPr>
      <t>77 °F is linked to increased student performance in mathematics.5 Furthermore, thermal comfort preferences are highly individual and can be affected by metabolism, body type, clothing and other personal factors.6–8</t>
    </r>
  </si>
  <si>
    <t>Individual Thermal Comfort</t>
  </si>
  <si>
    <r>
      <t>All regular occupants can cool their individual environment through one or more of the following:
a. A user-adjustable thermostat connected to the building’s mechanical cooling system or to an air conditioning unit. The room or thermal zone controlled by the thermostat may not be regularly occupied by more than one person.</t>
    </r>
    <r>
      <rPr>
        <strike/>
        <sz val="10"/>
        <rFont val="Arial"/>
        <family val="2"/>
      </rPr>
      <t>19</t>
    </r>
    <r>
      <rPr>
        <u/>
        <sz val="10"/>
        <rFont val="Arial"/>
        <family val="2"/>
      </rPr>
      <t>1</t>
    </r>
    <r>
      <rPr>
        <sz val="10"/>
        <rFont val="Arial"/>
        <family val="2"/>
      </rPr>
      <t xml:space="preserve">
b. Desk fan or ceiling fan that does not increase air speed for other occupants.</t>
    </r>
    <r>
      <rPr>
        <strike/>
        <sz val="10"/>
        <rFont val="Arial"/>
        <family val="2"/>
      </rPr>
      <t>19</t>
    </r>
    <r>
      <rPr>
        <u/>
        <sz val="10"/>
        <rFont val="Arial"/>
        <family val="2"/>
      </rPr>
      <t>1</t>
    </r>
    <r>
      <rPr>
        <sz val="10"/>
        <rFont val="Arial"/>
        <family val="2"/>
      </rPr>
      <t xml:space="preserve">
c. Chair with mechanical cooling system.</t>
    </r>
    <r>
      <rPr>
        <strike/>
        <sz val="10"/>
        <rFont val="Arial"/>
        <family val="2"/>
      </rPr>
      <t>19</t>
    </r>
    <r>
      <rPr>
        <u/>
        <sz val="10"/>
        <rFont val="Arial"/>
        <family val="2"/>
      </rPr>
      <t>1</t>
    </r>
    <r>
      <rPr>
        <sz val="10"/>
        <rFont val="Arial"/>
        <family val="2"/>
      </rPr>
      <t xml:space="preserve">
d. Any other solution capable of affecting a PMV change of -0.5 within 15 minutes from activation, without changing the PMV for other occupants.</t>
    </r>
    <r>
      <rPr>
        <strike/>
        <sz val="10"/>
        <rFont val="Arial"/>
        <family val="2"/>
      </rPr>
      <t>19</t>
    </r>
    <r>
      <rPr>
        <u/>
        <sz val="10"/>
        <rFont val="Arial"/>
        <family val="2"/>
      </rPr>
      <t>1</t>
    </r>
  </si>
  <si>
    <t>All Spaces except Commercial Kitchen Spaces &amp; Dwelling Units</t>
  </si>
  <si>
    <r>
      <t>All regular occupants can warm their individual environment through one or more of the following:
a. A user-adjustable thermostat connected to the building’s mechanical heating system. The room or thermal zone controlled by the thermostat may not be regularly occupied by more than one person.</t>
    </r>
    <r>
      <rPr>
        <strike/>
        <sz val="10"/>
        <rFont val="Arial"/>
        <family val="2"/>
      </rPr>
      <t>19</t>
    </r>
    <r>
      <rPr>
        <u/>
        <sz val="10"/>
        <rFont val="Arial"/>
        <family val="2"/>
      </rPr>
      <t>1</t>
    </r>
    <r>
      <rPr>
        <sz val="10"/>
        <rFont val="Arial"/>
        <family val="2"/>
      </rPr>
      <t xml:space="preserve">
b. Electric parabolic space heater.</t>
    </r>
    <r>
      <rPr>
        <strike/>
        <sz val="10"/>
        <rFont val="Arial"/>
        <family val="2"/>
      </rPr>
      <t>19</t>
    </r>
    <r>
      <rPr>
        <u/>
        <sz val="10"/>
        <rFont val="Arial"/>
        <family val="2"/>
      </rPr>
      <t>1</t>
    </r>
    <r>
      <rPr>
        <sz val="10"/>
        <rFont val="Arial"/>
        <family val="2"/>
      </rPr>
      <t xml:space="preserve">
c. Electric heated chair or footwarmers.</t>
    </r>
    <r>
      <rPr>
        <strike/>
        <sz val="10"/>
        <rFont val="Arial"/>
        <family val="2"/>
      </rPr>
      <t>19</t>
    </r>
    <r>
      <rPr>
        <u/>
        <sz val="10"/>
        <rFont val="Arial"/>
        <family val="2"/>
      </rPr>
      <t>1</t>
    </r>
    <r>
      <rPr>
        <sz val="10"/>
        <rFont val="Arial"/>
        <family val="2"/>
      </rPr>
      <t xml:space="preserve">
d. Blankets, which are washed at least weekly.</t>
    </r>
    <r>
      <rPr>
        <strike/>
        <sz val="10"/>
        <rFont val="Arial"/>
        <family val="2"/>
      </rPr>
      <t>19</t>
    </r>
    <r>
      <rPr>
        <u/>
        <sz val="10"/>
        <rFont val="Arial"/>
        <family val="2"/>
      </rPr>
      <t>1</t>
    </r>
    <r>
      <rPr>
        <sz val="10"/>
        <rFont val="Arial"/>
        <family val="2"/>
      </rPr>
      <t xml:space="preserve">
e. Any other solution capable of affecting a PMV change of +0.5 within 15 minutes from activation, without changing PMV for other occupants.</t>
    </r>
    <r>
      <rPr>
        <strike/>
        <sz val="10"/>
        <rFont val="Arial"/>
        <family val="2"/>
      </rPr>
      <t>19</t>
    </r>
    <r>
      <rPr>
        <u/>
        <sz val="10"/>
        <rFont val="Arial"/>
        <family val="2"/>
      </rPr>
      <t>1</t>
    </r>
  </si>
  <si>
    <r>
      <rPr>
        <strike/>
        <sz val="10"/>
        <color theme="1"/>
        <rFont val="Arial"/>
        <family val="2"/>
      </rPr>
      <t>1. American Society of Heating Refrigerating and Air-Conditioning Engineers. ASHRAE 55-2013: Thermal Environmental Conditions for Human Occupancy. 2013. https://www.techstreet.com/ashrae/standards/ashrae-55-2013?product_id=1868610.</t>
    </r>
    <r>
      <rPr>
        <sz val="10"/>
        <color theme="1"/>
        <rFont val="Arial"/>
        <family val="2"/>
      </rPr>
      <t xml:space="preserve">
</t>
    </r>
    <r>
      <rPr>
        <u/>
        <sz val="10"/>
        <color theme="1"/>
        <rFont val="Arial"/>
        <family val="2"/>
      </rPr>
      <t xml:space="preserve">1. American Society of Heating Refrigerating and Air-Conditioning Engineers. ASHRAE 55-2020: Thermal Environmental Conditions for Human Occupancy. 2021.
https://www.techstreet.com/ashrae/standards/ashrae-55-2020?product_id=2207271.
</t>
    </r>
    <r>
      <rPr>
        <sz val="10"/>
        <color theme="1"/>
        <rFont val="Arial"/>
        <family val="2"/>
      </rPr>
      <t xml:space="preserve">
2. Ning H, Wang Z, Zhang X, Ji Y. Adaptive thermal comfort in university dormitories in the severe cold area of China. Build Environ. 2016;99:161-169. doi:10.1016/j.buildenv.2016.01.003
...
18. Nicol JF, Humphreys MA. Thermal Comfort As Part of a Self-Regulating System. Build Res Pr. 1973;1(3):174-179. doi:10.1080/09613217308550237
</t>
    </r>
    <r>
      <rPr>
        <strike/>
        <sz val="10"/>
        <color theme="1"/>
        <rFont val="Arial"/>
        <family val="2"/>
      </rPr>
      <t xml:space="preserve">19. The American Society of Heating Refrigerating and Air-Conditioning Engineers. Addendum C to ASHRAE 55-2017: Version for Public Comment. 2019.
</t>
    </r>
    <r>
      <rPr>
        <sz val="10"/>
        <color theme="1"/>
        <rFont val="Arial"/>
        <family val="2"/>
      </rPr>
      <t xml:space="preserve">
</t>
    </r>
    <r>
      <rPr>
        <strike/>
        <sz val="10"/>
        <color theme="1"/>
        <rFont val="Arial"/>
        <family val="2"/>
      </rPr>
      <t>20</t>
    </r>
    <r>
      <rPr>
        <u/>
        <sz val="10"/>
        <color theme="1"/>
        <rFont val="Arial"/>
        <family val="2"/>
      </rPr>
      <t>19.</t>
    </r>
    <r>
      <rPr>
        <sz val="10"/>
        <color theme="1"/>
        <rFont val="Arial"/>
        <family val="2"/>
      </rPr>
      <t xml:space="preserve"> Health and Safety Executive. Thermal Comfort. https://www.hse.gov.uk/temperature/thermal/index.htm. Published 1999.</t>
    </r>
  </si>
  <si>
    <r>
      <rPr>
        <sz val="10"/>
        <color theme="1"/>
        <rFont val="Arial"/>
        <family val="2"/>
      </rPr>
      <t>Sensors comply with the Device Requirements</t>
    </r>
    <r>
      <rPr>
        <u/>
        <sz val="10"/>
        <color theme="1"/>
        <rFont val="Arial"/>
        <family val="2"/>
      </rPr>
      <t xml:space="preserve"> for dry-bulb temperature and relative humidity</t>
    </r>
    <r>
      <rPr>
        <sz val="10"/>
        <color theme="1"/>
        <rFont val="Arial"/>
        <family val="2"/>
      </rPr>
      <t xml:space="preserve"> listed in the WELL Performance Verification Guidebook.</t>
    </r>
  </si>
  <si>
    <t>2. No standing workers</t>
  </si>
  <si>
    <r>
      <rPr>
        <u/>
        <sz val="10"/>
        <rFont val="Arial"/>
        <family val="2"/>
      </rPr>
      <t xml:space="preserve">Option 1: Support for standing workers </t>
    </r>
    <r>
      <rPr>
        <sz val="10"/>
        <rFont val="Arial"/>
        <family val="2"/>
      </rPr>
      <t xml:space="preserve">
All workstations in which users are regularly required to stand for 50% or more of their working hours (e.g., assembly line station, hotel check-in counter, supermarket check-out counter) incorporate at least two of the following:
...
</t>
    </r>
    <r>
      <rPr>
        <u/>
        <sz val="10"/>
        <rFont val="Arial"/>
        <family val="2"/>
      </rPr>
      <t>OR
Option 2: No standing workers
The following requirement is met: 
a. There are no workstations in which users are regularly required to stand for 50% or more of their working hours.</t>
    </r>
  </si>
  <si>
    <r>
      <rPr>
        <sz val="10"/>
        <color theme="1"/>
        <rFont val="Arial"/>
        <family val="2"/>
      </rPr>
      <t xml:space="preserve">At least one staircase is open to regular occupants, services all floors of the project and is aesthetically designed through the inclusion of at least two </t>
    </r>
    <r>
      <rPr>
        <strike/>
        <sz val="10"/>
        <color theme="1"/>
        <rFont val="Arial"/>
        <family val="2"/>
      </rPr>
      <t>of the following</t>
    </r>
    <r>
      <rPr>
        <u/>
        <sz val="10"/>
        <color theme="1"/>
        <rFont val="Arial"/>
        <family val="2"/>
      </rPr>
      <t>independent strategies from the following list</t>
    </r>
    <r>
      <rPr>
        <sz val="10"/>
        <color theme="1"/>
        <rFont val="Arial"/>
        <family val="2"/>
      </rPr>
      <t xml:space="preserve"> on each floor:</t>
    </r>
  </si>
  <si>
    <r>
      <rPr>
        <sz val="10"/>
        <color theme="1"/>
        <rFont val="Arial"/>
        <family val="2"/>
      </rPr>
      <t xml:space="preserve">Active workstations are available to all </t>
    </r>
    <r>
      <rPr>
        <strike/>
        <sz val="10"/>
        <color theme="1"/>
        <rFont val="Arial"/>
        <family val="2"/>
      </rPr>
      <t>employees</t>
    </r>
    <r>
      <rPr>
        <u/>
        <sz val="10"/>
        <color theme="1"/>
        <rFont val="Arial"/>
        <family val="2"/>
      </rPr>
      <t>users</t>
    </r>
    <r>
      <rPr>
        <sz val="10"/>
        <color theme="1"/>
        <rFont val="Arial"/>
        <family val="2"/>
      </rPr>
      <t xml:space="preserve"> who primarily work at stationary workstations (e.g., desk) and present in quantities described in the table below and may include the following types:</t>
    </r>
  </si>
  <si>
    <r>
      <rPr>
        <sz val="10"/>
        <color theme="1"/>
        <rFont val="Arial"/>
        <family val="2"/>
      </rPr>
      <t xml:space="preserve">Meet these requirements in the whole building. </t>
    </r>
    <r>
      <rPr>
        <u/>
        <sz val="10"/>
        <color theme="1"/>
        <rFont val="Arial"/>
        <family val="2"/>
      </rPr>
      <t xml:space="preserve">For Option 2, </t>
    </r>
    <r>
      <rPr>
        <strike/>
        <sz val="10"/>
        <color theme="1"/>
        <rFont val="Arial"/>
        <family val="2"/>
      </rPr>
      <t>W</t>
    </r>
    <r>
      <rPr>
        <u/>
        <sz val="10"/>
        <color theme="1"/>
        <rFont val="Arial"/>
        <family val="2"/>
      </rPr>
      <t>w</t>
    </r>
    <r>
      <rPr>
        <sz val="10"/>
        <color theme="1"/>
        <rFont val="Arial"/>
        <family val="2"/>
      </rPr>
      <t>ater will be sampled from non-leased spaces and the project must either:</t>
    </r>
  </si>
  <si>
    <r>
      <rPr>
        <sz val="10"/>
        <color theme="1"/>
        <rFont val="Arial"/>
        <family val="2"/>
      </rPr>
      <t xml:space="preserve">All occupants have access to at least one bathroom </t>
    </r>
    <r>
      <rPr>
        <strike/>
        <sz val="10"/>
        <color theme="1"/>
        <rFont val="Arial"/>
        <family val="2"/>
      </rPr>
      <t xml:space="preserve">per floor </t>
    </r>
    <r>
      <rPr>
        <sz val="10"/>
        <color theme="1"/>
        <rFont val="Arial"/>
        <family val="2"/>
      </rPr>
      <t>that provides an infant changing table.</t>
    </r>
  </si>
  <si>
    <t>The "Handwashing support" section and the signage requirement for Commercial Dining Spaces and Kitchen Spaces have been moved to a new Part 4 in this feature, worth 1 point. In addition, Part 4 includes the following Note: "Projects may only achieve this part if Part 1, Part 2 or Part 3 is also achieved."</t>
  </si>
  <si>
    <t>Correction</t>
  </si>
  <si>
    <t>2. New spaces</t>
  </si>
  <si>
    <t>Letter of Assurance: Owner</t>
  </si>
  <si>
    <t>3. Demonstration of prior remediation</t>
  </si>
  <si>
    <t>Professional Narrative</t>
  </si>
  <si>
    <t>1. Asbestos risk assessment and remediation</t>
  </si>
  <si>
    <t>Option 2: New spaces
The following requirement is met:
a. Project was built after the enactment of an asbestos ban in construction products.</t>
  </si>
  <si>
    <t>Option 3: Demonstration of prior remediation
The following requirements are met:
a. Project was last renovated after the enactment of local laws banning the installation of asbestos-containing materials.
b. Project demonstrates that asbestos remediation and clearance is a legal requirement to grant occupancy of the space.</t>
  </si>
  <si>
    <r>
      <rPr>
        <sz val="10"/>
        <color theme="1"/>
        <rFont val="Arial"/>
        <family val="2"/>
      </rPr>
      <t xml:space="preserve">Remove </t>
    </r>
    <r>
      <rPr>
        <i/>
        <sz val="10"/>
        <color theme="1"/>
        <rFont val="Arial"/>
        <family val="2"/>
      </rPr>
      <t xml:space="preserve">2: Asbestos action plan, </t>
    </r>
    <r>
      <rPr>
        <sz val="10"/>
        <color theme="1"/>
        <rFont val="Arial"/>
        <family val="2"/>
      </rPr>
      <t>content redistributed in revised feature structure.</t>
    </r>
  </si>
  <si>
    <r>
      <t xml:space="preserve">1: Identify lead paint hazards
</t>
    </r>
    <r>
      <rPr>
        <strike/>
        <sz val="10"/>
        <rFont val="Arial"/>
        <family val="2"/>
      </rPr>
      <t>For existing buildings constructed or renovated before the enactment of laws banning lead-containing paints for use in interior walls, one of the following requirements is met:</t>
    </r>
    <r>
      <rPr>
        <sz val="10"/>
        <rFont val="Arial"/>
        <family val="2"/>
      </rPr>
      <t xml:space="preserve">
</t>
    </r>
    <r>
      <rPr>
        <u/>
        <sz val="10"/>
        <rFont val="Arial"/>
        <family val="2"/>
      </rPr>
      <t>Projects meet the following requirements:</t>
    </r>
    <r>
      <rPr>
        <sz val="10"/>
        <rFont val="Arial"/>
        <family val="2"/>
      </rPr>
      <t xml:space="preserve">
a.</t>
    </r>
    <r>
      <rPr>
        <strike/>
        <sz val="10"/>
        <rFont val="Arial"/>
        <family val="2"/>
      </rPr>
      <t xml:space="preserve"> If local laws mandate full removal of lead paint before occupancy of the space, project demonstrates that risk has been addressed by providing relevant legal documentation, such as approved certificates of occupancy or remediation reports submitted to relevant authorities.</t>
    </r>
    <r>
      <rPr>
        <sz val="10"/>
        <rFont val="Arial"/>
        <family val="2"/>
      </rPr>
      <t xml:space="preserve">
</t>
    </r>
    <r>
      <rPr>
        <strike/>
        <sz val="10"/>
        <rFont val="Arial"/>
        <family val="2"/>
      </rPr>
      <t xml:space="preserve">b. </t>
    </r>
    <r>
      <rPr>
        <u/>
        <sz val="10"/>
        <rFont val="Arial"/>
        <family val="2"/>
      </rPr>
      <t>Project performs an</t>
    </r>
    <r>
      <rPr>
        <strike/>
        <sz val="10"/>
        <rFont val="Arial"/>
        <family val="2"/>
      </rPr>
      <t>A</t>
    </r>
    <r>
      <rPr>
        <sz val="10"/>
        <rFont val="Arial"/>
        <family val="2"/>
      </rPr>
      <t>n on-site investigation of the space to determine the presence of any lead-based hazards in paint, dust and soil is conducted. The investigation must be performed by a certified inspector or a qualified professional where no local regulations apply and address the following:
1. An inventory of locations of potential sources and sinks of lead-containing materials, where lead-containing paint may be present.
2. Confirmation of lead hazards through in-situ test results by x-ray fluorescence (XRF) or by laboratory analyses of paint chips and/or surface dusts. Surface dust is considered a hazard if its lead loading is more than 10 µg/ft</t>
    </r>
    <r>
      <rPr>
        <vertAlign val="superscript"/>
        <sz val="10"/>
        <rFont val="Arial"/>
        <family val="2"/>
      </rPr>
      <t>2</t>
    </r>
    <r>
      <rPr>
        <sz val="10"/>
        <rFont val="Arial"/>
        <family val="2"/>
      </rPr>
      <t xml:space="preserve"> of the collection area if sampled from floors or over 100 µg/ft</t>
    </r>
    <r>
      <rPr>
        <vertAlign val="superscript"/>
        <sz val="10"/>
        <rFont val="Arial"/>
        <family val="2"/>
      </rPr>
      <t>2</t>
    </r>
    <r>
      <rPr>
        <sz val="10"/>
        <rFont val="Arial"/>
        <family val="2"/>
      </rPr>
      <t xml:space="preserve"> for dust on interior window sills. Paints having over 0.5% of lead by weight or 930 µg/ft</t>
    </r>
    <r>
      <rPr>
        <vertAlign val="superscript"/>
        <sz val="10"/>
        <rFont val="Arial"/>
        <family val="2"/>
      </rPr>
      <t>2</t>
    </r>
    <r>
      <rPr>
        <sz val="10"/>
        <rFont val="Arial"/>
        <family val="2"/>
      </rPr>
      <t xml:space="preserve"> of applied area and bare soil containing over 400 ppm of lead by weight are also considered lead hazards. Lower thresholds mandated by local regulations prevail for terms of hazard assessment.
</t>
    </r>
    <r>
      <rPr>
        <u/>
        <sz val="10"/>
        <rFont val="Arial"/>
        <family val="2"/>
      </rPr>
      <t>b. If lead is found in the investigation, a certified inspector (or a qualified professional where no local regulations apply) implements an action plan that contains the following:
1. Notification of remediation work to occupants and transient populations in the surrounding spaces, and restriction of access to work areas during remediation.
2. If paints are mechanically removed, measures are taken to minimize the formation and spread of dusts during the remediation process and to ensure adequate respiratory and skin protection for workers.
3. A re-inspection schedule that includes visual assessments and dust testing, if any lead-containing paints are left in place and are subject to stabilization (i.e., painted over with products to prevent chipping or degradation) or enclosure, at least once every three years.
4. Post-remediation clearance, confirming that the lead loading in dust is below the levels deemed hazardous.</t>
    </r>
  </si>
  <si>
    <t>Option 2: New spaces
The following requirement is met:
a. Project was built after the enactment of lead paint ban.</t>
  </si>
  <si>
    <t>Option 3: Demonstration of prior remediation
The following requirements are met:
a. Project was last renovated after the enactment of local laws banning the application of lead-containing paint.
b. Project demonstrates through legal documentation (e.g., approved certificates of occupancy, remediation reports submitted to relevant authorities) that lead remediation and clearance has been performed.</t>
  </si>
  <si>
    <r>
      <rPr>
        <sz val="10"/>
        <color theme="1"/>
        <rFont val="Arial"/>
        <family val="2"/>
      </rPr>
      <t xml:space="preserve">Remove </t>
    </r>
    <r>
      <rPr>
        <i/>
        <sz val="10"/>
        <color theme="1"/>
        <rFont val="Arial"/>
        <family val="2"/>
      </rPr>
      <t>2: Lead action plan</t>
    </r>
    <r>
      <rPr>
        <sz val="10"/>
        <color theme="1"/>
        <rFont val="Arial"/>
        <family val="2"/>
      </rPr>
      <t>, content redistributed in revised feature structure.</t>
    </r>
  </si>
  <si>
    <t>2. No PCB remediation</t>
  </si>
  <si>
    <r>
      <rPr>
        <strike/>
        <sz val="10"/>
        <rFont val="Arial"/>
        <family val="2"/>
      </rPr>
      <t xml:space="preserve">For buildings constructed or last renovated before the institution of any applicable laws banning or restricting PCBs, or buildings undergoing renovation work that disturbs (i.e., partially or fully removing) materials likely to contain PCBs such as caulking, fluorescent light ballasts and capacitors of appliances fabricated before 1980, the following requirements are met: </t>
    </r>
    <r>
      <rPr>
        <sz val="10"/>
        <rFont val="Arial"/>
        <family val="2"/>
      </rPr>
      <t xml:space="preserve">
</t>
    </r>
    <r>
      <rPr>
        <u/>
        <sz val="10"/>
        <rFont val="Arial"/>
        <family val="2"/>
      </rPr>
      <t>Option 1: PCB remediation
The following requirements are met:
a. Project is in a building constructed or last renovated before the institution of any applicable laws banning or restricting PCBs, and is undergoing renovation work that disturbs (i.e., partially or fully removes) materials likely to contain PCBs such as caulking, fluorescent light ballasts and capacitors of appliances fabricated before 1980.</t>
    </r>
    <r>
      <rPr>
        <sz val="10"/>
        <rFont val="Arial"/>
        <family val="2"/>
      </rPr>
      <t xml:space="preserve">
</t>
    </r>
    <r>
      <rPr>
        <strike/>
        <sz val="10"/>
        <rFont val="Arial"/>
        <family val="2"/>
      </rPr>
      <t>a.</t>
    </r>
    <r>
      <rPr>
        <u/>
        <sz val="10"/>
        <rFont val="Arial"/>
        <family val="2"/>
      </rPr>
      <t>b.</t>
    </r>
    <r>
      <rPr>
        <sz val="10"/>
        <rFont val="Arial"/>
        <family val="2"/>
      </rPr>
      <t xml:space="preserve"> An inspection strategy for assessing PCB-related risks is implemented and contains the following:
1. Determination of locations where materials potentially containing PCBs may be disturbed.
2. If caulk is to be disturbed or removed, analysis of the presumably PCB-containing material following protocols mandated by local laws or, in absence of local laws, by any applicable US EPA6 or ISO testing methods.
</t>
    </r>
    <r>
      <rPr>
        <strike/>
        <sz val="10"/>
        <rFont val="Arial"/>
        <family val="2"/>
      </rPr>
      <t>b.</t>
    </r>
    <r>
      <rPr>
        <u/>
        <sz val="10"/>
        <rFont val="Arial"/>
        <family val="2"/>
      </rPr>
      <t>c.</t>
    </r>
    <r>
      <rPr>
        <sz val="10"/>
        <rFont val="Arial"/>
        <family val="2"/>
      </rPr>
      <t xml:space="preserve"> If PCBs are found in disturbed materials, an action plan is implemented and contains the following:
</t>
    </r>
    <r>
      <rPr>
        <u/>
        <sz val="10"/>
        <rFont val="Arial"/>
        <family val="2"/>
      </rPr>
      <t>Option 2: No PCB remediation
One of the following is met:
a. Project is in a building constructed or last renovated before the institution of any applicable laws banning or restricting PCBs, and is not undergoing renovation work that disturbs (i.e., partially or fully removes) materials likely to contain PCBs such as caulking, fluorescent light ballasts and capacitors of appliances fabricated before 1980.
b. Project is in a building constructed or last renovated after the institution of any applicable laws banning or restricting PCBs.</t>
    </r>
  </si>
  <si>
    <t>1. PCB remediation</t>
  </si>
  <si>
    <r>
      <rPr>
        <sz val="10"/>
        <color theme="1"/>
        <rFont val="Arial"/>
        <family val="2"/>
      </rPr>
      <t>Technical Document: Inspection</t>
    </r>
    <r>
      <rPr>
        <u/>
        <sz val="10"/>
        <color theme="1"/>
        <rFont val="Arial"/>
        <family val="2"/>
      </rPr>
      <t xml:space="preserve"> and Remediation</t>
    </r>
    <r>
      <rPr>
        <sz val="10"/>
        <color theme="1"/>
        <rFont val="Arial"/>
        <family val="2"/>
      </rPr>
      <t xml:space="preserve"> Report</t>
    </r>
  </si>
  <si>
    <t>2. CCA assessment not required</t>
  </si>
  <si>
    <r>
      <rPr>
        <u/>
        <sz val="10"/>
        <rFont val="Arial"/>
        <family val="2"/>
      </rPr>
      <t>Option 1: CCA assessment and remediation</t>
    </r>
    <r>
      <rPr>
        <sz val="10"/>
        <rFont val="Arial"/>
        <family val="2"/>
      </rPr>
      <t xml:space="preserve">
For all existing wood structures installed before the enactment of laws banning chromated copper arsenate (CCA) which lie outside the building envelope but within the project boundary where human presence is expected (e.g., wooden decks, fences near walkways, playgrounds and outdoor furniture), the following requirements are met:
</t>
    </r>
    <r>
      <rPr>
        <u/>
        <sz val="10"/>
        <rFont val="Arial"/>
        <family val="2"/>
      </rPr>
      <t>Option 2: CCA assessment not required
One of the following is met:
a. All existing wood structures that lie outside the building envelope but within the project boundary where human presence is expected (e.g., wooden decks, fences near walkways, playgrounds and outdoor furniture) were installed after the enactment of laws banning chromated copper arsenate (CCA).
b. The project does not have wood structures that lie outside the building envelope but within the project boundary.
c. The project does not have spaces outside the building envelope but within the project boundary.</t>
    </r>
  </si>
  <si>
    <t>2. Lead assessment not applicable</t>
  </si>
  <si>
    <r>
      <rPr>
        <u/>
        <sz val="10"/>
        <rFont val="Arial"/>
        <family val="2"/>
      </rPr>
      <t>Option 1: Lead asessment</t>
    </r>
    <r>
      <rPr>
        <sz val="10"/>
        <rFont val="Arial"/>
        <family val="2"/>
      </rPr>
      <t xml:space="preserve">
The project addresses lead hazards through the following:
...
</t>
    </r>
    <r>
      <rPr>
        <u/>
        <sz val="10"/>
        <rFont val="Arial"/>
        <family val="2"/>
      </rPr>
      <t>Option 2: Lead assessment not applicable
The following requirements are met:
a. Project does not have existing post-construction outdoor bare soil (e.g., not covered by grass, vegetation or mulch).
b. Project does not have artificial turf.
c. Project does not have loose-fill rubber from recycled tires.
d. Paint applied to existing playground equipment was installed and painted after the enactment of banning laws, or no playground equipment is present.</t>
    </r>
  </si>
  <si>
    <r>
      <rPr>
        <strike/>
        <sz val="10"/>
        <rFont val="Arial"/>
        <family val="2"/>
      </rPr>
      <t xml:space="preserve">For project sites used for past or present industrial activities (e.g. hazardous waste storage, fuel station, manufacturing plant, on-site dry cleaners, automotive repair or brownfields), the following is completed:
</t>
    </r>
    <r>
      <rPr>
        <u/>
        <sz val="10"/>
        <rFont val="Arial"/>
        <family val="2"/>
      </rPr>
      <t>The following requirements are met:</t>
    </r>
    <r>
      <rPr>
        <sz val="10"/>
        <rFont val="Arial"/>
        <family val="2"/>
      </rPr>
      <t xml:space="preserve">
</t>
    </r>
    <r>
      <rPr>
        <u/>
        <sz val="10"/>
        <rFont val="Arial"/>
        <family val="2"/>
      </rPr>
      <t>a. Site was used for or affected by past or present industrial activities (e.g., hazardous waste storage, fuel station, manufacturing plant, on-site dry cleaners, automotive repair or brownfields).</t>
    </r>
    <r>
      <rPr>
        <sz val="10"/>
        <rFont val="Arial"/>
        <family val="2"/>
      </rPr>
      <t xml:space="preserve">
</t>
    </r>
    <r>
      <rPr>
        <strike/>
        <sz val="10"/>
        <rFont val="Arial"/>
        <family val="2"/>
      </rPr>
      <t>a. Assessment of</t>
    </r>
    <r>
      <rPr>
        <u/>
        <sz val="10"/>
        <rFont val="Arial"/>
        <family val="2"/>
      </rPr>
      <t>b. Site is assessed for</t>
    </r>
    <r>
      <rPr>
        <sz val="10"/>
        <rFont val="Arial"/>
        <family val="2"/>
      </rPr>
      <t xml:space="preserve"> potential contamination in soil or underground water from past uses or surrounding conditions using one of the following:</t>
    </r>
  </si>
  <si>
    <t>VOC  Restrictions</t>
  </si>
  <si>
    <r>
      <rPr>
        <sz val="10"/>
        <color theme="1"/>
        <rFont val="Arial"/>
        <family val="2"/>
      </rPr>
      <t>Made exclusively with one or a combination of (without organic additives): metal, untreated wood, glass, ceramic</t>
    </r>
    <r>
      <rPr>
        <u/>
        <sz val="10"/>
        <color theme="1"/>
        <rFont val="Arial"/>
        <family val="2"/>
      </rPr>
      <t>, concrete</t>
    </r>
    <r>
      <rPr>
        <sz val="10"/>
        <color theme="1"/>
        <rFont val="Arial"/>
        <family val="2"/>
      </rPr>
      <t xml:space="preserve"> or stone.</t>
    </r>
  </si>
  <si>
    <r>
      <t xml:space="preserve">The Safety Data Sheet (SDS) of each product </t>
    </r>
    <r>
      <rPr>
        <u/>
        <sz val="10"/>
        <rFont val="Arial"/>
        <family val="2"/>
      </rPr>
      <t>as sold</t>
    </r>
    <r>
      <rPr>
        <sz val="10"/>
        <rFont val="Arial"/>
        <family val="2"/>
      </rPr>
      <t xml:space="preserve"> discloses ingredients per EU Regulation 2015/830 (CLP) or California State Bill No. 258 and no ingredients listed in Section 3 of the SDS are classified as </t>
    </r>
    <r>
      <rPr>
        <strike/>
        <sz val="10"/>
        <rFont val="Arial"/>
        <family val="2"/>
      </rPr>
      <t xml:space="preserve">Category 1, 1A or 1B for </t>
    </r>
    <r>
      <rPr>
        <sz val="10"/>
        <rFont val="Arial"/>
        <family val="2"/>
      </rPr>
      <t>the following Globally Harmonized System (GHS) codes and corresponding hazard statements:</t>
    </r>
  </si>
  <si>
    <t>X12</t>
  </si>
  <si>
    <t>β Contact Reduction</t>
  </si>
  <si>
    <t>1. Contact reducation cues</t>
  </si>
  <si>
    <t>On-site Photographs</t>
  </si>
  <si>
    <r>
      <rPr>
        <u/>
        <sz val="10"/>
        <rFont val="Arial"/>
        <family val="2"/>
      </rPr>
      <t>1: Contact reduction cues</t>
    </r>
    <r>
      <rPr>
        <sz val="10"/>
        <rFont val="Arial"/>
        <family val="2"/>
      </rPr>
      <t xml:space="preserve">
The following requirements are implemented during periods when higher incidence of respiratory disease is likely:
a. At least one of the following distancing strategies:
1. Queuing marks to increase distance between people while waiting in line (e.g., in elevator lobbies, at check-out counters) and while using moving sidewalks and escalators, as applicable.
2. Screens, protective furnishings or other engineering controls to reduce particle exchange at security check-ins, reception areas, check-out counters and other places with frequent interaction between occupants and a stationary worker.
3. Self-service systems to control ingress or egress to the project (e.g., at reception desks or checkout counters).
b. At least one of the following circulation strategies:
1. One-way hallways and corridors.
2. Separate entry and exit doors at pedestrian building entrances.
3. Separate entry and exit for restrooms except single-user bathrooms.
</t>
    </r>
    <r>
      <rPr>
        <u/>
        <sz val="10"/>
        <rFont val="Arial"/>
        <family val="2"/>
      </rPr>
      <t>AND
2: Contact reduction policies
The following requirements are implemented during periods when higher incidence of respiratory disease is likely:</t>
    </r>
    <r>
      <rPr>
        <sz val="10"/>
        <rFont val="Arial"/>
        <family val="2"/>
      </rPr>
      <t xml:space="preserve">
</t>
    </r>
    <r>
      <rPr>
        <strike/>
        <sz val="10"/>
        <rFont val="Arial"/>
        <family val="2"/>
      </rPr>
      <t>c.</t>
    </r>
    <r>
      <rPr>
        <u/>
        <sz val="10"/>
        <rFont val="Arial"/>
        <family val="2"/>
      </rPr>
      <t xml:space="preserve">a. </t>
    </r>
    <r>
      <rPr>
        <sz val="10"/>
        <rFont val="Arial"/>
        <family val="2"/>
      </rPr>
      <t xml:space="preserve">All of the following in any shared spaces (e.g., meeting rooms, workspaces, communal kitchens):
1. Strategies to increase distance among occupants.
2. Expectations and requirements for usage of face coverings or personal protective equipment.
3. Clearly communicated rules for occupancy to reduce respiratory particle exposure and rationale for their use.
</t>
    </r>
    <r>
      <rPr>
        <strike/>
        <sz val="10"/>
        <rFont val="Arial"/>
        <family val="2"/>
      </rPr>
      <t>d.</t>
    </r>
    <r>
      <rPr>
        <u/>
        <sz val="10"/>
        <rFont val="Arial"/>
        <family val="2"/>
      </rPr>
      <t xml:space="preserve">b. </t>
    </r>
    <r>
      <rPr>
        <sz val="10"/>
        <rFont val="Arial"/>
        <family val="2"/>
      </rPr>
      <t>At least one of the following communication strategies to educate occupants about the practices implemented by the project to reduce respiratory particle exposure:
1. Monthly communication (e.g., email, webcast) to all regular occupants.
2. Prominent signage (physical or digital) at all building entrances and in shared spaces.</t>
    </r>
  </si>
  <si>
    <t>Ticket 56103. Adapt to portfolio, remove guideline</t>
  </si>
  <si>
    <r>
      <rPr>
        <sz val="10"/>
        <color theme="1"/>
        <rFont val="Arial"/>
        <family val="2"/>
      </rPr>
      <t xml:space="preserve">Meet these requirements </t>
    </r>
    <r>
      <rPr>
        <strike/>
        <sz val="10"/>
        <color theme="1"/>
        <rFont val="Arial"/>
        <family val="2"/>
      </rPr>
      <t>for the extent of developer buildout</t>
    </r>
    <r>
      <rPr>
        <u/>
        <sz val="10"/>
        <color theme="1"/>
        <rFont val="Arial"/>
        <family val="2"/>
      </rPr>
      <t>in non-leased spaces</t>
    </r>
    <r>
      <rPr>
        <sz val="10"/>
        <color theme="1"/>
        <rFont val="Arial"/>
        <family val="2"/>
      </rPr>
      <t>.</t>
    </r>
  </si>
  <si>
    <t>Alignment with HSR</t>
  </si>
  <si>
    <t>VOC monitoring</t>
  </si>
  <si>
    <r>
      <t xml:space="preserve">Sensors to measure total VOC at least once per hour (with accuracy </t>
    </r>
    <r>
      <rPr>
        <strike/>
        <sz val="10"/>
        <rFont val="Arial"/>
        <family val="2"/>
      </rPr>
      <t xml:space="preserve">20 μg/m³ + 20% of reading at values between 150 and 2000 μg/m³ </t>
    </r>
    <r>
      <rPr>
        <u/>
        <sz val="10"/>
        <rFont val="Arial"/>
        <family val="2"/>
      </rPr>
      <t>25% at 500 μg/m³</t>
    </r>
    <r>
      <rPr>
        <sz val="10"/>
        <rFont val="Arial"/>
        <family val="2"/>
      </rPr>
      <t xml:space="preserve">) are installed with a density of at least one per every </t>
    </r>
    <r>
      <rPr>
        <u/>
        <sz val="10"/>
        <rFont val="Arial"/>
        <family val="2"/>
      </rPr>
      <t>325 m</t>
    </r>
    <r>
      <rPr>
        <u/>
        <vertAlign val="superscript"/>
        <sz val="10"/>
        <rFont val="Arial"/>
        <family val="2"/>
      </rPr>
      <t>2</t>
    </r>
    <r>
      <rPr>
        <u/>
        <sz val="10"/>
        <rFont val="Arial"/>
        <family val="2"/>
      </rPr>
      <t xml:space="preserve"> [</t>
    </r>
    <r>
      <rPr>
        <sz val="10"/>
        <rFont val="Arial"/>
        <family val="2"/>
      </rPr>
      <t>3,500 ft</t>
    </r>
    <r>
      <rPr>
        <vertAlign val="superscript"/>
        <sz val="10"/>
        <rFont val="Arial"/>
        <family val="2"/>
      </rPr>
      <t>2</t>
    </r>
    <r>
      <rPr>
        <u/>
        <sz val="10"/>
        <rFont val="Arial"/>
        <family val="2"/>
      </rPr>
      <t>]</t>
    </r>
    <r>
      <rPr>
        <sz val="10"/>
        <rFont val="Arial"/>
        <family val="2"/>
      </rPr>
      <t>.</t>
    </r>
  </si>
  <si>
    <r>
      <t xml:space="preserve">Certification Note: Projects may monitor total VOCs, instead of the individual VOCs listed in Part 2: Meet Thresholds for Organic Gases. </t>
    </r>
    <r>
      <rPr>
        <u/>
        <sz val="10"/>
        <rFont val="Arial"/>
        <family val="2"/>
      </rPr>
      <t xml:space="preserve">Permanently installed monitors may be located on interior walls rather than a minimum distance away. </t>
    </r>
    <r>
      <rPr>
        <sz val="10"/>
        <rFont val="Arial"/>
        <family val="2"/>
      </rPr>
      <t>However, if measurements are undertaken by a WELL Performance Testing Agent in compliance with the Performance Verification Guidebook, results submitted to GBCI from each year and test location may be averaged and utilized for recertification purposes.</t>
    </r>
  </si>
  <si>
    <t xml:space="preserve">#47193. From Susan Illman. Meant to capture feasibility differences for hand held v permanently installed sensors. </t>
  </si>
  <si>
    <t>Mechanically ventilated spaces</t>
  </si>
  <si>
    <r>
      <t>3. EN 16798-1</t>
    </r>
    <r>
      <rPr>
        <strike/>
        <sz val="10"/>
        <rFont val="Arial"/>
        <family val="2"/>
      </rPr>
      <t xml:space="preserve"> (for Category IV buildings)</t>
    </r>
    <r>
      <rPr>
        <sz val="10"/>
        <rFont val="Arial"/>
        <family val="2"/>
      </rPr>
      <t>.</t>
    </r>
  </si>
  <si>
    <r>
      <t xml:space="preserve">This WELL feature requires projects to protect indoor air quality during building construction and renovation through a combination of strategies, such as </t>
    </r>
    <r>
      <rPr>
        <strike/>
        <sz val="10"/>
        <rFont val="Arial"/>
        <family val="2"/>
      </rPr>
      <t>envelope</t>
    </r>
    <r>
      <rPr>
        <u/>
        <sz val="10"/>
        <rFont val="Arial"/>
        <family val="2"/>
      </rPr>
      <t>duct</t>
    </r>
    <r>
      <rPr>
        <sz val="10"/>
        <rFont val="Arial"/>
        <family val="2"/>
      </rPr>
      <t xml:space="preserve"> protection, moisture and dust management, filter replacement</t>
    </r>
    <r>
      <rPr>
        <strike/>
        <sz val="10"/>
        <rFont val="Arial"/>
        <family val="2"/>
      </rPr>
      <t>,</t>
    </r>
    <r>
      <rPr>
        <sz val="10"/>
        <rFont val="Arial"/>
        <family val="2"/>
      </rPr>
      <t xml:space="preserve"> </t>
    </r>
    <r>
      <rPr>
        <strike/>
        <sz val="10"/>
        <rFont val="Arial"/>
        <family val="2"/>
      </rPr>
      <t xml:space="preserve">air flush </t>
    </r>
    <r>
      <rPr>
        <sz val="10"/>
        <rFont val="Arial"/>
        <family val="2"/>
      </rPr>
      <t>and proper equipment selection.</t>
    </r>
  </si>
  <si>
    <r>
      <t xml:space="preserve">WELL Core Guidance: Meet these requirements in non-leased spaces. To earn an additional point, also measure environmental parameters in all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</si>
  <si>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WELL Core Guidance: Meet these requirements in the whole building.</t>
    </r>
    <r>
      <rPr>
        <u/>
        <sz val="10"/>
        <rFont val="Arial"/>
        <family val="2"/>
      </rPr>
      <t xml:space="preserve"> Doors that open directly from the pedestrian network to a single tenant (in a multi-tenant project) do not need to comply​​.</t>
    </r>
  </si>
  <si>
    <r>
      <t xml:space="preserve">WELL Core Guidance: Meet these requirements in non-leased spaces. 
</t>
    </r>
    <r>
      <rPr>
        <u/>
        <sz val="10"/>
        <rFont val="Arial"/>
        <family val="2"/>
      </rPr>
      <t xml:space="preserve">
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</si>
  <si>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t>UV system maintenance and inspection</t>
  </si>
  <si>
    <r>
      <t>All cooling coils without ultraviolet lamps (if applicable) are inspected on a quarterly basis for mold growth and cleaned</t>
    </r>
    <r>
      <rPr>
        <u/>
        <sz val="10"/>
        <rFont val="Arial"/>
        <family val="2"/>
      </rPr>
      <t xml:space="preserve"> if necessary</t>
    </r>
    <r>
      <rPr>
        <sz val="10"/>
        <rFont val="Arial"/>
        <family val="2"/>
      </rPr>
      <t xml:space="preserve">. </t>
    </r>
    <r>
      <rPr>
        <strike/>
        <sz val="10"/>
        <rFont val="Arial"/>
        <family val="2"/>
      </rPr>
      <t>If necessary, d</t>
    </r>
    <r>
      <rPr>
        <u/>
        <sz val="10"/>
        <rFont val="Arial"/>
        <family val="2"/>
      </rPr>
      <t>D</t>
    </r>
    <r>
      <rPr>
        <sz val="10"/>
        <rFont val="Arial"/>
        <family val="2"/>
      </rPr>
      <t>ated photos demonstrating adherence are submitted annually through the WELL digital platform.</t>
    </r>
  </si>
  <si>
    <t>WELL feature guide</t>
  </si>
  <si>
    <r>
      <t>A physical or digital WELL feature guide</t>
    </r>
    <r>
      <rPr>
        <strike/>
        <sz val="10"/>
        <rFont val="Arial"/>
        <family val="2"/>
      </rPr>
      <t xml:space="preserve"> is</t>
    </r>
    <r>
      <rPr>
        <u/>
        <sz val="10"/>
        <rFont val="Arial"/>
        <family val="2"/>
      </rPr>
      <t>, such as the WELL report, will be</t>
    </r>
    <r>
      <rPr>
        <sz val="10"/>
        <rFont val="Arial"/>
        <family val="2"/>
      </rPr>
      <t> prominently displayed and/or made widely available to all occupants</t>
    </r>
    <r>
      <rPr>
        <u/>
        <sz val="10"/>
        <rFont val="Arial"/>
        <family val="2"/>
      </rPr>
      <t xml:space="preserve"> upon certification achievement</t>
    </r>
    <r>
      <rPr>
        <sz val="10"/>
        <rFont val="Arial"/>
        <family val="2"/>
      </rPr>
      <t>, meeting the following requirement</t>
    </r>
    <r>
      <rPr>
        <strike/>
        <sz val="10"/>
        <rFont val="Arial"/>
        <family val="2"/>
      </rPr>
      <t>s</t>
    </r>
    <r>
      <rPr>
        <sz val="10"/>
        <rFont val="Arial"/>
        <family val="2"/>
      </rPr>
      <t xml:space="preserve">: 
a. Describes the WELL features achieved by the project.
</t>
    </r>
    <r>
      <rPr>
        <strike/>
        <sz val="10"/>
        <rFont val="Arial"/>
        <family val="2"/>
      </rPr>
      <t>b. Explains how the WELL features achieved by the project impact occupant health, well-being and comfort and support the project’s health-oriented mission in Part 2: Provide Health-Oriented Mission in Feature C02: Integrative Design.</t>
    </r>
  </si>
  <si>
    <r>
      <t xml:space="preserve">Health and </t>
    </r>
    <r>
      <rPr>
        <strike/>
        <sz val="10"/>
        <rFont val="Arial"/>
        <family val="2"/>
      </rPr>
      <t>Wellness</t>
    </r>
    <r>
      <rPr>
        <u/>
        <sz val="10"/>
        <rFont val="Arial"/>
        <family val="2"/>
      </rPr>
      <t xml:space="preserve">Well-Being </t>
    </r>
    <r>
      <rPr>
        <sz val="10"/>
        <rFont val="Arial"/>
        <family val="2"/>
      </rPr>
      <t>Promotion</t>
    </r>
  </si>
  <si>
    <t>Wellness sweep</t>
  </si>
  <si>
    <t>C02</t>
  </si>
  <si>
    <t>Integrative Design</t>
  </si>
  <si>
    <t>e</t>
  </si>
  <si>
    <r>
      <t>Health-oriented mission is made available to all occupants</t>
    </r>
    <r>
      <rPr>
        <strike/>
        <sz val="10"/>
        <rFont val="Arial"/>
        <family val="2"/>
      </rPr>
      <t xml:space="preserve"> and is detailed in the WELL Feature Guide established in Part 1: Provide WELL Feature Guide in Feature C01: Health and Wellness Promotion</t>
    </r>
    <r>
      <rPr>
        <sz val="10"/>
        <rFont val="Arial"/>
        <family val="2"/>
      </rPr>
      <t>.</t>
    </r>
  </si>
  <si>
    <r>
      <t xml:space="preserve">Facilitate a collaborative project process and support adherence to collective </t>
    </r>
    <r>
      <rPr>
        <strike/>
        <sz val="10"/>
        <rFont val="Arial"/>
        <family val="2"/>
      </rPr>
      <t>wellness</t>
    </r>
    <r>
      <rPr>
        <u/>
        <sz val="10"/>
        <rFont val="Arial"/>
        <family val="2"/>
      </rPr>
      <t xml:space="preserve">well-being </t>
    </r>
    <r>
      <rPr>
        <sz val="10"/>
        <rFont val="Arial"/>
        <family val="2"/>
      </rPr>
      <t>and sustainability goals</t>
    </r>
  </si>
  <si>
    <r>
      <t>WELL Core Guidance: Meet these requirements in the whole building.</t>
    </r>
    <r>
      <rPr>
        <u/>
        <sz val="10"/>
        <rFont val="Arial"/>
        <family val="2"/>
      </rPr>
      <t xml:space="preserve"> Projects with no direct staff where 100% of the space is leased to a single tenant may consider this part not applicable. </t>
    </r>
  </si>
  <si>
    <r>
      <rPr>
        <sz val="10"/>
        <rFont val="Arial"/>
        <family val="2"/>
      </rPr>
      <t xml:space="preserve">A survey is selected from </t>
    </r>
    <r>
      <rPr>
        <strike/>
        <sz val="10"/>
        <rFont val="Arial"/>
        <family val="2"/>
      </rPr>
      <t>one of the following pre-approved survey providers</t>
    </r>
    <r>
      <rPr>
        <u/>
        <sz val="10"/>
        <rFont val="Arial"/>
        <family val="2"/>
      </rPr>
      <t xml:space="preserve"> a survey provider listed on IWBI's website</t>
    </r>
    <r>
      <rPr>
        <strike/>
        <sz val="10"/>
        <rFont val="Arial"/>
        <family val="2"/>
      </rPr>
      <t>. More details may be found on IWBI's website</t>
    </r>
    <r>
      <rPr>
        <sz val="10"/>
        <rFont val="Arial"/>
        <family val="2"/>
      </rPr>
      <t xml:space="preserve"> (https://v2.wellcertified.com/resources/preapproved-programs).</t>
    </r>
    <r>
      <rPr>
        <strike/>
        <sz val="10"/>
        <rFont val="Arial"/>
        <family val="2"/>
      </rPr>
      <t xml:space="preserve">
1. Occupant Indoor Environmental Quality (IEQ) SurveyTM from the Center for Built 
Environment at UC Berkeley.
2. Building Evaluation Survey Use Studies (BUS) Wellbeing Survey.
3. Sustainable and Healthy Environments (SHE) survey from the University of Melbourne.
4. Space Performance Evaluation Questionnaire (SPEQ), High Performance Environments Lab (HiPE), University of Oregon.
5. Leesman Index.
6. Occupant Comfort &amp; Wellness Survey from the Institute for the Built Environment at Colorado State University.
7. Comfortmeter.
8. Healthy Building Index (HBI), from bba indoor environment &amp; DGMR.
9. Occupant Wellness Survey by Well Living Lab China.
10. PeopleLOOK survey by Baker Stuart.
</t>
    </r>
    <r>
      <rPr>
        <sz val="10"/>
        <rFont val="Arial"/>
        <family val="2"/>
      </rPr>
      <t>[Note that these programs remain listed on the pre-approved programs page.]</t>
    </r>
  </si>
  <si>
    <r>
      <t xml:space="preserve">Address at least one of the topics listed in Appendix C2 through at minimum three additional survey questions by working with </t>
    </r>
    <r>
      <rPr>
        <strike/>
        <sz val="10"/>
        <rFont val="Arial"/>
        <family val="2"/>
      </rPr>
      <t>one of the parties listed below. More details may be found</t>
    </r>
    <r>
      <rPr>
        <u/>
        <sz val="10"/>
        <rFont val="Arial"/>
        <family val="2"/>
      </rPr>
      <t>a survey provider listed</t>
    </r>
    <r>
      <rPr>
        <sz val="10"/>
        <rFont val="Arial"/>
        <family val="2"/>
      </rPr>
      <t xml:space="preserve"> on IWBI's website (https://v2.wellcertified.com/resources/preapproved-programs).
</t>
    </r>
    <r>
      <rPr>
        <strike/>
        <sz val="10"/>
        <rFont val="Arial"/>
        <family val="2"/>
      </rPr>
      <t xml:space="preserve">1. The pre-approved survey provider selected in Feature C04 Part 1.
2. BeWellLeadWell.
3. OHFB-Afriforte.
4. The Thrive XM Index.
</t>
    </r>
    <r>
      <rPr>
        <sz val="10"/>
        <rFont val="Arial"/>
        <family val="2"/>
      </rPr>
      <t>[Note that these programs remain listed on the pre-approved programs page.]</t>
    </r>
  </si>
  <si>
    <t>C07</t>
  </si>
  <si>
    <t>Enhanced Health and Well-Being Promotion</t>
  </si>
  <si>
    <r>
      <t xml:space="preserve">Enhanced Health and </t>
    </r>
    <r>
      <rPr>
        <strike/>
        <sz val="10"/>
        <rFont val="Arial"/>
        <family val="2"/>
      </rPr>
      <t>Wellness</t>
    </r>
    <r>
      <rPr>
        <u/>
        <sz val="10"/>
        <rFont val="Arial"/>
        <family val="2"/>
      </rPr>
      <t>Well-Being</t>
    </r>
    <r>
      <rPr>
        <sz val="10"/>
        <rFont val="Arial"/>
        <family val="2"/>
      </rPr>
      <t xml:space="preserve"> Promotion</t>
    </r>
  </si>
  <si>
    <t>C09</t>
  </si>
  <si>
    <t>New Mother Support</t>
  </si>
  <si>
    <r>
      <t xml:space="preserve">Present in a quantity that meets current and anticipated </t>
    </r>
    <r>
      <rPr>
        <strike/>
        <sz val="10"/>
        <rFont val="Arial"/>
        <family val="2"/>
      </rPr>
      <t xml:space="preserve">employee </t>
    </r>
    <r>
      <rPr>
        <sz val="10"/>
        <rFont val="Arial"/>
        <family val="2"/>
      </rPr>
      <t>demand.</t>
    </r>
  </si>
  <si>
    <r>
      <t>WELL Core Guidance:
Meet these requirements for direct staff.</t>
    </r>
    <r>
      <rPr>
        <u/>
        <sz val="10"/>
        <rFont val="Arial"/>
        <family val="2"/>
      </rPr>
      <t xml:space="preserve"> To earn an additional point, meet these requirements for all occupants (including visitors), excluding requirements b4, b6 and b7.</t>
    </r>
  </si>
  <si>
    <r>
      <t>Professional Narrative</t>
    </r>
    <r>
      <rPr>
        <u/>
        <sz val="10"/>
        <rFont val="Arial"/>
        <family val="2"/>
      </rPr>
      <t>Policy and/or Operations Schedule</t>
    </r>
  </si>
  <si>
    <t>I04</t>
  </si>
  <si>
    <t>Gateways to Well-Being</t>
  </si>
  <si>
    <r>
      <t xml:space="preserve">Within the last three years, the project has completed an independent health and </t>
    </r>
    <r>
      <rPr>
        <strike/>
        <sz val="10"/>
        <rFont val="Arial"/>
        <family val="2"/>
      </rPr>
      <t>wellness</t>
    </r>
    <r>
      <rPr>
        <u/>
        <sz val="10"/>
        <rFont val="Arial"/>
        <family val="2"/>
      </rPr>
      <t>well-being</t>
    </r>
    <r>
      <rPr>
        <sz val="10"/>
        <rFont val="Arial"/>
        <family val="2"/>
      </rPr>
      <t xml:space="preserve"> program, or an initiative approved by IWBI and listed on IWBI's website (https://v2.wellcertified.com/resources/preapproved-programs).</t>
    </r>
  </si>
  <si>
    <r>
      <t xml:space="preserve">Complete Health and </t>
    </r>
    <r>
      <rPr>
        <strike/>
        <sz val="10"/>
        <rFont val="Arial"/>
        <family val="2"/>
      </rPr>
      <t>Wellness</t>
    </r>
    <r>
      <rPr>
        <u/>
        <sz val="10"/>
        <rFont val="Arial"/>
        <family val="2"/>
      </rPr>
      <t>Well-Being</t>
    </r>
    <r>
      <rPr>
        <sz val="10"/>
        <rFont val="Arial"/>
        <family val="2"/>
      </rPr>
      <t xml:space="preserve"> Programs</t>
    </r>
  </si>
  <si>
    <r>
      <t xml:space="preserve">Gateways to </t>
    </r>
    <r>
      <rPr>
        <strike/>
        <sz val="10"/>
        <rFont val="Arial"/>
        <family val="2"/>
      </rPr>
      <t>Wellness</t>
    </r>
    <r>
      <rPr>
        <u/>
        <sz val="10"/>
        <rFont val="Arial"/>
        <family val="2"/>
      </rPr>
      <t>Well-Being</t>
    </r>
  </si>
  <si>
    <t>Assessment Standard for Healthy Building (T/ASC02-2016) was added as a pre-approved program for I04: Gateways to Well-Being.</t>
  </si>
  <si>
    <r>
      <t xml:space="preserve">WELL Core Guidance:
Meet these requirements in non-leased spaces. To earn an additional point, also meet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</si>
  <si>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 xml:space="preserve">WELL Core Guidance: Meet these requirements in the whole building. </t>
    </r>
    <r>
      <rPr>
        <u/>
        <sz val="10"/>
        <rFont val="Arial"/>
        <family val="2"/>
      </rPr>
      <t>For interior layout option, a sample furniture layout should be submitted for documentation and shared with tenants.</t>
    </r>
  </si>
  <si>
    <r>
      <t>The project demonstrates</t>
    </r>
    <r>
      <rPr>
        <strike/>
        <sz val="10"/>
        <rFont val="Arial"/>
        <family val="2"/>
      </rPr>
      <t>, through computer simulations,</t>
    </r>
    <r>
      <rPr>
        <sz val="10"/>
        <rFont val="Arial"/>
        <family val="2"/>
      </rPr>
      <t xml:space="preserve"> that the following conditions are achieved in each floor:</t>
    </r>
  </si>
  <si>
    <r>
      <t xml:space="preserve">Manual shading controllable by </t>
    </r>
    <r>
      <rPr>
        <u/>
        <sz val="10"/>
        <rFont val="Arial"/>
        <family val="2"/>
      </rPr>
      <t>regular</t>
    </r>
    <r>
      <rPr>
        <sz val="10"/>
        <rFont val="Arial"/>
        <family val="2"/>
      </rPr>
      <t xml:space="preserve"> occupants at all times.</t>
    </r>
  </si>
  <si>
    <r>
      <t xml:space="preserve">WELL Core Guidance:
Meet these requirements in non-leased spaces. To earn an additional point, also meet these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r>
      <rPr>
        <sz val="10"/>
        <rFont val="Arial"/>
        <family val="2"/>
      </rPr>
      <t xml:space="preserve">.    </t>
    </r>
  </si>
  <si>
    <r>
      <t xml:space="preserve">WELL Core Guidance:
Meet these requirements in non-leased spaces. To earn an additional point, also meet these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</si>
  <si>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 xml:space="preserve">Maintenance Report: A record demonstrating that ongoing maintenance activities </t>
    </r>
    <r>
      <rPr>
        <u/>
        <sz val="10"/>
        <rFont val="Arial"/>
        <family val="2"/>
      </rPr>
      <t>(</t>
    </r>
    <r>
      <rPr>
        <sz val="10"/>
        <rFont val="Arial"/>
        <family val="2"/>
      </rPr>
      <t>e.g., inspections</t>
    </r>
    <r>
      <rPr>
        <u/>
        <sz val="10"/>
        <rFont val="Arial"/>
        <family val="2"/>
      </rPr>
      <t>, photographs taken by the project team</t>
    </r>
    <r>
      <rPr>
        <sz val="10"/>
        <rFont val="Arial"/>
        <family val="2"/>
      </rPr>
      <t>) have been met.</t>
    </r>
  </si>
  <si>
    <r>
      <t>Policy documents and operation schedules communicate information to the occupants or staff in the space</t>
    </r>
    <r>
      <rPr>
        <u/>
        <sz val="10"/>
        <rFont val="Arial"/>
        <family val="2"/>
      </rPr>
      <t xml:space="preserve"> or other personnel involved with fulfilling feature requirements</t>
    </r>
    <r>
      <rPr>
        <sz val="10"/>
        <rFont val="Arial"/>
        <family val="2"/>
      </rPr>
      <t xml:space="preserve">, unlike documents such as Letters of Assurance or Professional Narratives which are generated solely for the purposes of WELL Certification.
Policy Document: A document that describes an enacted policy, program or initiative. </t>
    </r>
    <r>
      <rPr>
        <u/>
        <sz val="10"/>
        <rFont val="Arial"/>
        <family val="2"/>
      </rPr>
      <t>Examples may include company handbooks, human resource documents, hiring protocols, all-staff emails or newsletters.</t>
    </r>
    <r>
      <rPr>
        <sz val="10"/>
        <rFont val="Arial"/>
        <family val="2"/>
      </rPr>
      <t xml:space="preserve"> Policies and laws enacted by a government that apply to a project may be submitted.</t>
    </r>
  </si>
  <si>
    <r>
      <t xml:space="preserve">Technical Document
Technical Documents include several documentation types and are usually submitted during documentation review.
- Architectural Drawings: Technical drawings of a building or space for the floor plan view
</t>
    </r>
    <r>
      <rPr>
        <u/>
        <sz val="10"/>
        <rFont val="Arial"/>
        <family val="2"/>
      </rPr>
      <t>- Beta Feature Feedback Form: Beta feature implementation form, including proof of completion. Available here: https://www.surveymonkey.com/r/7L3B3FM</t>
    </r>
  </si>
  <si>
    <t>Removing Certification Note for all beta features in v2/v2p. Feedback form is now a verification type. We will be requiring proof of completion of the form with final documentation submission to ensure that all projects complete the survey. Update has been discussed with NS/VM/RP.</t>
  </si>
  <si>
    <r>
      <t xml:space="preserve">Ceiling and wall panels, planks and tiles, acoustical treatments, </t>
    </r>
    <r>
      <rPr>
        <strike/>
        <sz val="10"/>
        <rFont val="Arial"/>
        <family val="2"/>
      </rPr>
      <t xml:space="preserve">gypsum boards, </t>
    </r>
    <r>
      <rPr>
        <sz val="10"/>
        <rFont val="Arial"/>
        <family val="2"/>
      </rPr>
      <t>wall bases and wallcoverings including wallpaper.</t>
    </r>
  </si>
  <si>
    <r>
      <t xml:space="preserve">Regularly occupied space: Area </t>
    </r>
    <r>
      <rPr>
        <strike/>
        <sz val="10"/>
        <rFont val="Arial"/>
        <family val="2"/>
      </rPr>
      <t>inside</t>
    </r>
    <r>
      <rPr>
        <u/>
        <sz val="10"/>
        <rFont val="Arial"/>
        <family val="2"/>
      </rPr>
      <t>within</t>
    </r>
    <r>
      <rPr>
        <sz val="10"/>
        <rFont val="Arial"/>
        <family val="2"/>
      </rPr>
      <t xml:space="preserve"> the project </t>
    </r>
    <r>
      <rPr>
        <u/>
        <sz val="10"/>
        <rFont val="Arial"/>
        <family val="2"/>
      </rPr>
      <t xml:space="preserve">boundary </t>
    </r>
    <r>
      <rPr>
        <sz val="10"/>
        <rFont val="Arial"/>
        <family val="2"/>
      </rPr>
      <t>where a particular individual normally spends at least one continuous hour or, cumulatively, at least two hours per day, such as offices, conference rooms, bedrooms and classrooms.</t>
    </r>
  </si>
  <si>
    <t>Added sugars: Syrups and other caloric sweeteners added to food and beverage products. Naturally occurring sugars, such as those found in fruits and milk are not added sugars.</t>
  </si>
  <si>
    <t>We have 'Added sugars' and 'sugar' in the glossary but the first term ('added sugars') overrides the second ('sugar'). Sugar is feature language; added sugar is not, so it's more important to keep "sugar" as a term.</t>
  </si>
  <si>
    <r>
      <t xml:space="preserve">Regular </t>
    </r>
    <r>
      <rPr>
        <strike/>
        <sz val="10"/>
        <rFont val="Arial"/>
        <family val="2"/>
      </rPr>
      <t xml:space="preserve">building </t>
    </r>
    <r>
      <rPr>
        <sz val="10"/>
        <rFont val="Arial"/>
        <family val="2"/>
      </rPr>
      <t>occupants: Individuals who spend at least 30 hours per month across at least five days within the project boundary.</t>
    </r>
  </si>
  <si>
    <r>
      <t xml:space="preserve">WELL v2 includes a set of strategies—backed by the latest scientific research—that aim to advance human health through design interventions and operational protocols and policies and foster a culture of health and </t>
    </r>
    <r>
      <rPr>
        <strike/>
        <sz val="10"/>
        <rFont val="Arial"/>
        <family val="2"/>
      </rPr>
      <t>wellness</t>
    </r>
    <r>
      <rPr>
        <u/>
        <sz val="10"/>
        <rFont val="Arial"/>
        <family val="2"/>
      </rPr>
      <t>well-being</t>
    </r>
    <r>
      <rPr>
        <sz val="10"/>
        <rFont val="Arial"/>
        <family val="2"/>
      </rPr>
      <t>.</t>
    </r>
  </si>
  <si>
    <t>Introduction: Feature Applicability and Scoring</t>
  </si>
  <si>
    <r>
      <t xml:space="preserve">Further guidance on applicability and additional point-earning potential for WELL Core is provided in the digital standard. To view this guidance, be sure to select the “WELL Core” view in the digital standard.
</t>
    </r>
    <r>
      <rPr>
        <u/>
        <sz val="10"/>
        <rFont val="Arial"/>
        <family val="2"/>
      </rPr>
      <t>To earn additional points, WELL Core projects should first meet the baseline requirements of the feature established in WELL Core guidance. The exception is projects that do not include the baseline occupant population or relevant project area within their scope; these projects may pursue the additional points in their scorecard without meeting the baseline feature requirement first (select the "additional point" in the scorecard and leave the "baseline point" listed in the dropdown blank).</t>
    </r>
  </si>
  <si>
    <t>Introduction: Flexible Optimizations and Meaningful Weightings</t>
  </si>
  <si>
    <r>
      <t xml:space="preserve">A part is weighted by its potential for impact, defined as the extent to which a feature addresses a specific health and </t>
    </r>
    <r>
      <rPr>
        <strike/>
        <sz val="10"/>
        <rFont val="Arial"/>
        <family val="2"/>
      </rPr>
      <t>wellness</t>
    </r>
    <r>
      <rPr>
        <u/>
        <sz val="10"/>
        <rFont val="Arial"/>
        <family val="2"/>
      </rPr>
      <t>well-being</t>
    </r>
    <r>
      <rPr>
        <sz val="10"/>
        <rFont val="Arial"/>
        <family val="2"/>
      </rPr>
      <t xml:space="preserve"> concern or opportunity for health promotion, and the potential impact of the intervention.</t>
    </r>
  </si>
  <si>
    <t>Introduction: How did we get here?</t>
  </si>
  <si>
    <r>
      <t xml:space="preserve">Concept advisors have expertise in one or more of the ten WELL concepts and provide input on solutions to health and </t>
    </r>
    <r>
      <rPr>
        <strike/>
        <sz val="10"/>
        <rFont val="Arial"/>
        <family val="2"/>
      </rPr>
      <t>wellness</t>
    </r>
    <r>
      <rPr>
        <u/>
        <sz val="10"/>
        <rFont val="Arial"/>
        <family val="2"/>
      </rPr>
      <t>well-being</t>
    </r>
    <r>
      <rPr>
        <sz val="10"/>
        <rFont val="Arial"/>
        <family val="2"/>
      </rPr>
      <t xml:space="preserve"> concerns, best practices for localization, case studies to fill research gaps and innovative topic areas.</t>
    </r>
  </si>
  <si>
    <t>Introduction: Principles of WELL v2</t>
  </si>
  <si>
    <r>
      <t xml:space="preserve">This latest version of WELL has proven itself to be a scalable and globally applicable feature set that’s responsive, inclusive and adaptable to fit any environment or organization seeking to elevate human health and promote </t>
    </r>
    <r>
      <rPr>
        <strike/>
        <sz val="10"/>
        <rFont val="Arial"/>
        <family val="2"/>
      </rPr>
      <t>wellness</t>
    </r>
    <r>
      <rPr>
        <u/>
        <sz val="10"/>
        <rFont val="Arial"/>
        <family val="2"/>
      </rPr>
      <t xml:space="preserve">well-being </t>
    </r>
    <r>
      <rPr>
        <sz val="10"/>
        <rFont val="Arial"/>
        <family val="2"/>
      </rPr>
      <t>for all.</t>
    </r>
  </si>
  <si>
    <t>The certification note for beta features referencing the feedback form has been removed and replaced by a new verification method. Please see the digital standard for more information.</t>
  </si>
  <si>
    <t>A new beta feature was added to the Sound concept. Please see the digital standard for more information.</t>
  </si>
  <si>
    <r>
      <t xml:space="preserve">The following requirements are met </t>
    </r>
    <r>
      <rPr>
        <strike/>
        <sz val="10"/>
        <rFont val="Arial"/>
        <family val="2"/>
      </rPr>
      <t>for primary and secondary schools</t>
    </r>
    <r>
      <rPr>
        <sz val="10"/>
        <rFont val="Arial"/>
        <family val="2"/>
      </rPr>
      <t xml:space="preserve">:
a. The space contains the proper kitchen equipment and infrastructure to prepare and serve meals on-site. 
b. </t>
    </r>
    <r>
      <rPr>
        <strike/>
        <sz val="10"/>
        <rFont val="Arial"/>
        <family val="2"/>
      </rPr>
      <t>On school days, a</t>
    </r>
    <r>
      <rPr>
        <u/>
        <sz val="10"/>
        <rFont val="Arial"/>
        <family val="2"/>
      </rPr>
      <t>A</t>
    </r>
    <r>
      <rPr>
        <sz val="10"/>
        <rFont val="Arial"/>
        <family val="2"/>
      </rPr>
      <t xml:space="preserve">t least one meal is prepared and served on-site </t>
    </r>
    <r>
      <rPr>
        <u/>
        <sz val="10"/>
        <rFont val="Arial"/>
        <family val="2"/>
      </rPr>
      <t>on a daily basis</t>
    </r>
    <r>
      <rPr>
        <sz val="10"/>
        <rFont val="Arial"/>
        <family val="2"/>
      </rPr>
      <t>.</t>
    </r>
  </si>
  <si>
    <r>
      <t xml:space="preserve">Certification note:
Category 1 - Areas for conferencing, learning or speaking
Category 2 - Enclosed areas for concentration
Category 3 - Open areas for concentration, </t>
    </r>
    <r>
      <rPr>
        <strike/>
        <sz val="10"/>
        <rFont val="Arial"/>
        <family val="2"/>
      </rPr>
      <t>spaces</t>
    </r>
    <r>
      <rPr>
        <u/>
        <sz val="10"/>
        <rFont val="Arial"/>
        <family val="2"/>
      </rPr>
      <t>areas</t>
    </r>
    <r>
      <rPr>
        <sz val="10"/>
        <rFont val="Arial"/>
        <family val="2"/>
      </rPr>
      <t xml:space="preserve"> with</t>
    </r>
    <r>
      <rPr>
        <u/>
        <sz val="10"/>
        <rFont val="Arial"/>
        <family val="2"/>
      </rPr>
      <t xml:space="preserve"> regularly used</t>
    </r>
    <r>
      <rPr>
        <sz val="10"/>
        <rFont val="Arial"/>
        <family val="2"/>
      </rPr>
      <t xml:space="preserve"> PA systems, and areas for dining 
</t>
    </r>
    <r>
      <rPr>
        <u/>
        <sz val="10"/>
        <rFont val="Arial"/>
        <family val="2"/>
      </rPr>
      <t>Category 4 - Areas with machinery and appliances used by occupants  (e.g., baggage handling areas, security, commercial kitchens, labs where spoken lectures do not take place)
[</t>
    </r>
    <r>
      <rPr>
        <sz val="10"/>
        <rFont val="Arial"/>
        <family val="2"/>
      </rPr>
      <t>S02 now includes performance thresholds for 'Category 4' spaces. Please see the digital standard for more information]</t>
    </r>
  </si>
  <si>
    <t xml:space="preserve"> n/a</t>
  </si>
  <si>
    <r>
      <t xml:space="preserve">WELL Core Guidance:
Meet these requirements in non-leased spaces. Consider lobbies, hallways and corridors within non-leased spaces as Category 3.
To earn an additional point, also meet Category 3 levels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</si>
  <si>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For All Spaces except Dwelling Units</t>
    </r>
    <r>
      <rPr>
        <strike/>
        <sz val="10"/>
        <rFont val="Arial"/>
        <family val="2"/>
      </rPr>
      <t>, Commercial Kitchen Spaces &amp; Industrial</t>
    </r>
  </si>
  <si>
    <t>Reverberation time, design</t>
  </si>
  <si>
    <r>
      <t>Areas for learning</t>
    </r>
    <r>
      <rPr>
        <u/>
        <sz val="10"/>
        <rFont val="Arial"/>
        <family val="2"/>
      </rPr>
      <t>, lectures</t>
    </r>
    <r>
      <rPr>
        <sz val="10"/>
        <rFont val="Arial"/>
        <family val="2"/>
      </rPr>
      <t xml:space="preserve"> and conferencing
</t>
    </r>
    <r>
      <rPr>
        <strike/>
        <sz val="10"/>
        <rFont val="Arial"/>
        <family val="2"/>
      </rPr>
      <t>Areas for speech</t>
    </r>
  </si>
  <si>
    <r>
      <t xml:space="preserve">Areas for dining </t>
    </r>
    <r>
      <rPr>
        <strike/>
        <sz val="10"/>
        <rFont val="Arial"/>
        <family val="2"/>
      </rPr>
      <t>Regularly occupied areas with public address systems | N/A | t ≤ 1.0</t>
    </r>
    <r>
      <rPr>
        <sz val="10"/>
        <rFont val="Arial"/>
        <family val="2"/>
      </rPr>
      <t xml:space="preserve">
</t>
    </r>
    <r>
      <rPr>
        <u/>
        <sz val="10"/>
        <rFont val="Arial"/>
        <family val="2"/>
      </rPr>
      <t>Areas with regularly used PA systems | N/A | t ≤ 1.5</t>
    </r>
  </si>
  <si>
    <t>Reverberation time, performance</t>
  </si>
  <si>
    <r>
      <t xml:space="preserve">Areas for dining </t>
    </r>
    <r>
      <rPr>
        <strike/>
        <sz val="10"/>
        <rFont val="Arial"/>
        <family val="2"/>
      </rPr>
      <t>Regularly occupied areas with public address systems |N/A | t ≤ 1.0</t>
    </r>
    <r>
      <rPr>
        <sz val="10"/>
        <rFont val="Arial"/>
        <family val="2"/>
      </rPr>
      <t xml:space="preserve">
</t>
    </r>
    <r>
      <rPr>
        <u/>
        <sz val="10"/>
        <rFont val="Arial"/>
        <family val="2"/>
      </rPr>
      <t>Areas with regularly used PA systems | N/A | t ≤ 1.5</t>
    </r>
  </si>
  <si>
    <r>
      <t>1. All public address systems are commissioned by a professional in audio engineering in accordance with NFPA 72 (Annex D)</t>
    </r>
    <r>
      <rPr>
        <u/>
        <sz val="10"/>
        <rFont val="Arial"/>
        <family val="2"/>
      </rPr>
      <t>, BS 5839 Part 8, ISO 7240 Parts 16 and 19</t>
    </r>
    <r>
      <rPr>
        <sz val="10"/>
        <rFont val="Arial"/>
        <family val="2"/>
      </rPr>
      <t xml:space="preserve"> or equivalent.
2. A commissioning report, acoustical model or similar indicates that a minimum STI 0.50</t>
    </r>
    <r>
      <rPr>
        <u/>
        <sz val="10"/>
        <rFont val="Arial"/>
        <family val="2"/>
      </rPr>
      <t xml:space="preserve"> or CIS 0.75</t>
    </r>
    <r>
      <rPr>
        <sz val="10"/>
        <rFont val="Arial"/>
        <family val="2"/>
      </rPr>
      <t xml:space="preserve"> is achieved in at least 50% of regularly occupied acoustically distinguishable spaces (ADS) when measured in accordance with IEC 60268-16 or equivalent.</t>
    </r>
  </si>
  <si>
    <r>
      <t xml:space="preserve">WELL Core Guidance:
Meet these requirements in non-leased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</si>
  <si>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Certification Note: Projects are not required to use devices or methods that comply with the requirements described in the Performance Verification Guidebook.</t>
    </r>
    <r>
      <rPr>
        <u/>
        <sz val="10"/>
        <rFont val="Arial"/>
        <family val="2"/>
      </rPr>
      <t xml:space="preserve"> Permanently installed monitors may be located on interior walls rather than a minimum distance away.</t>
    </r>
  </si>
  <si>
    <r>
      <t xml:space="preserve">2. Any pre-approved survey listed in Part 1: Administer Project Survey in Feature </t>
    </r>
    <r>
      <rPr>
        <strike/>
        <sz val="10"/>
        <rFont val="Arial"/>
        <family val="2"/>
      </rPr>
      <t>C03</t>
    </r>
    <r>
      <rPr>
        <u/>
        <sz val="10"/>
        <rFont val="Arial"/>
        <family val="2"/>
      </rPr>
      <t>C04</t>
    </r>
    <r>
      <rPr>
        <sz val="10"/>
        <rFont val="Arial"/>
        <family val="2"/>
      </rPr>
      <t>: Occupant Survey.</t>
    </r>
  </si>
  <si>
    <r>
      <t xml:space="preserve">WELL Core Guidance:
Meet these requirements in non-leased spaces. Data displays must be placed in tenant-accessible areas or otherwise be made available to tenants. To earn an additional point, also meet these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</si>
  <si>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t>T08</t>
  </si>
  <si>
    <t>β Enhanced Operable Windows</t>
  </si>
  <si>
    <t>Window operation</t>
  </si>
  <si>
    <r>
      <t xml:space="preserve">Instructions for window operation are provided through signage or other communications to regular </t>
    </r>
    <r>
      <rPr>
        <strike/>
        <sz val="10"/>
        <rFont val="Arial"/>
        <family val="2"/>
      </rPr>
      <t xml:space="preserve">building </t>
    </r>
    <r>
      <rPr>
        <sz val="10"/>
        <rFont val="Arial"/>
        <family val="2"/>
      </rPr>
      <t>occupants to indicate the following:</t>
    </r>
  </si>
  <si>
    <t>Cycling Network</t>
  </si>
  <si>
    <r>
      <t>The project is located within a 650 ft walk distance of an existing cycling network that connects riders to at least 10 use types that are within a 3 mi cycling distance.15 Uses and restrictions are defined in Appendix V</t>
    </r>
    <r>
      <rPr>
        <strike/>
        <sz val="10"/>
        <rFont val="Arial"/>
        <family val="2"/>
      </rPr>
      <t>2</t>
    </r>
    <r>
      <rPr>
        <u/>
        <sz val="10"/>
        <rFont val="Arial"/>
        <family val="2"/>
      </rPr>
      <t>1</t>
    </r>
    <r>
      <rPr>
        <sz val="10"/>
        <rFont val="Arial"/>
        <family val="2"/>
      </rPr>
      <t>.</t>
    </r>
  </si>
  <si>
    <t>V06</t>
  </si>
  <si>
    <t>Physical Activity Opportunities</t>
  </si>
  <si>
    <r>
      <t>b. Programming is offered</t>
    </r>
    <r>
      <rPr>
        <u/>
        <sz val="10"/>
        <rFont val="Arial"/>
        <family val="2"/>
      </rPr>
      <t xml:space="preserve"> by a qualified physical activity professional either</t>
    </r>
    <r>
      <rPr>
        <sz val="10"/>
        <rFont val="Arial"/>
        <family val="2"/>
      </rPr>
      <t xml:space="preserve"> in-person within a 650 ft walk distance of the project boundary or virtually</t>
    </r>
    <r>
      <rPr>
        <u/>
        <sz val="10"/>
        <rFont val="Arial"/>
        <family val="2"/>
      </rPr>
      <t xml:space="preserve"> through live programming</t>
    </r>
    <r>
      <rPr>
        <sz val="10"/>
        <rFont val="Arial"/>
        <family val="2"/>
      </rPr>
      <t xml:space="preserve">.
</t>
    </r>
    <r>
      <rPr>
        <strike/>
        <sz val="10"/>
        <rFont val="Arial"/>
        <family val="2"/>
      </rPr>
      <t>c. Programming is delivered by a qualified physical activity professional either in-person or virtually.
d.</t>
    </r>
    <r>
      <rPr>
        <u/>
        <sz val="10"/>
        <rFont val="Arial"/>
        <family val="2"/>
      </rPr>
      <t>c.</t>
    </r>
    <r>
      <rPr>
        <sz val="10"/>
        <rFont val="Arial"/>
        <family val="2"/>
      </rPr>
      <t xml:space="preserve"> As applicable, physical activity opportunities are not withheld as a form of punishment for early childhood education, primary or secondary school students.
</t>
    </r>
    <r>
      <rPr>
        <strike/>
        <sz val="10"/>
        <rFont val="Arial"/>
        <family val="2"/>
      </rPr>
      <t>e.</t>
    </r>
    <r>
      <rPr>
        <u/>
        <sz val="10"/>
        <rFont val="Arial"/>
        <family val="2"/>
      </rPr>
      <t>d.</t>
    </r>
    <r>
      <rPr>
        <sz val="10"/>
        <rFont val="Arial"/>
        <family val="2"/>
      </rPr>
      <t xml:space="preserve"> Programming is offered at the following frequencies, as applicable:</t>
    </r>
  </si>
  <si>
    <r>
      <t xml:space="preserve">WELL Core Guidance:
Meet these requirements in non-leased spaces. To earn an additional point, also meet these requirements in the whole building.
</t>
    </r>
    <r>
      <rPr>
        <u/>
        <sz val="10"/>
        <rFont val="Arial"/>
        <family val="2"/>
      </rPr>
      <t>WELL Core projects where non-leased space represents 40% or more of total project area may pursue the additional point by making the physical activity space available to visitors without meeting these requirements for tenants. Projects utilizing this pathway should include a note on the documentation required by the feature.</t>
    </r>
  </si>
  <si>
    <r>
      <t>The number and location of sampling points for on-going monitoring complies with the requirements outlined in the Performance Verification Guidebook.</t>
    </r>
    <r>
      <rPr>
        <u/>
        <sz val="10"/>
        <rFont val="Arial"/>
        <family val="2"/>
      </rPr>
      <t xml:space="preserve"> For pH, use sampling locations and frequency set for residual chlorine.</t>
    </r>
  </si>
  <si>
    <t>Water quality pre-test</t>
  </si>
  <si>
    <r>
      <t>Sampling occurs at the following locations</t>
    </r>
    <r>
      <rPr>
        <strike/>
        <sz val="10"/>
        <rFont val="Arial"/>
        <family val="2"/>
      </rPr>
      <t xml:space="preserve"> (with filters or other water treatment devices removed, if present)</t>
    </r>
    <r>
      <rPr>
        <sz val="10"/>
        <rFont val="Arial"/>
        <family val="2"/>
      </rPr>
      <t>:
1. The water dispenser that is closest to the pipe that delivers water into the project</t>
    </r>
    <r>
      <rPr>
        <u/>
        <sz val="10"/>
        <rFont val="Arial"/>
        <family val="2"/>
      </rPr>
      <t>, before any point-of-entry water treatment system where possible</t>
    </r>
    <r>
      <rPr>
        <sz val="10"/>
        <rFont val="Arial"/>
        <family val="2"/>
      </rPr>
      <t>.
2. For projects with more than two floors, a drinking water dispenser on the highest floor and the drinking water dispenser located farthest from the location in requirement b(1) above to which the project has access.</t>
    </r>
    <r>
      <rPr>
        <u/>
        <sz val="10"/>
        <rFont val="Arial"/>
        <family val="2"/>
      </rPr>
      <t xml:space="preserve"> Samples must be taken with point-of-use filters or other water treatment devices bypassed or removed, if present.</t>
    </r>
  </si>
  <si>
    <r>
      <t>WELL Core Guidance: Meet these requirements in the whole building. For each 930 m² [10,000 ft²] of leased spaces, projects may provide one water supply and drainage point that can be connected to a drinking water dispenser</t>
    </r>
    <r>
      <rPr>
        <u/>
        <sz val="10"/>
        <rFont val="Arial"/>
        <family val="2"/>
      </rPr>
      <t>, or budget to install a drinking water dispenser</t>
    </r>
    <r>
      <rPr>
        <sz val="10"/>
        <rFont val="Arial"/>
        <family val="2"/>
      </rPr>
      <t>.</t>
    </r>
  </si>
  <si>
    <t>Water leak control in fixtures</t>
  </si>
  <si>
    <r>
      <rPr>
        <strike/>
        <sz val="10"/>
        <rFont val="Arial"/>
        <family val="2"/>
      </rPr>
      <t>All installed</t>
    </r>
    <r>
      <rPr>
        <u/>
        <sz val="10"/>
        <rFont val="Arial"/>
        <family val="2"/>
      </rPr>
      <t>For</t>
    </r>
    <r>
      <rPr>
        <sz val="10"/>
        <rFont val="Arial"/>
        <family val="2"/>
      </rPr>
      <t xml:space="preserve"> water treatment devices </t>
    </r>
    <r>
      <rPr>
        <strike/>
        <sz val="10"/>
        <rFont val="Arial"/>
        <family val="2"/>
      </rPr>
      <t>have a waste line fixed in-place, equipped with a backflow preventor.</t>
    </r>
    <r>
      <rPr>
        <u/>
        <sz val="10"/>
        <rFont val="Arial"/>
        <family val="2"/>
      </rPr>
      <t>that have a waste or drain line (e.g., reverse osmosis systems and water softeners), the drain or waste line is plumbed in-place and is equipped with a backflow prevention system such as an air gap or a backflow preventer valve.</t>
    </r>
  </si>
  <si>
    <r>
      <t xml:space="preserve">1. The sink basin is at least 9 inches </t>
    </r>
    <r>
      <rPr>
        <strike/>
        <sz val="10"/>
        <rFont val="Arial"/>
        <family val="2"/>
      </rPr>
      <t>in width and length</t>
    </r>
    <r>
      <rPr>
        <u/>
        <sz val="10"/>
        <rFont val="Arial"/>
        <family val="2"/>
      </rPr>
      <t>across in the smallest dimension, measured at the point where the user is expected to place hands during hand washing.</t>
    </r>
    <r>
      <rPr>
        <sz val="10"/>
        <rFont val="Arial"/>
        <family val="2"/>
      </rPr>
      <t xml:space="preserve">
2. The water column from the </t>
    </r>
    <r>
      <rPr>
        <strike/>
        <sz val="10"/>
        <rFont val="Arial"/>
        <family val="2"/>
      </rPr>
      <t>sink</t>
    </r>
    <r>
      <rPr>
        <u/>
        <sz val="10"/>
        <rFont val="Arial"/>
        <family val="2"/>
      </rPr>
      <t>faucet spout</t>
    </r>
    <r>
      <rPr>
        <sz val="10"/>
        <rFont val="Arial"/>
        <family val="2"/>
      </rPr>
      <t xml:space="preserve"> to the basin is at least </t>
    </r>
    <r>
      <rPr>
        <strike/>
        <sz val="10"/>
        <rFont val="Arial"/>
        <family val="2"/>
      </rPr>
      <t>15</t>
    </r>
    <r>
      <rPr>
        <u/>
        <sz val="10"/>
        <rFont val="Arial"/>
        <family val="2"/>
      </rPr>
      <t>20</t>
    </r>
    <r>
      <rPr>
        <sz val="10"/>
        <rFont val="Arial"/>
        <family val="2"/>
      </rPr>
      <t xml:space="preserve"> cm [</t>
    </r>
    <r>
      <rPr>
        <strike/>
        <sz val="10"/>
        <rFont val="Arial"/>
        <family val="2"/>
      </rPr>
      <t>6</t>
    </r>
    <r>
      <rPr>
        <u/>
        <sz val="10"/>
        <rFont val="Arial"/>
        <family val="2"/>
      </rPr>
      <t>8</t>
    </r>
    <r>
      <rPr>
        <sz val="10"/>
        <rFont val="Arial"/>
        <family val="2"/>
      </rPr>
      <t xml:space="preserve"> in] in length (measured along flow of water, even if at an angle).</t>
    </r>
  </si>
  <si>
    <r>
      <t xml:space="preserve">All products are tested </t>
    </r>
    <r>
      <rPr>
        <strike/>
        <sz val="10"/>
        <rFont val="Arial"/>
        <family val="2"/>
      </rPr>
      <t xml:space="preserve">by a third-party laboratory </t>
    </r>
    <r>
      <rPr>
        <sz val="10"/>
        <rFont val="Arial"/>
        <family val="2"/>
      </rPr>
      <t xml:space="preserve">to meet </t>
    </r>
    <r>
      <rPr>
        <strike/>
        <sz val="10"/>
        <rFont val="Arial"/>
        <family val="2"/>
      </rPr>
      <t xml:space="preserve">testing </t>
    </r>
    <r>
      <rPr>
        <sz val="10"/>
        <rFont val="Arial"/>
        <family val="2"/>
      </rPr>
      <t>methods and thresholds established in one of the following standards and/or regulations for VOC content:</t>
    </r>
  </si>
  <si>
    <r>
      <t>A Cradle-to-Cradle Certified™ product</t>
    </r>
    <r>
      <rPr>
        <strike/>
        <sz val="10"/>
        <rFont val="Arial"/>
        <family val="2"/>
      </rPr>
      <t xml:space="preserve"> with a Gold or Platinum level in the Material Health Category</t>
    </r>
    <r>
      <rPr>
        <sz val="10"/>
        <rFont val="Arial"/>
        <family val="2"/>
      </rPr>
      <t xml:space="preserve">, or a product with a </t>
    </r>
    <r>
      <rPr>
        <strike/>
        <sz val="10"/>
        <rFont val="Arial"/>
        <family val="2"/>
      </rPr>
      <t xml:space="preserve">Gold or Platinum </t>
    </r>
    <r>
      <rPr>
        <sz val="10"/>
        <rFont val="Arial"/>
        <family val="2"/>
      </rPr>
      <t>Material Health Certificate from the Cradle to Cradle Products Innovation Institute.</t>
    </r>
  </si>
  <si>
    <r>
      <t>3. A Cradle-to-Cradle Certified™ product</t>
    </r>
    <r>
      <rPr>
        <strike/>
        <sz val="10"/>
        <rFont val="Arial"/>
        <family val="2"/>
      </rPr>
      <t xml:space="preserve"> with a Gold or Platinum level in the Material Health Category</t>
    </r>
    <r>
      <rPr>
        <sz val="10"/>
        <rFont val="Arial"/>
        <family val="2"/>
      </rPr>
      <t xml:space="preserve">, or a product with a </t>
    </r>
    <r>
      <rPr>
        <strike/>
        <sz val="10"/>
        <rFont val="Arial"/>
        <family val="2"/>
      </rPr>
      <t xml:space="preserve">Gold or Platinum </t>
    </r>
    <r>
      <rPr>
        <sz val="10"/>
        <rFont val="Arial"/>
        <family val="2"/>
      </rPr>
      <t>Material Health Certificate from the Cradle to Cradle Products Innovation Institute.</t>
    </r>
  </si>
  <si>
    <r>
      <t xml:space="preserve">Each pesticide used for periodic (i.e., non-emergency) application is listed in the plan and meets one of the following:
1. Evaluated </t>
    </r>
    <r>
      <rPr>
        <strike/>
        <sz val="10"/>
        <rFont val="Arial"/>
        <family val="2"/>
      </rPr>
      <t>by the Pesticide Research Institute (PRI)</t>
    </r>
    <r>
      <rPr>
        <u/>
        <sz val="10"/>
        <rFont val="Arial"/>
        <family val="2"/>
      </rPr>
      <t>through the City of San Francisco Pesticide Hazard Screening Protocol</t>
    </r>
    <r>
      <rPr>
        <sz val="10"/>
        <rFont val="Arial"/>
        <family val="2"/>
      </rPr>
      <t xml:space="preserve"> with a Hazard Tier ranking of 3 (least hazardous).
2. Listed in the most recent version of the City of San Francisco's Reduced Risk Pesticide List</t>
    </r>
    <r>
      <rPr>
        <u/>
        <sz val="10"/>
        <rFont val="Arial"/>
        <family val="2"/>
      </rPr>
      <t xml:space="preserve"> as directed in the list (including limitations)</t>
    </r>
    <r>
      <rPr>
        <sz val="10"/>
        <rFont val="Arial"/>
        <family val="2"/>
      </rPr>
      <t>.</t>
    </r>
  </si>
  <si>
    <t>All Space except Dwelling Units</t>
  </si>
  <si>
    <r>
      <t xml:space="preserve">WELL Core Guidance:
Meet these requirements in non-leased spaces. To earn an additional point, also meet these requirements in leased spaces. If projects provide any cleaning services in leased spaces, these services must meet feature requirements.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</si>
  <si>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 xml:space="preserve">1. Monthly communication (e.g., email, webcast) to all regular </t>
    </r>
    <r>
      <rPr>
        <strike/>
        <sz val="10"/>
        <rFont val="Arial"/>
        <family val="2"/>
      </rPr>
      <t xml:space="preserve">building </t>
    </r>
    <r>
      <rPr>
        <sz val="10"/>
        <rFont val="Arial"/>
        <family val="2"/>
      </rPr>
      <t>occupants.</t>
    </r>
  </si>
  <si>
    <t>Shared equipment usage policy</t>
  </si>
  <si>
    <r>
      <t xml:space="preserve">Project establishes and communicates rules and expectations for the usage and cleaning of shared tools and devices (e.g., photocopiers, gym equipment, communal kitchen appliances, utensils) for all regular </t>
    </r>
    <r>
      <rPr>
        <strike/>
        <sz val="10"/>
        <rFont val="Arial"/>
        <family val="2"/>
      </rPr>
      <t xml:space="preserve">building </t>
    </r>
    <r>
      <rPr>
        <sz val="10"/>
        <rFont val="Arial"/>
        <family val="2"/>
      </rPr>
      <t>occupants.</t>
    </r>
  </si>
  <si>
    <t>Sensor requirements</t>
  </si>
  <si>
    <t>Monitors are sited at locations compliant with relevant parameters in the Performance Verification Guidebook. Monitor density is at least one sensor per 325 m² [3500 ft²] of occupiable space. Monitors are sited at locations compliant with the following requirements:
1. 1.1-1.7 m [3.6-5.6 ft] above the finished floor at locations where occupants would typically be seated or standing.
2. At least 1 m [3.3 ft] away from doors, operable windows and air supply/exhaust outlets.</t>
  </si>
  <si>
    <t>Certification note:
Interiors projects may count exterior building entrances that meet the feature requirements, even if they are outside of the project boundary.</t>
  </si>
  <si>
    <t>Building entry design</t>
  </si>
  <si>
    <t>All regularly used entrances to the building that open to a pedestrian network includeThe building includes an entryway system composed of grilles, grates, slots or rollout mats or removable carpet tiles that are at least the width of the entrance and 3 m [10 ft] long in the primary direction of travel (sum of indoor and outdoor length).</t>
  </si>
  <si>
    <t>Certification note:
Interiors projects may count commissioning performed on the building envelope, even if outside of the project boundary.</t>
  </si>
  <si>
    <t>Low-emission combustion sources</t>
  </si>
  <si>
    <t>Equipment used inby the project for heating, cooling, water heating, process heating or power generation (including back-up, if used for more than 200 hours per year) within the building or project site meets some combination of the following requirements:</t>
  </si>
  <si>
    <t>Third-party survey</t>
  </si>
  <si>
    <t>Community immunity</t>
  </si>
  <si>
    <t>Short-term sick leave</t>
  </si>
  <si>
    <t>Employers provide a short-term sick leave policy for all eligible employees, distinct from paid time off and family and parental leave, that includes the following:
a. At least one of the following:
1. At least 10 days of sick leave are paid at 50% or higher of the employee’s full salary or wages, offered through a flat rate or annual accrual, during any 12-month period for any health condition.
2. At least 20 days of combined paid time off and sick leave. Projects using a blended policy are not eligible to pursue Feature M06 Part 1.
b. Statement that discourages employees from coming into work when they feel sick, and from doing work while on sick leave.
c. Does not require a note from a medical professional or advance notice to gain approval for sick leave unless employee uses more than three consecutive days of sick leave.</t>
  </si>
  <si>
    <t>All eligible employees are given the option to take paid time off to participate in volunteer activities for at least 16 hoursthe equivalent of two work days of paid time annually (separate from vacation, sick or other paid time off), with at least half of those hours organized by the employer for a registered charity or non-profit.</t>
  </si>
  <si>
    <t>To make globally relevant. Responding to AU project inquiry that states the equivalent of 2 work days in AU is technically less (15.2) than 16 hrs.</t>
  </si>
  <si>
    <t>C12</t>
  </si>
  <si>
    <t>Diversity and Inclusion</t>
  </si>
  <si>
    <t>WELL Core Guidance: To earn this feature, the requirements should be met in the whole building. For first aid kits and AED devices within leased spaces, projects can either provide amenities or provide a budget to tenants tied to the implementation of feature requirements.</t>
  </si>
  <si>
    <t>Emergency training and personnel</t>
  </si>
  <si>
    <t>Emergency response team for medical emergencies, including at least one certified medical professional (e.g., Emergency Medical Technician, paramedic) or , first responder or other qualified personnel who has received emergency medical training (e.g., Emergency Medical Technician, paramedic, police, fire service, individuals certified in advanced first aid) present within the building during regular business hours.</t>
  </si>
  <si>
    <t>Responding to project inquiries on the difference between a certified medical professional versus first responder.</t>
  </si>
  <si>
    <t>This feature has been restructured as a 10-part feature to streamline documentation submission.</t>
  </si>
  <si>
    <t>Building design</t>
  </si>
  <si>
    <t>Visual lighting design</t>
  </si>
  <si>
    <t>Other - Design specifications that contain the following:
- The lighting reference guideline used
- Tasks or activities considered for visual lighting design in the project 
- All tasks and activities regularly undertaken by occupants are considered
- Illuminance criteria met for each task considered. If occupants within multiple age ranges are present, the illuminance criteria for the oldest range may be considered
- Height of work plane or other target of illumination ranges for the majority of occupants
Other - Annotated architectural drawing that contains the following: 
- Spaces where lighting is installed and spaces where lighting is not installed 
- For spaces where lighting is not installed, specifications, quantity and location of light fixtures
Other - Annotated floor plan that contains the following:
- 3.2 x 3.2 m [10 x 10 ft] grid across the entire floor on one representative floor for projects of 1-4 floors or on two representative floors for projects of 5 or more floors
- Tasks identified in each room</t>
  </si>
  <si>
    <t>Other - Annotated architectural drawings that contain the following: 
- 3.2 x 3.2 m [10 x 10 ft] grid across the entire floor on one representative floor for projects of 1-4 floors or on two representative floors for projects of 5 or more floors
- Tasks identified in each room</t>
  </si>
  <si>
    <t>Vertical envelope glazing is no less than 15% of the floor area of each dwelling unit. Visible light transmittance (VLT) is greater than 40% | 1
Vertical envelope glazing is no less than 25% of the floor area of each dwelling unit. Visible light transmittance (VLT) is greater than 40% | 2</t>
  </si>
  <si>
    <t>WELL Core Guidance: Meet these requirements in the whole building. Projects can either install shading in tenant spaces or provide a budget to tenants tied to the implementation of feature requirements. Multifamily residential projects do not need to submit a policy document.</t>
  </si>
  <si>
    <t>Paid time off</t>
  </si>
  <si>
    <t>The project's floor plan is designed such that one of the following are met: provides a combination of indoor plants (e.g., potted plants, plant beds, plant walls), water feature(s) and/or view(s) comprising of natural areas, such as green spaces (e.g., park, forest) or blue spaces (e.g., ocean, lake) that meet a combination of the following requirements:
a. Within direct line of sight of atAt least 75% of all workstations and seatsseating within conference rooms, lecture halls and/or classrooms have a direct line of sight to indoor plant(s), water feature(s) and/or nature view(s).
b. Within 33 ft of allAll workstations and seatsseating within conference rooms, lecture halls and/or classrooms are within 10 m [33 ft] of indoor plant(s), water feature(s) and/or nature view(s).</t>
  </si>
  <si>
    <t>Appendix C1</t>
  </si>
  <si>
    <t>Water column: The stream of water exiting a faucet, measured starting from the spout of the faucet and ending where the water touches the basin.</t>
  </si>
  <si>
    <t>Nature views: Views of natural features that include but are not limited to greenery, water bodies, free roaming animals and nature-made formationsareas, such as green spaces (e.g., park, forest), blue spaces (e.g., ocean, lake) or other nature-made formations or landscapes (e.g., desert, mountains).</t>
  </si>
  <si>
    <t>Circulation areas: Corridors, stairs and other occupiable areas within the project boundary dedicated to occupant movement.</t>
  </si>
  <si>
    <t>Employee assistance fund: A fund or program that allocates financial resources for employees to use in an emergency situation. This may include a private or public foundation that an employer, employees or others can contribute to, a third-party relief fund, direct corporate funding or other program that provides financial support for employees in times of hardship. May also be referred to as an "employee relief fund" or "emergency assistance fund."</t>
  </si>
  <si>
    <t>Responding to project inquiries about what qualifies as an "employee assistance fund".</t>
  </si>
  <si>
    <t>Commercial dining space: A space within a project boundary where food is consumed on-site following preparation and/or assembly by food service staff. Residential dining spaces and seating areas near office kitchenettes are not considered commercial dining spaces.</t>
  </si>
  <si>
    <t>Paid time off: A benefit that grants employees compensation for a set number of hours or days in which the employee does not engage in work. Paid time off is separate from sick days and standard paid holidays (e.g., federal, public or bank holidays).</t>
  </si>
  <si>
    <t>Clarification of what paid time off does/does not include.</t>
  </si>
  <si>
    <t>Certification Note: Interiors projects may count base building amenities toward feature requirements.</t>
  </si>
  <si>
    <t>V11</t>
  </si>
  <si>
    <t>β Ergonomics Programming</t>
  </si>
  <si>
    <t>Professional ergonomics support</t>
  </si>
  <si>
    <t>Dispenser availability</t>
  </si>
  <si>
    <t>At least one drinking water dispenser (minimum one per floor) is located within a 30 m [100 ft] walk distance of all regularly occupied floor area and in all dining areas (except in areas where the presence of drinking water dispensers is forbidden by building codes or applicable regulations).</t>
  </si>
  <si>
    <t>Handwashing support</t>
  </si>
  <si>
    <t>All Spaces except Commercial Kitchen Spaces and Industrial</t>
  </si>
  <si>
    <t>Commercial Kitchen Spaces and Industrial</t>
  </si>
  <si>
    <t>Remove: Citation 8</t>
  </si>
  <si>
    <t>Clarification</t>
  </si>
  <si>
    <t>C15β</t>
  </si>
  <si>
    <t>Emergency Resilience and Recovery</t>
  </si>
  <si>
    <t>GBCI's confusion over whether an EAF is a formal program that has international equivalents.</t>
  </si>
  <si>
    <t xml:space="preserve">A list of roles for those who will be responsible for overseeing the re-entry plan. While roles and contact information should be made available to an organization'ss' personnel, it is not necessary to include this information in the plan submitted for purposes of verifying this feature. </t>
  </si>
  <si>
    <t>To provide clearer examples of what "security measures" refers to.</t>
  </si>
  <si>
    <t>To create more accuracy around Core guidance applicability.</t>
  </si>
  <si>
    <t>Parameters for visual balance</t>
  </si>
  <si>
    <t>Mental Health Support</t>
  </si>
  <si>
    <t>4β</t>
  </si>
  <si>
    <t>To address confusion over what the subsidies/distance reqs in the prompt apply to in the feature.</t>
  </si>
  <si>
    <t>Outdoor nature</t>
  </si>
  <si>
    <t>A new beta feature was added to the Community concept. Please see the digital standard for more information.</t>
  </si>
  <si>
    <t>Lighting Professional: An expert in the field of lighting, as demonstrated by membership in a national or international association in lighting design (e.g., IALD) or through a relevant certification of expertise (e.g., Masters in Lighting Design from an accredited university, Certified Lighting Designer (CLD)).</t>
  </si>
  <si>
    <t>High-touch surfaces: Surfaces that are expected to be frequenctly touched by several people. Examples include doorknobs, elevator pushuttons and bathroom stall locks, but not personal computer keyboards or other non-shared personal equipment.</t>
  </si>
  <si>
    <t>Trauma-focused psychotherapy: A specific type of therapy that helps an individual process the memory or meaning of a traumatic experience. It is the most highly recommended type of treatment for post-traumatic stress disorder (PTSD).</t>
  </si>
  <si>
    <t>Provide clarity on meaning of new/specific term in WBS and HSR.
Definition adapted from US Dept of Veterans Affairs.</t>
  </si>
  <si>
    <t>The space type "Dining Spaces" was renamed to "Commercial Dining Spaces"</t>
  </si>
  <si>
    <t>Remove link to download WELL Core Guidance Table. Guidance, including scoring, is available in the digital standard and scorecard for WELL Core projects.</t>
  </si>
  <si>
    <t>For Office Spaces</t>
  </si>
  <si>
    <t>A sound masking system is installed in open areas with Quiet zones, Circulation zones and enclosed rooms labeled as Quiet zones and produces a 1/3 octave band adjustable pink noiseoutput signal and with a minimum output frequency spectrum of 100 Hz to 5 kHz.</t>
  </si>
  <si>
    <r>
      <rPr>
        <u/>
        <sz val="10"/>
        <rFont val="Arial"/>
        <family val="2"/>
      </rPr>
      <t>Achieve two points in either Feature S03 Part 2 - Achieve Sound Isolation at Walls or</t>
    </r>
    <r>
      <rPr>
        <sz val="10"/>
        <rFont val="Arial"/>
        <family val="2"/>
      </rPr>
      <t xml:space="preserve"> </t>
    </r>
    <r>
      <rPr>
        <u/>
        <sz val="10"/>
        <rFont val="Arial"/>
        <family val="2"/>
      </rPr>
      <t xml:space="preserve"> </t>
    </r>
    <r>
      <rPr>
        <sz val="10"/>
        <rFont val="Arial"/>
        <family val="2"/>
      </rPr>
      <t>Feature S05 Part 1 – Implement Sound Reducing Surfaces.</t>
    </r>
  </si>
  <si>
    <r>
      <t xml:space="preserve">Ambient background </t>
    </r>
    <r>
      <rPr>
        <strike/>
        <sz val="10"/>
        <rFont val="Arial"/>
        <family val="2"/>
      </rPr>
      <t>noise</t>
    </r>
    <r>
      <rPr>
        <u/>
        <sz val="10"/>
        <rFont val="Arial"/>
        <family val="2"/>
      </rPr>
      <t>sound, which can include</t>
    </r>
    <r>
      <rPr>
        <sz val="10"/>
        <rFont val="Arial"/>
        <family val="2"/>
      </rPr>
      <t xml:space="preserve"> </t>
    </r>
    <r>
      <rPr>
        <strike/>
        <sz val="10"/>
        <rFont val="Arial"/>
        <family val="2"/>
      </rPr>
      <t xml:space="preserve">and </t>
    </r>
    <r>
      <rPr>
        <sz val="10"/>
        <rFont val="Arial"/>
        <family val="2"/>
      </rPr>
      <t>artificial sound sources</t>
    </r>
    <r>
      <rPr>
        <u/>
        <sz val="10"/>
        <rFont val="Arial"/>
        <family val="2"/>
      </rPr>
      <t>,</t>
    </r>
    <r>
      <rPr>
        <sz val="10"/>
        <rFont val="Arial"/>
        <family val="2"/>
      </rPr>
      <t xml:space="preserve"> can increase </t>
    </r>
    <r>
      <rPr>
        <strike/>
        <sz val="10"/>
        <rFont val="Arial"/>
        <family val="2"/>
      </rPr>
      <t xml:space="preserve">background noise and </t>
    </r>
    <r>
      <rPr>
        <sz val="10"/>
        <rFont val="Arial"/>
        <family val="2"/>
      </rPr>
      <t xml:space="preserve">speech privacy to comfortable levels. However, ambient background noise provided by HVAC systems alone is shown to fluctuate by zone and by as much as 15 dBA or more in a given year. Some HVAC systems, like chilled beams, offer little to no ambient </t>
    </r>
    <r>
      <rPr>
        <strike/>
        <sz val="10"/>
        <rFont val="Arial"/>
        <family val="2"/>
      </rPr>
      <t>noise</t>
    </r>
    <r>
      <rPr>
        <u/>
        <sz val="10"/>
        <rFont val="Arial"/>
        <family val="2"/>
      </rPr>
      <t>sound</t>
    </r>
    <r>
      <rPr>
        <sz val="10"/>
        <rFont val="Arial"/>
        <family val="2"/>
      </rPr>
      <t xml:space="preserve"> contribution and result in quiet interiors, where speech is readily intelligible and distracting.
In offices and patient rooms where speech privacy is critical between regularly occupied spaces, a combination of reliable background sound is needed where partitions do not perform above a minimum </t>
    </r>
    <r>
      <rPr>
        <strike/>
        <sz val="10"/>
        <rFont val="Arial"/>
        <family val="2"/>
      </rPr>
      <t>30 dBA on which Sound Transmission Class (STC) ratings for partitions are based</t>
    </r>
    <r>
      <rPr>
        <sz val="10"/>
        <rFont val="Arial"/>
        <family val="2"/>
      </rPr>
      <t xml:space="preserve">STC-30.
The sound source is broad-band and designed to elevate ambient background </t>
    </r>
    <r>
      <rPr>
        <strike/>
        <sz val="10"/>
        <rFont val="Arial"/>
        <family val="2"/>
      </rPr>
      <t xml:space="preserve">noise </t>
    </r>
    <r>
      <rPr>
        <u/>
        <sz val="10"/>
        <rFont val="Arial"/>
        <family val="2"/>
      </rPr>
      <t xml:space="preserve">sound level </t>
    </r>
    <r>
      <rPr>
        <sz val="10"/>
        <rFont val="Arial"/>
        <family val="2"/>
      </rPr>
      <t>to improve the signal-to-noise ratio and reduce speech perception between enclosed and open environments.</t>
    </r>
  </si>
  <si>
    <t>Drinking water quality report</t>
  </si>
  <si>
    <r>
      <t>Other - Municipal water quality report,</t>
    </r>
    <r>
      <rPr>
        <u/>
        <sz val="10"/>
        <rFont val="Arial"/>
        <family val="2"/>
      </rPr>
      <t xml:space="preserve"> which includes a description of sample location (e.g., drinking water plant serving the facility or nearby point in the distribution system), the number of samples, the range of results (if more than one sample) and the frequency of sampling (e.g., annual, quarterly, monthly)</t>
    </r>
    <r>
      <rPr>
        <sz val="10"/>
        <rFont val="Arial"/>
        <family val="2"/>
      </rPr>
      <t>.</t>
    </r>
  </si>
  <si>
    <r>
      <t xml:space="preserve">1. Sealed </t>
    </r>
    <r>
      <rPr>
        <strike/>
        <sz val="10"/>
        <rFont val="Arial"/>
        <family val="2"/>
      </rPr>
      <t xml:space="preserve">disposable </t>
    </r>
    <r>
      <rPr>
        <sz val="10"/>
        <rFont val="Arial"/>
        <family val="2"/>
      </rPr>
      <t xml:space="preserve">dispensers equipped with </t>
    </r>
    <r>
      <rPr>
        <u/>
        <sz val="10"/>
        <rFont val="Arial"/>
        <family val="2"/>
      </rPr>
      <t xml:space="preserve">disposable </t>
    </r>
    <r>
      <rPr>
        <sz val="10"/>
        <rFont val="Arial"/>
        <family val="2"/>
      </rPr>
      <t>soap cartridges.</t>
    </r>
  </si>
  <si>
    <t>Commercial Kitchen Spaces and Dining Spaces</t>
  </si>
  <si>
    <r>
      <t>On-site Photographs</t>
    </r>
    <r>
      <rPr>
        <u/>
        <sz val="10"/>
        <rFont val="Arial"/>
        <family val="2"/>
      </rPr>
      <t>, Letter of Assurance: Owner</t>
    </r>
  </si>
  <si>
    <t>Identify lead paint hazards</t>
  </si>
  <si>
    <t>WELL Performance Rating Addenda</t>
  </si>
  <si>
    <t>This table contains addenda for the WELL Performance Rating.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</si>
  <si>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Concept/Theme</t>
  </si>
  <si>
    <t>Feature Code</t>
  </si>
  <si>
    <t>There are no amendments to the WELL Performance Rating for the Q3 2023 addenda.</t>
  </si>
  <si>
    <r>
      <t>WELL Performance Rating Scope</t>
    </r>
    <r>
      <rPr>
        <sz val="10"/>
        <color theme="1"/>
        <rFont val="Arial"/>
        <family val="2"/>
      </rPr>
      <t xml:space="preserve">
The WELL Performance Rating includes more than 30 features across seven </t>
    </r>
    <r>
      <rPr>
        <strike/>
        <sz val="10"/>
        <color theme="1"/>
        <rFont val="Arial"/>
        <family val="2"/>
      </rPr>
      <t>themes</t>
    </r>
    <r>
      <rPr>
        <u/>
        <sz val="10"/>
        <color theme="1"/>
        <rFont val="Arial"/>
        <family val="2"/>
      </rPr>
      <t>action areas</t>
    </r>
    <r>
      <rPr>
        <sz val="10"/>
        <color theme="1"/>
        <rFont val="Arial"/>
        <family val="2"/>
      </rPr>
      <t xml:space="preserve">:
....
Projects must achieve 21 </t>
    </r>
    <r>
      <rPr>
        <strike/>
        <sz val="10"/>
        <color theme="1"/>
        <rFont val="Arial"/>
        <family val="2"/>
      </rPr>
      <t>features</t>
    </r>
    <r>
      <rPr>
        <u/>
        <sz val="10"/>
        <color theme="1"/>
        <rFont val="Arial"/>
        <family val="2"/>
      </rPr>
      <t>points</t>
    </r>
    <r>
      <rPr>
        <sz val="10"/>
        <color theme="1"/>
        <rFont val="Arial"/>
        <family val="2"/>
      </rPr>
      <t xml:space="preserve"> to achieve the WELL Performance Rating.</t>
    </r>
  </si>
  <si>
    <t>Remove link + text to download WPR PDF</t>
  </si>
  <si>
    <r>
      <t xml:space="preserve">For additional details regarding </t>
    </r>
    <r>
      <rPr>
        <u/>
        <sz val="10"/>
        <color theme="1"/>
        <rFont val="Arial"/>
        <family val="2"/>
      </rPr>
      <t xml:space="preserve">WELL Core applicability, </t>
    </r>
    <r>
      <rPr>
        <sz val="10"/>
        <color theme="1"/>
        <rFont val="Arial"/>
        <family val="2"/>
      </rPr>
      <t xml:space="preserve">space types, occupant types and </t>
    </r>
    <r>
      <rPr>
        <u/>
        <sz val="10"/>
        <color theme="1"/>
        <rFont val="Arial"/>
        <family val="2"/>
      </rPr>
      <t>the WELL</t>
    </r>
    <r>
      <rPr>
        <sz val="10"/>
        <color theme="1"/>
        <rFont val="Arial"/>
        <family val="2"/>
      </rPr>
      <t xml:space="preserve"> project boundari</t>
    </r>
    <r>
      <rPr>
        <strike/>
        <sz val="10"/>
        <color theme="1"/>
        <rFont val="Arial"/>
        <family val="2"/>
      </rPr>
      <t>es</t>
    </r>
    <r>
      <rPr>
        <u/>
        <sz val="10"/>
        <color theme="1"/>
        <rFont val="Arial"/>
        <family val="2"/>
      </rPr>
      <t>y</t>
    </r>
    <r>
      <rPr>
        <sz val="10"/>
        <color theme="1"/>
        <rFont val="Arial"/>
        <family val="2"/>
      </rPr>
      <t xml:space="preserve">, please refer to the Overview of WELL v2 [add hyperlink]. </t>
    </r>
  </si>
  <si>
    <t>Indoor Air Quality</t>
  </si>
  <si>
    <t>PA4</t>
  </si>
  <si>
    <t>Meet Enhanced Thresholds for Organic Gases</t>
  </si>
  <si>
    <t>Refer to the Performance Verification Guidebook for information on sensor/testing requirements, required testing duration and compliance calculations.</t>
  </si>
  <si>
    <t>Install Indoor Air Monitors</t>
  </si>
  <si>
    <r>
      <t xml:space="preserve">The project deploys monitors </t>
    </r>
    <r>
      <rPr>
        <u/>
        <sz val="10"/>
        <color theme="1"/>
        <rFont val="Arial"/>
        <family val="2"/>
      </rPr>
      <t>with sensors</t>
    </r>
    <r>
      <rPr>
        <sz val="10"/>
        <color theme="1"/>
        <rFont val="Arial"/>
        <family val="2"/>
      </rPr>
      <t xml:space="preserve"> that measure at least three of the following parameters </t>
    </r>
    <r>
      <rPr>
        <u/>
        <sz val="10"/>
        <color theme="1"/>
        <rFont val="Arial"/>
        <family val="2"/>
      </rPr>
      <t>in occupiable spaces</t>
    </r>
    <r>
      <rPr>
        <strike/>
        <sz val="10"/>
        <color theme="1"/>
        <rFont val="Arial"/>
        <family val="2"/>
      </rPr>
      <t>,</t>
    </r>
    <r>
      <rPr>
        <sz val="10"/>
        <color theme="1"/>
        <rFont val="Arial"/>
        <family val="2"/>
      </rPr>
      <t xml:space="preserve"> in compliance with the requirements outlined in the Continuous Monitoring Protocols of the Performance Verification Guidebook:</t>
    </r>
  </si>
  <si>
    <r>
      <rPr>
        <strike/>
        <sz val="10"/>
        <rFont val="Arial"/>
        <family val="2"/>
      </rPr>
      <t>Refer to the Performance Verification Guidebook for information on sensor requirements.</t>
    </r>
    <r>
      <rPr>
        <sz val="10"/>
        <rFont val="Arial"/>
        <family val="2"/>
      </rPr>
      <t xml:space="preserve">
</t>
    </r>
    <r>
      <rPr>
        <u/>
        <sz val="10"/>
        <color theme="1"/>
        <rFont val="Arial"/>
        <family val="2"/>
      </rPr>
      <t>Refer to the Performance Verification Guidebook for information on sensor/testing requirements, required testing duration and compliance calculations.</t>
    </r>
  </si>
  <si>
    <r>
      <t xml:space="preserve">1: </t>
    </r>
    <r>
      <rPr>
        <u/>
        <sz val="10"/>
        <color theme="1"/>
        <rFont val="Arial"/>
        <family val="2"/>
      </rPr>
      <t>Air monitor</t>
    </r>
    <r>
      <rPr>
        <sz val="10"/>
        <color theme="1"/>
        <rFont val="Arial"/>
        <family val="2"/>
      </rPr>
      <t xml:space="preserve"> </t>
    </r>
    <r>
      <rPr>
        <strike/>
        <sz val="10"/>
        <color theme="1"/>
        <rFont val="Arial"/>
        <family val="2"/>
      </rPr>
      <t>S</t>
    </r>
    <r>
      <rPr>
        <u/>
        <sz val="10"/>
        <color theme="1"/>
        <rFont val="Arial"/>
        <family val="2"/>
      </rPr>
      <t>s</t>
    </r>
    <r>
      <rPr>
        <sz val="10"/>
        <color theme="1"/>
        <rFont val="Arial"/>
        <family val="2"/>
      </rPr>
      <t>ensor requirements</t>
    </r>
  </si>
  <si>
    <t>PM4</t>
  </si>
  <si>
    <t>Monitor Thermal Environment</t>
  </si>
  <si>
    <r>
      <t xml:space="preserve">The project monitors dry-bulb temperature and relative humidity </t>
    </r>
    <r>
      <rPr>
        <u/>
        <sz val="10"/>
        <color theme="1"/>
        <rFont val="Arial"/>
        <family val="2"/>
      </rPr>
      <t>in occupiable spaces</t>
    </r>
    <r>
      <rPr>
        <strike/>
        <sz val="10"/>
        <color theme="1"/>
        <rFont val="Arial"/>
        <family val="2"/>
      </rPr>
      <t>,</t>
    </r>
    <r>
      <rPr>
        <sz val="10"/>
        <color theme="1"/>
        <rFont val="Arial"/>
        <family val="2"/>
      </rPr>
      <t xml:space="preserve"> in compliance with the requirements outlined in the Continuous Monitoring Protocols of the Performance Verification Guidebook.</t>
    </r>
  </si>
  <si>
    <t>PM5</t>
  </si>
  <si>
    <r>
      <t xml:space="preserve">Indicator lights </t>
    </r>
    <r>
      <rPr>
        <u/>
        <sz val="10"/>
        <color theme="1"/>
        <rFont val="Arial"/>
        <family val="2"/>
      </rPr>
      <t>and/or digital displays</t>
    </r>
    <r>
      <rPr>
        <sz val="10"/>
        <color theme="1"/>
        <rFont val="Arial"/>
        <family val="2"/>
      </rPr>
      <t xml:space="preserve"> at windows (at least one per room with windows) cue occupants when </t>
    </r>
    <r>
      <rPr>
        <strike/>
        <sz val="10"/>
        <color theme="1"/>
        <rFont val="Arial"/>
        <family val="2"/>
      </rPr>
      <t>the</t>
    </r>
    <r>
      <rPr>
        <sz val="10"/>
        <color theme="1"/>
        <rFont val="Arial"/>
        <family val="2"/>
      </rPr>
      <t xml:space="preserve"> conditions outside are suitable for opening windows:</t>
    </r>
  </si>
  <si>
    <t>Acoustic Performance</t>
  </si>
  <si>
    <t>PS1</t>
  </si>
  <si>
    <r>
      <t>Note:
Category 1</t>
    </r>
    <r>
      <rPr>
        <u/>
        <sz val="10"/>
        <color theme="1"/>
        <rFont val="Arial"/>
        <family val="2"/>
      </rPr>
      <t xml:space="preserve"> Room Types:</t>
    </r>
    <r>
      <rPr>
        <sz val="10"/>
        <color theme="1"/>
        <rFont val="Arial"/>
        <family val="2"/>
      </rPr>
      <t xml:space="preserve"> 
- Areas for conferencing</t>
    </r>
    <r>
      <rPr>
        <strike/>
        <sz val="10"/>
        <color theme="1"/>
        <rFont val="Arial"/>
        <family val="2"/>
      </rPr>
      <t xml:space="preserve">, 
</t>
    </r>
    <r>
      <rPr>
        <u/>
        <sz val="10"/>
        <color theme="1"/>
        <rFont val="Arial"/>
        <family val="2"/>
      </rPr>
      <t xml:space="preserve">- Areas for </t>
    </r>
    <r>
      <rPr>
        <sz val="10"/>
        <color theme="1"/>
        <rFont val="Arial"/>
        <family val="2"/>
      </rPr>
      <t xml:space="preserve">learning
</t>
    </r>
    <r>
      <rPr>
        <u/>
        <sz val="10"/>
        <color theme="1"/>
        <rFont val="Arial"/>
        <family val="2"/>
      </rPr>
      <t>- Areas for</t>
    </r>
    <r>
      <rPr>
        <strike/>
        <sz val="10"/>
        <color theme="1"/>
        <rFont val="Arial"/>
        <family val="2"/>
      </rPr>
      <t xml:space="preserve"> or</t>
    </r>
    <r>
      <rPr>
        <sz val="10"/>
        <color theme="1"/>
        <rFont val="Arial"/>
        <family val="2"/>
      </rPr>
      <t xml:space="preserve"> speaking
Category 2</t>
    </r>
    <r>
      <rPr>
        <u/>
        <sz val="10"/>
        <color theme="1"/>
        <rFont val="Arial"/>
        <family val="2"/>
      </rPr>
      <t xml:space="preserve"> Room Types:</t>
    </r>
    <r>
      <rPr>
        <sz val="10"/>
        <color theme="1"/>
        <rFont val="Arial"/>
        <family val="2"/>
      </rPr>
      <t xml:space="preserve"> 
</t>
    </r>
    <r>
      <rPr>
        <u/>
        <sz val="10"/>
        <color theme="1"/>
        <rFont val="Arial"/>
        <family val="2"/>
      </rPr>
      <t xml:space="preserve">- </t>
    </r>
    <r>
      <rPr>
        <sz val="10"/>
        <color theme="1"/>
        <rFont val="Arial"/>
        <family val="2"/>
      </rPr>
      <t>Enclosed areas for concentration
Category 3</t>
    </r>
    <r>
      <rPr>
        <u/>
        <sz val="10"/>
        <color theme="1"/>
        <rFont val="Arial"/>
        <family val="2"/>
      </rPr>
      <t xml:space="preserve"> Room Types:</t>
    </r>
    <r>
      <rPr>
        <sz val="10"/>
        <color theme="1"/>
        <rFont val="Arial"/>
        <family val="2"/>
      </rPr>
      <t xml:space="preserve"> 
</t>
    </r>
    <r>
      <rPr>
        <u/>
        <sz val="10"/>
        <color theme="1"/>
        <rFont val="Arial"/>
        <family val="2"/>
      </rPr>
      <t xml:space="preserve">- </t>
    </r>
    <r>
      <rPr>
        <sz val="10"/>
        <color theme="1"/>
        <rFont val="Arial"/>
        <family val="2"/>
      </rPr>
      <t>Open areas for concentration</t>
    </r>
    <r>
      <rPr>
        <strike/>
        <sz val="10"/>
        <color theme="1"/>
        <rFont val="Arial"/>
        <family val="2"/>
      </rPr>
      <t xml:space="preserve">, 
</t>
    </r>
    <r>
      <rPr>
        <u/>
        <sz val="10"/>
        <color theme="1"/>
        <rFont val="Arial"/>
        <family val="2"/>
      </rPr>
      <t xml:space="preserve">- </t>
    </r>
    <r>
      <rPr>
        <strike/>
        <sz val="10"/>
        <color theme="1"/>
        <rFont val="Arial"/>
        <family val="2"/>
      </rPr>
      <t>a</t>
    </r>
    <r>
      <rPr>
        <u/>
        <sz val="10"/>
        <color theme="1"/>
        <rFont val="Arial"/>
        <family val="2"/>
      </rPr>
      <t>A</t>
    </r>
    <r>
      <rPr>
        <sz val="10"/>
        <color theme="1"/>
        <rFont val="Arial"/>
        <family val="2"/>
      </rPr>
      <t>reas with regularly used PA systems</t>
    </r>
    <r>
      <rPr>
        <strike/>
        <sz val="10"/>
        <color theme="1"/>
        <rFont val="Arial"/>
        <family val="2"/>
      </rPr>
      <t xml:space="preserve">, 
</t>
    </r>
    <r>
      <rPr>
        <u/>
        <sz val="10"/>
        <color theme="1"/>
        <rFont val="Arial"/>
        <family val="2"/>
      </rPr>
      <t xml:space="preserve">- </t>
    </r>
    <r>
      <rPr>
        <strike/>
        <sz val="10"/>
        <color theme="1"/>
        <rFont val="Arial"/>
        <family val="2"/>
      </rPr>
      <t>and a</t>
    </r>
    <r>
      <rPr>
        <u/>
        <sz val="10"/>
        <color theme="1"/>
        <rFont val="Arial"/>
        <family val="2"/>
      </rPr>
      <t>A</t>
    </r>
    <r>
      <rPr>
        <sz val="10"/>
        <color theme="1"/>
        <rFont val="Arial"/>
        <family val="2"/>
      </rPr>
      <t>reas for dining</t>
    </r>
    <r>
      <rPr>
        <u/>
        <sz val="10"/>
        <color theme="1"/>
        <rFont val="Arial"/>
        <family val="2"/>
      </rPr>
      <t xml:space="preserve"> (excluding office kitchenettes)</t>
    </r>
    <r>
      <rPr>
        <sz val="10"/>
        <color theme="1"/>
        <rFont val="Arial"/>
        <family val="2"/>
      </rPr>
      <t xml:space="preserve">
Category 4</t>
    </r>
    <r>
      <rPr>
        <u/>
        <sz val="10"/>
        <color theme="1"/>
        <rFont val="Arial"/>
        <family val="2"/>
      </rPr>
      <t xml:space="preserve"> Room Types:</t>
    </r>
    <r>
      <rPr>
        <sz val="10"/>
        <color theme="1"/>
        <rFont val="Arial"/>
        <family val="2"/>
      </rPr>
      <t xml:space="preserve"> 
</t>
    </r>
    <r>
      <rPr>
        <u/>
        <sz val="10"/>
        <color theme="1"/>
        <rFont val="Arial"/>
        <family val="2"/>
      </rPr>
      <t xml:space="preserve">- </t>
    </r>
    <r>
      <rPr>
        <sz val="10"/>
        <color theme="1"/>
        <rFont val="Arial"/>
        <family val="2"/>
      </rPr>
      <t>Areas with machinery and appliances used by occupants (e.g., baggage handling areas, security, commercial kitchens, labs where spoken lectures do not take place)</t>
    </r>
  </si>
  <si>
    <t>PS2</t>
  </si>
  <si>
    <t>Achieve Sound Isolation at Walls</t>
  </si>
  <si>
    <r>
      <t xml:space="preserve">WELL Core Guidance:
Meet these requirements for the extent of developer buildout. Demising walls that separate tenant spaces from common </t>
    </r>
    <r>
      <rPr>
        <strike/>
        <sz val="10"/>
        <color theme="1"/>
        <rFont val="Arial"/>
        <family val="2"/>
      </rPr>
      <t>areas</t>
    </r>
    <r>
      <rPr>
        <u/>
        <sz val="10"/>
        <color theme="1"/>
        <rFont val="Arial"/>
        <family val="2"/>
      </rPr>
      <t>spaces</t>
    </r>
    <r>
      <rPr>
        <sz val="10"/>
        <color theme="1"/>
        <rFont val="Arial"/>
        <family val="2"/>
      </rPr>
      <t xml:space="preserve"> or other tenant spaces should use the "Loud zones and other occupiable spaces" category.</t>
    </r>
  </si>
  <si>
    <r>
      <t xml:space="preserve">[Row 1, Column 2 - format as a list] 
Enclosed Loud zones | </t>
    </r>
    <r>
      <rPr>
        <strike/>
        <sz val="10"/>
        <color theme="1"/>
        <rFont val="Arial"/>
        <family val="2"/>
      </rPr>
      <t xml:space="preserve">Any </t>
    </r>
    <r>
      <rPr>
        <sz val="10"/>
        <color theme="1"/>
        <rFont val="Arial"/>
        <family val="2"/>
      </rPr>
      <t xml:space="preserve">Open areas for concentration </t>
    </r>
    <r>
      <rPr>
        <strike/>
        <sz val="10"/>
        <color theme="1"/>
        <rFont val="Arial"/>
        <family val="2"/>
      </rPr>
      <t xml:space="preserve">or 
</t>
    </r>
    <r>
      <rPr>
        <sz val="10"/>
        <color theme="1"/>
        <rFont val="Arial"/>
        <family val="2"/>
      </rPr>
      <t>Circulation zones</t>
    </r>
  </si>
  <si>
    <r>
      <t>[Row 2, Column 1 - format as a list]
Enclosed areas for conferencing</t>
    </r>
    <r>
      <rPr>
        <strike/>
        <sz val="10"/>
        <color theme="1"/>
        <rFont val="Arial"/>
        <family val="2"/>
      </rPr>
      <t xml:space="preserve">, 
</t>
    </r>
    <r>
      <rPr>
        <u/>
        <sz val="10"/>
        <color theme="1"/>
        <rFont val="Arial"/>
        <family val="2"/>
      </rPr>
      <t xml:space="preserve">Enclosed areas for </t>
    </r>
    <r>
      <rPr>
        <sz val="10"/>
        <color theme="1"/>
        <rFont val="Arial"/>
        <family val="2"/>
      </rPr>
      <t>learning</t>
    </r>
    <r>
      <rPr>
        <strike/>
        <sz val="10"/>
        <color theme="1"/>
        <rFont val="Arial"/>
        <family val="2"/>
      </rPr>
      <t xml:space="preserve"> or 
</t>
    </r>
    <r>
      <rPr>
        <u/>
        <sz val="10"/>
        <color theme="1"/>
        <rFont val="Arial"/>
        <family val="2"/>
      </rPr>
      <t xml:space="preserve">Enclosed areas for </t>
    </r>
    <r>
      <rPr>
        <sz val="10"/>
        <color theme="1"/>
        <rFont val="Arial"/>
        <family val="2"/>
      </rPr>
      <t>sleep</t>
    </r>
    <r>
      <rPr>
        <u/>
        <sz val="10"/>
        <color theme="1"/>
        <rFont val="Arial"/>
        <family val="2"/>
      </rPr>
      <t>ing</t>
    </r>
    <r>
      <rPr>
        <sz val="10"/>
        <color theme="1"/>
        <rFont val="Arial"/>
        <family val="2"/>
      </rPr>
      <t xml:space="preserve">
[Row 2, Column 2 - format as list]
</t>
    </r>
    <r>
      <rPr>
        <strike/>
        <sz val="10"/>
        <color theme="1"/>
        <rFont val="Arial"/>
        <family val="2"/>
      </rPr>
      <t xml:space="preserve">Any </t>
    </r>
    <r>
      <rPr>
        <sz val="10"/>
        <color theme="1"/>
        <rFont val="Arial"/>
        <family val="2"/>
      </rPr>
      <t>Open areas for concentration</t>
    </r>
    <r>
      <rPr>
        <strike/>
        <sz val="10"/>
        <color theme="1"/>
        <rFont val="Arial"/>
        <family val="2"/>
      </rPr>
      <t xml:space="preserve"> or 
</t>
    </r>
    <r>
      <rPr>
        <sz val="10"/>
        <color theme="1"/>
        <rFont val="Arial"/>
        <family val="2"/>
      </rPr>
      <t>Circulation zones 
_______________ 
Enclose quiet zones
________________
Enclosed areas for conferencing</t>
    </r>
    <r>
      <rPr>
        <strike/>
        <sz val="10"/>
        <color theme="1"/>
        <rFont val="Arial"/>
        <family val="2"/>
      </rPr>
      <t xml:space="preserve">, </t>
    </r>
    <r>
      <rPr>
        <sz val="10"/>
        <color theme="1"/>
        <rFont val="Arial"/>
        <family val="2"/>
      </rPr>
      <t xml:space="preserve">
</t>
    </r>
    <r>
      <rPr>
        <u/>
        <sz val="10"/>
        <color theme="1"/>
        <rFont val="Arial"/>
        <family val="2"/>
      </rPr>
      <t>Enclosed areas for</t>
    </r>
    <r>
      <rPr>
        <sz val="10"/>
        <color theme="1"/>
        <rFont val="Arial"/>
        <family val="2"/>
      </rPr>
      <t xml:space="preserve"> learning </t>
    </r>
    <r>
      <rPr>
        <strike/>
        <sz val="10"/>
        <color theme="1"/>
        <rFont val="Arial"/>
        <family val="2"/>
      </rPr>
      <t xml:space="preserve">or </t>
    </r>
    <r>
      <rPr>
        <sz val="10"/>
        <color theme="1"/>
        <rFont val="Arial"/>
        <family val="2"/>
      </rPr>
      <t xml:space="preserve">
</t>
    </r>
    <r>
      <rPr>
        <u/>
        <sz val="10"/>
        <color theme="1"/>
        <rFont val="Arial"/>
        <family val="2"/>
      </rPr>
      <t>Enclosed areas for</t>
    </r>
    <r>
      <rPr>
        <sz val="10"/>
        <color theme="1"/>
        <rFont val="Arial"/>
        <family val="2"/>
      </rPr>
      <t xml:space="preserve"> sleeping</t>
    </r>
  </si>
  <si>
    <r>
      <t xml:space="preserve">[Row 3, Column 2 - format as a list]
</t>
    </r>
    <r>
      <rPr>
        <strike/>
        <sz val="10"/>
        <color theme="1"/>
        <rFont val="Arial"/>
        <family val="2"/>
      </rPr>
      <t xml:space="preserve">Any </t>
    </r>
    <r>
      <rPr>
        <sz val="10"/>
        <color theme="1"/>
        <rFont val="Arial"/>
        <family val="2"/>
      </rPr>
      <t>Open areas for concentration</t>
    </r>
    <r>
      <rPr>
        <strike/>
        <sz val="10"/>
        <color theme="1"/>
        <rFont val="Arial"/>
        <family val="2"/>
      </rPr>
      <t xml:space="preserve"> or 
</t>
    </r>
    <r>
      <rPr>
        <sz val="10"/>
        <color theme="1"/>
        <rFont val="Arial"/>
        <family val="2"/>
      </rPr>
      <t xml:space="preserve">Circulation zones
_______________ 
Enclose quiet zones </t>
    </r>
    <r>
      <rPr>
        <strike/>
        <sz val="10"/>
        <color theme="1"/>
        <rFont val="Arial"/>
        <family val="2"/>
      </rPr>
      <t>(except offices)</t>
    </r>
    <r>
      <rPr>
        <sz val="10"/>
        <color theme="1"/>
        <rFont val="Arial"/>
        <family val="2"/>
      </rPr>
      <t xml:space="preserve"> | 75
________________
Enclosed areas for conferencing</t>
    </r>
    <r>
      <rPr>
        <strike/>
        <sz val="10"/>
        <color theme="1"/>
        <rFont val="Arial"/>
        <family val="2"/>
      </rPr>
      <t xml:space="preserve">, </t>
    </r>
    <r>
      <rPr>
        <sz val="10"/>
        <color theme="1"/>
        <rFont val="Arial"/>
        <family val="2"/>
      </rPr>
      <t xml:space="preserve">
</t>
    </r>
    <r>
      <rPr>
        <u/>
        <sz val="10"/>
        <color theme="1"/>
        <rFont val="Arial"/>
        <family val="2"/>
      </rPr>
      <t xml:space="preserve">Enclosed areas for </t>
    </r>
    <r>
      <rPr>
        <sz val="10"/>
        <color theme="1"/>
        <rFont val="Arial"/>
        <family val="2"/>
      </rPr>
      <t xml:space="preserve">learning </t>
    </r>
    <r>
      <rPr>
        <strike/>
        <sz val="10"/>
        <color theme="1"/>
        <rFont val="Arial"/>
        <family val="2"/>
      </rPr>
      <t>or.</t>
    </r>
    <r>
      <rPr>
        <sz val="10"/>
        <color theme="1"/>
        <rFont val="Arial"/>
        <family val="2"/>
      </rPr>
      <t xml:space="preserve"> | 80 
</t>
    </r>
    <r>
      <rPr>
        <u/>
        <sz val="10"/>
        <color theme="1"/>
        <rFont val="Arial"/>
        <family val="2"/>
      </rPr>
      <t xml:space="preserve">Enclosed areas for </t>
    </r>
    <r>
      <rPr>
        <sz val="10"/>
        <color theme="1"/>
        <rFont val="Arial"/>
        <family val="2"/>
      </rPr>
      <t>sleep</t>
    </r>
    <r>
      <rPr>
        <u/>
        <sz val="10"/>
        <color theme="1"/>
        <rFont val="Arial"/>
        <family val="2"/>
      </rPr>
      <t>ing</t>
    </r>
  </si>
  <si>
    <r>
      <t xml:space="preserve">[Row 4 - Remove]
</t>
    </r>
    <r>
      <rPr>
        <strike/>
        <sz val="10"/>
        <color theme="1"/>
        <rFont val="Arial"/>
        <family val="2"/>
      </rPr>
      <t>Any other occupiable space | Enclosed Quiet zones | 75</t>
    </r>
  </si>
  <si>
    <t>PS3</t>
  </si>
  <si>
    <t>Achieve Reverberation Time Thresholds</t>
  </si>
  <si>
    <r>
      <t xml:space="preserve">For projects in which the </t>
    </r>
    <r>
      <rPr>
        <strike/>
        <sz val="10"/>
        <color theme="1"/>
        <rFont val="Arial"/>
        <family val="2"/>
      </rPr>
      <t>space</t>
    </r>
    <r>
      <rPr>
        <u/>
        <sz val="10"/>
        <color theme="1"/>
        <rFont val="Arial"/>
        <family val="2"/>
      </rPr>
      <t>room</t>
    </r>
    <r>
      <rPr>
        <sz val="10"/>
        <color theme="1"/>
        <rFont val="Arial"/>
        <family val="2"/>
      </rPr>
      <t xml:space="preserve"> types listed in the table cumulatively make up at least 10% of occupiable project area, the following requirements are met:
[Table]
</t>
    </r>
    <r>
      <rPr>
        <strike/>
        <sz val="10"/>
        <color theme="1"/>
        <rFont val="Arial"/>
        <family val="2"/>
      </rPr>
      <t>Space</t>
    </r>
    <r>
      <rPr>
        <u/>
        <sz val="10"/>
        <color theme="1"/>
        <rFont val="Arial"/>
        <family val="2"/>
      </rPr>
      <t>Room</t>
    </r>
    <r>
      <rPr>
        <sz val="10"/>
        <color theme="1"/>
        <rFont val="Arial"/>
        <family val="2"/>
      </rPr>
      <t xml:space="preserve"> Type | </t>
    </r>
    <r>
      <rPr>
        <strike/>
        <sz val="10"/>
        <color theme="1"/>
        <rFont val="Arial"/>
        <family val="2"/>
      </rPr>
      <t>Space</t>
    </r>
    <r>
      <rPr>
        <u/>
        <sz val="10"/>
        <color theme="1"/>
        <rFont val="Arial"/>
        <family val="2"/>
      </rPr>
      <t>Room</t>
    </r>
    <r>
      <rPr>
        <sz val="10"/>
        <color theme="1"/>
        <rFont val="Arial"/>
        <family val="2"/>
      </rPr>
      <t xml:space="preserve"> Volume
Areas for learning</t>
    </r>
    <r>
      <rPr>
        <strike/>
        <sz val="10"/>
        <color theme="1"/>
        <rFont val="Arial"/>
        <family val="2"/>
      </rPr>
      <t>, lectures and conferencing</t>
    </r>
    <r>
      <rPr>
        <sz val="10"/>
        <color theme="1"/>
        <rFont val="Arial"/>
        <family val="2"/>
      </rPr>
      <t xml:space="preserve">
</t>
    </r>
    <r>
      <rPr>
        <u/>
        <sz val="10"/>
        <color theme="1"/>
        <rFont val="Arial"/>
        <family val="2"/>
      </rPr>
      <t>Areas for lecture
Areas for conferencing</t>
    </r>
  </si>
  <si>
    <t>PS4</t>
  </si>
  <si>
    <t>Meet Thresholds for Impact Noise Rating</t>
  </si>
  <si>
    <r>
      <t xml:space="preserve">Row 2
Areas for </t>
    </r>
    <r>
      <rPr>
        <strike/>
        <sz val="10"/>
        <color theme="1"/>
        <rFont val="Arial"/>
        <family val="2"/>
      </rPr>
      <t>F</t>
    </r>
    <r>
      <rPr>
        <u/>
        <sz val="10"/>
        <color theme="1"/>
        <rFont val="Arial"/>
        <family val="2"/>
      </rPr>
      <t>f</t>
    </r>
    <r>
      <rPr>
        <sz val="10"/>
        <color theme="1"/>
        <rFont val="Arial"/>
        <family val="2"/>
      </rPr>
      <t>itness</t>
    </r>
    <r>
      <rPr>
        <strike/>
        <sz val="10"/>
        <color theme="1"/>
        <rFont val="Arial"/>
        <family val="2"/>
      </rPr>
      <t xml:space="preserve"> (if space is within the project boundary)
</t>
    </r>
    <r>
      <rPr>
        <sz val="10"/>
        <color theme="1"/>
        <rFont val="Arial"/>
        <family val="2"/>
      </rPr>
      <t xml:space="preserve">Row 5
Areas for </t>
    </r>
    <r>
      <rPr>
        <strike/>
        <sz val="10"/>
        <color theme="1"/>
        <rFont val="Arial"/>
        <family val="2"/>
      </rPr>
      <t>R</t>
    </r>
    <r>
      <rPr>
        <u/>
        <sz val="10"/>
        <color theme="1"/>
        <rFont val="Arial"/>
        <family val="2"/>
      </rPr>
      <t>r</t>
    </r>
    <r>
      <rPr>
        <sz val="10"/>
        <color theme="1"/>
        <rFont val="Arial"/>
        <family val="2"/>
      </rPr>
      <t xml:space="preserve">etail and </t>
    </r>
    <r>
      <rPr>
        <strike/>
        <sz val="10"/>
        <color theme="1"/>
        <rFont val="Arial"/>
        <family val="2"/>
      </rPr>
      <t>D</t>
    </r>
    <r>
      <rPr>
        <u/>
        <sz val="10"/>
        <color theme="1"/>
        <rFont val="Arial"/>
        <family val="2"/>
      </rPr>
      <t>d</t>
    </r>
    <r>
      <rPr>
        <sz val="10"/>
        <color theme="1"/>
        <rFont val="Arial"/>
        <family val="2"/>
      </rPr>
      <t xml:space="preserve">ining </t>
    </r>
    <r>
      <rPr>
        <strike/>
        <sz val="10"/>
        <color theme="1"/>
        <rFont val="Arial"/>
        <family val="2"/>
      </rPr>
      <t xml:space="preserve">(if space is within the project boundary)
</t>
    </r>
    <r>
      <rPr>
        <b/>
        <strike/>
        <sz val="10"/>
        <color rgb="FFFF0000"/>
        <rFont val="Arial"/>
        <family val="2"/>
      </rPr>
      <t xml:space="preserve">
</t>
    </r>
    <r>
      <rPr>
        <sz val="10"/>
        <color theme="1"/>
        <rFont val="Arial"/>
        <family val="2"/>
      </rPr>
      <t>[Capitalization of room types removed from remaining rows in the table]</t>
    </r>
  </si>
  <si>
    <r>
      <t xml:space="preserve">For the following </t>
    </r>
    <r>
      <rPr>
        <strike/>
        <sz val="10"/>
        <rFont val="Arial"/>
        <family val="2"/>
      </rPr>
      <t xml:space="preserve">space </t>
    </r>
    <r>
      <rPr>
        <u/>
        <sz val="10"/>
        <rFont val="Arial"/>
        <family val="2"/>
      </rPr>
      <t xml:space="preserve">room </t>
    </r>
    <r>
      <rPr>
        <sz val="10"/>
        <rFont val="Arial"/>
        <family val="2"/>
      </rPr>
      <t>types,</t>
    </r>
    <r>
      <rPr>
        <u/>
        <sz val="10"/>
        <rFont val="Arial"/>
        <family val="2"/>
      </rPr>
      <t xml:space="preserve"> where verticle adjacencies are located within the project boundary,</t>
    </r>
    <r>
      <rPr>
        <sz val="10"/>
        <rFont val="Arial"/>
        <family val="2"/>
      </rPr>
      <t xml:space="preserve"> the floor-ceiling construction meetsachieves the following Normalized Impact Sound Ratings (NISR), as measured </t>
    </r>
    <r>
      <rPr>
        <strike/>
        <sz val="10"/>
        <rFont val="Arial"/>
        <family val="2"/>
      </rPr>
      <t>on-site</t>
    </r>
    <r>
      <rPr>
        <u/>
        <sz val="10"/>
        <rFont val="Arial"/>
        <family val="2"/>
      </rPr>
      <t>by a professional in acoustics</t>
    </r>
    <r>
      <rPr>
        <sz val="10"/>
        <rFont val="Arial"/>
        <family val="2"/>
      </rPr>
      <t>, in accordance with ASTM E1007-19, ISO 16283 or equivalent</t>
    </r>
    <r>
      <rPr>
        <strike/>
        <sz val="10"/>
        <rFont val="Arial"/>
        <family val="2"/>
      </rPr>
      <t xml:space="preserve">, by a professional in acoustics </t>
    </r>
    <r>
      <rPr>
        <sz val="10"/>
        <rFont val="Arial"/>
        <family val="2"/>
      </rPr>
      <t xml:space="preserve">(LnTw may be used as an equivalent metric and equivalent values may be determined by subtracting the NISR values listed below from </t>
    </r>
    <r>
      <rPr>
        <strike/>
        <sz val="10"/>
        <rFont val="Arial"/>
        <family val="2"/>
      </rPr>
      <t>105</t>
    </r>
    <r>
      <rPr>
        <u/>
        <sz val="10"/>
        <rFont val="Arial"/>
        <family val="2"/>
      </rPr>
      <t>110</t>
    </r>
    <r>
      <rPr>
        <sz val="10"/>
        <rFont val="Arial"/>
        <family val="2"/>
      </rPr>
      <t>):</t>
    </r>
  </si>
  <si>
    <r>
      <t xml:space="preserve">Note:
This requirement does not apply to floor/ceiling assemblies that separate </t>
    </r>
    <r>
      <rPr>
        <u/>
        <sz val="10"/>
        <rFont val="Arial"/>
        <family val="2"/>
      </rPr>
      <t xml:space="preserve">a </t>
    </r>
    <r>
      <rPr>
        <sz val="10"/>
        <rFont val="Arial"/>
        <family val="2"/>
      </rPr>
      <t xml:space="preserve">relevant </t>
    </r>
    <r>
      <rPr>
        <strike/>
        <sz val="10"/>
        <rFont val="Arial"/>
        <family val="2"/>
      </rPr>
      <t>space types</t>
    </r>
    <r>
      <rPr>
        <u/>
        <sz val="10"/>
        <rFont val="Arial"/>
        <family val="2"/>
      </rPr>
      <t xml:space="preserve">room type </t>
    </r>
    <r>
      <rPr>
        <sz val="10"/>
        <rFont val="Arial"/>
        <family val="2"/>
      </rPr>
      <t xml:space="preserve">from </t>
    </r>
    <r>
      <rPr>
        <u/>
        <sz val="10"/>
        <rFont val="Arial"/>
        <family val="2"/>
      </rPr>
      <t xml:space="preserve">a </t>
    </r>
    <r>
      <rPr>
        <sz val="10"/>
        <rFont val="Arial"/>
        <family val="2"/>
      </rPr>
      <t xml:space="preserve">non-occupiable spaces (e.g., </t>
    </r>
    <r>
      <rPr>
        <u/>
        <sz val="10"/>
        <rFont val="Arial"/>
        <family val="2"/>
      </rPr>
      <t xml:space="preserve">a quiet zone that is vertically adjacent to </t>
    </r>
    <r>
      <rPr>
        <sz val="10"/>
        <rFont val="Arial"/>
        <family val="2"/>
      </rPr>
      <t>a roof</t>
    </r>
    <r>
      <rPr>
        <strike/>
        <sz val="10"/>
        <rFont val="Arial"/>
        <family val="2"/>
      </rPr>
      <t>s</t>
    </r>
    <r>
      <rPr>
        <sz val="10"/>
        <rFont val="Arial"/>
        <family val="2"/>
      </rPr>
      <t>, equipment room</t>
    </r>
    <r>
      <rPr>
        <strike/>
        <sz val="10"/>
        <rFont val="Arial"/>
        <family val="2"/>
      </rPr>
      <t>s</t>
    </r>
    <r>
      <rPr>
        <sz val="10"/>
        <rFont val="Arial"/>
        <family val="2"/>
      </rPr>
      <t xml:space="preserve">, </t>
    </r>
    <r>
      <rPr>
        <u/>
        <sz val="10"/>
        <rFont val="Arial"/>
        <family val="2"/>
      </rPr>
      <t xml:space="preserve">or </t>
    </r>
    <r>
      <rPr>
        <sz val="10"/>
        <rFont val="Arial"/>
        <family val="2"/>
      </rPr>
      <t>attic</t>
    </r>
    <r>
      <rPr>
        <strike/>
        <sz val="10"/>
        <rFont val="Arial"/>
        <family val="2"/>
      </rPr>
      <t>s</t>
    </r>
    <r>
      <rPr>
        <sz val="10"/>
        <rFont val="Arial"/>
        <family val="2"/>
      </rPr>
      <t>)</t>
    </r>
    <r>
      <rPr>
        <strike/>
        <sz val="10"/>
        <rFont val="Arial"/>
        <family val="2"/>
      </rPr>
      <t xml:space="preserve"> above</t>
    </r>
    <r>
      <rPr>
        <sz val="10"/>
        <rFont val="Arial"/>
        <family val="2"/>
      </rPr>
      <t>.</t>
    </r>
    <r>
      <rPr>
        <u/>
        <sz val="10"/>
        <rFont val="Arial"/>
        <family val="2"/>
      </rPr>
      <t xml:space="preserve"> Note that the room veritically adjacent to the room type listed in the table may or may not be within the project boundary.</t>
    </r>
  </si>
  <si>
    <t>Thermal Conditions</t>
  </si>
  <si>
    <t>PT1</t>
  </si>
  <si>
    <t>Provide Acceptable Thermal Environment</t>
  </si>
  <si>
    <t>For All Spaces Except Commercial Kitchen Spaces</t>
  </si>
  <si>
    <r>
      <t xml:space="preserve">tpma(out) × 0.31 + </t>
    </r>
    <r>
      <rPr>
        <strike/>
        <sz val="10"/>
        <color theme="1"/>
        <rFont val="Arial"/>
        <family val="2"/>
      </rPr>
      <t xml:space="preserve">16 </t>
    </r>
    <r>
      <rPr>
        <u/>
        <sz val="10"/>
        <color theme="1"/>
        <rFont val="Arial"/>
        <family val="2"/>
      </rPr>
      <t>21.3</t>
    </r>
    <r>
      <rPr>
        <sz val="10"/>
        <color theme="1"/>
        <rFont val="Arial"/>
        <family val="2"/>
      </rPr>
      <t xml:space="preserve"> °C </t>
    </r>
  </si>
  <si>
    <t>Water Quality Management</t>
  </si>
  <si>
    <t>PW1</t>
  </si>
  <si>
    <t>Verify Water Quality Indicators</t>
  </si>
  <si>
    <t>PW2</t>
  </si>
  <si>
    <t>Meet Chemical Thresholds</t>
  </si>
  <si>
    <t>PW3</t>
  </si>
  <si>
    <t>Meet Thresholds for Organics and Pesticides</t>
  </si>
  <si>
    <r>
      <t xml:space="preserve">Verification: </t>
    </r>
    <r>
      <rPr>
        <strike/>
        <sz val="10"/>
        <color theme="1"/>
        <rFont val="Arial"/>
        <family val="2"/>
      </rPr>
      <t xml:space="preserve">Technical Document (Individual) </t>
    </r>
    <r>
      <rPr>
        <u/>
        <sz val="10"/>
        <color theme="1"/>
        <rFont val="Arial"/>
        <family val="2"/>
      </rPr>
      <t xml:space="preserve">Performance Test
</t>
    </r>
    <r>
      <rPr>
        <sz val="10"/>
        <color theme="1"/>
        <rFont val="Arial"/>
        <family val="2"/>
      </rPr>
      <t xml:space="preserve">
[Remove verification note]
</t>
    </r>
    <r>
      <rPr>
        <strike/>
        <sz val="10"/>
        <color theme="1"/>
        <rFont val="Arial"/>
        <family val="2"/>
      </rPr>
      <t>Technical Document - Other
Drinking Water test results tested by a professional demonstrated not to have a conflict of interest with the WELL project.</t>
    </r>
  </si>
  <si>
    <t>PW4</t>
  </si>
  <si>
    <t>Meet Thresholds for Drinking Water Taste</t>
  </si>
  <si>
    <t>PX1</t>
  </si>
  <si>
    <t>2. Results reporting</t>
  </si>
  <si>
    <r>
      <t xml:space="preserve">Level of WELL </t>
    </r>
    <r>
      <rPr>
        <strike/>
        <sz val="10"/>
        <color theme="1"/>
        <rFont val="Arial"/>
        <family val="2"/>
      </rPr>
      <t>Certification</t>
    </r>
    <r>
      <rPr>
        <sz val="10"/>
        <color theme="1"/>
        <rFont val="Arial"/>
        <family val="2"/>
      </rPr>
      <t xml:space="preserve"> </t>
    </r>
    <r>
      <rPr>
        <u/>
        <sz val="10"/>
        <color theme="1"/>
        <rFont val="Arial"/>
        <family val="2"/>
      </rPr>
      <t>achievement, if applicable (e.g., WELL Certified at the Gold level under WELL v2, WELL Health-Safety Rated).</t>
    </r>
  </si>
  <si>
    <t>PX2</t>
  </si>
  <si>
    <t>Utilize Enhanced Survey</t>
  </si>
  <si>
    <r>
      <t xml:space="preserve">Meet Feature PX1 Occupant Survey using a third-party </t>
    </r>
    <r>
      <rPr>
        <u/>
        <sz val="10"/>
        <color theme="1"/>
        <rFont val="Arial"/>
        <family val="2"/>
      </rPr>
      <t xml:space="preserve">or pre-approved </t>
    </r>
    <r>
      <rPr>
        <sz val="10"/>
        <color theme="1"/>
        <rFont val="Arial"/>
        <family val="2"/>
      </rPr>
      <t>survey provider.</t>
    </r>
  </si>
  <si>
    <t>Utilize Pre- and Post- Occupancy Survey</t>
  </si>
  <si>
    <r>
      <t xml:space="preserve">2. </t>
    </r>
    <r>
      <rPr>
        <sz val="10"/>
        <color theme="1"/>
        <rFont val="Arial"/>
        <family val="2"/>
      </rPr>
      <t>Result analysis and reporting</t>
    </r>
  </si>
  <si>
    <r>
      <t xml:space="preserve">[Update option name to 2. Result analysis and reporting]
Level of WELL </t>
    </r>
    <r>
      <rPr>
        <strike/>
        <sz val="10"/>
        <color theme="1"/>
        <rFont val="Arial"/>
        <family val="2"/>
      </rPr>
      <t>Certification</t>
    </r>
    <r>
      <rPr>
        <sz val="10"/>
        <color theme="1"/>
        <rFont val="Arial"/>
        <family val="2"/>
      </rPr>
      <t xml:space="preserve"> </t>
    </r>
    <r>
      <rPr>
        <u/>
        <sz val="10"/>
        <color theme="1"/>
        <rFont val="Arial"/>
        <family val="2"/>
      </rPr>
      <t>achievement, if applicable (e.g., WELL Certified at the Gold level under WELL v2, WELL Health-Safety Rated).</t>
    </r>
  </si>
  <si>
    <t>PX4</t>
  </si>
  <si>
    <t>Facilitate Interview, Focus Groups and/or Observation</t>
  </si>
  <si>
    <r>
      <t>The project</t>
    </r>
    <r>
      <rPr>
        <u/>
        <sz val="10"/>
        <rFont val="Arial"/>
        <family val="2"/>
      </rPr>
      <t xml:space="preserve"> or organization</t>
    </r>
    <r>
      <rPr>
        <sz val="10"/>
        <rFont val="Arial"/>
        <family val="2"/>
      </rPr>
      <t xml:space="preserve"> annually conducts</t>
    </r>
    <r>
      <rPr>
        <u/>
        <sz val="10"/>
        <rFont val="Arial"/>
        <family val="2"/>
      </rPr>
      <t xml:space="preserve"> "evaluations" (defined here as</t>
    </r>
    <r>
      <rPr>
        <sz val="10"/>
        <rFont val="Arial"/>
        <family val="2"/>
      </rPr>
      <t xml:space="preserve"> stakeholder interviews, focus groups and/or observations)</t>
    </r>
    <r>
      <rPr>
        <strike/>
        <sz val="10"/>
        <rFont val="Arial"/>
        <family val="2"/>
      </rPr>
      <t xml:space="preserve"> to discuss building features and wellness initiatives and their impacts on occupant health and well-being,</t>
    </r>
    <r>
      <rPr>
        <u/>
        <sz val="10"/>
        <rFont val="Arial"/>
        <family val="2"/>
      </rPr>
      <t xml:space="preserve"> that </t>
    </r>
    <r>
      <rPr>
        <sz val="10"/>
        <rFont val="Arial"/>
        <family val="2"/>
      </rPr>
      <t xml:space="preserve">meeting the following requirements:
a. </t>
    </r>
    <r>
      <rPr>
        <strike/>
        <sz val="10"/>
        <rFont val="Arial"/>
        <family val="2"/>
      </rPr>
      <t>Interviews, focus groups and/or observations a</t>
    </r>
    <r>
      <rPr>
        <u/>
        <sz val="10"/>
        <rFont val="Arial"/>
        <family val="2"/>
      </rPr>
      <t>A</t>
    </r>
    <r>
      <rPr>
        <sz val="10"/>
        <rFont val="Arial"/>
        <family val="2"/>
      </rPr>
      <t xml:space="preserve">re conducted by a professional experienced in qualitative research.
</t>
    </r>
    <r>
      <rPr>
        <u/>
        <sz val="10"/>
        <rFont val="Arial"/>
        <family val="2"/>
      </rPr>
      <t xml:space="preserve">b. Comprise a culturally representative sample of the population.
c. Discuss the impact that the built environment and organizational initiatives have on occupant health and well-being.
</t>
    </r>
    <r>
      <rPr>
        <strike/>
        <sz val="10"/>
        <rFont val="Arial"/>
        <family val="2"/>
      </rPr>
      <t>b.</t>
    </r>
    <r>
      <rPr>
        <u/>
        <sz val="10"/>
        <rFont val="Arial"/>
        <family val="2"/>
      </rPr>
      <t>d.</t>
    </r>
    <r>
      <rPr>
        <strike/>
        <sz val="10"/>
        <rFont val="Arial"/>
        <family val="2"/>
      </rPr>
      <t xml:space="preserve"> Interviews, focus groups and/or observations p</t>
    </r>
    <r>
      <rPr>
        <u/>
        <sz val="10"/>
        <rFont val="Arial"/>
        <family val="2"/>
      </rPr>
      <t>Protect participant privacy and identity.</t>
    </r>
    <r>
      <rPr>
        <sz val="10"/>
        <rFont val="Arial"/>
        <family val="2"/>
      </rPr>
      <t xml:space="preserve">
</t>
    </r>
    <r>
      <rPr>
        <strike/>
        <sz val="10"/>
        <rFont val="Arial"/>
        <family val="2"/>
      </rPr>
      <t>c. A professional experienced in qualitative research analyzes interviews, focus groups and/or observation results.</t>
    </r>
  </si>
  <si>
    <t>2. Result analysis and reporting</t>
  </si>
  <si>
    <t>Innovation I-III</t>
  </si>
  <si>
    <t>SI1-SI3</t>
  </si>
  <si>
    <t>WELL Ratings now include tiered scoring for features with multiple tiers. In alignment with this change, Option 4 Exemplary Performance was removed. Projects can now earn tiered points within applicable features throughout the rating. For example, PA2 Meet Enhanced Thresholds for Particulate Matter includes two tiers. Projects that achieve the requirements of Tier 1 earn 1 point for Feature PA2 and projects that achieve the requriements of Tier 2 earn 2 points for Feature PA2.</t>
  </si>
  <si>
    <t>Innovation IV-V</t>
  </si>
  <si>
    <t>SIIV-SIV</t>
  </si>
  <si>
    <t>Two innovation features were added, raising the total number of innovation features from three to five and total available innovation points from three to five.</t>
  </si>
  <si>
    <t>There are no amendments to the WELL Performance Rating for the Q3 2022 addenda.</t>
  </si>
  <si>
    <t>There are no amendments to the WELL Performance Rating for the Q2 2022 addenda.</t>
  </si>
  <si>
    <t>PA1</t>
  </si>
  <si>
    <t>Meet Thresholds for Particulate Matter</t>
  </si>
  <si>
    <t>All Spaces except Commercial Kitchen Spaces &amp; Industrial</t>
  </si>
  <si>
    <r>
      <t>Verified by: Performance Test</t>
    </r>
    <r>
      <rPr>
        <strike/>
        <sz val="10"/>
        <color rgb="FF000000"/>
        <rFont val="Arial"/>
        <family val="2"/>
      </rPr>
      <t>,</t>
    </r>
    <r>
      <rPr>
        <sz val="10"/>
        <color rgb="FF000000"/>
        <rFont val="Arial"/>
        <family val="2"/>
      </rPr>
      <t xml:space="preserve"> </t>
    </r>
    <r>
      <rPr>
        <u/>
        <sz val="10"/>
        <color rgb="FF000000"/>
        <rFont val="Arial"/>
        <family val="2"/>
      </rPr>
      <t>OR</t>
    </r>
    <r>
      <rPr>
        <sz val="10"/>
        <color rgb="FF000000"/>
        <rFont val="Arial"/>
        <family val="2"/>
      </rPr>
      <t xml:space="preserve"> Sensor Data</t>
    </r>
  </si>
  <si>
    <t>Commercial Kitchen Spaces &amp; Industrial</t>
  </si>
  <si>
    <r>
      <t>Verified by: Performance Test</t>
    </r>
    <r>
      <rPr>
        <strike/>
        <sz val="10"/>
        <color rgb="FF000000"/>
        <rFont val="Arial"/>
        <family val="2"/>
      </rPr>
      <t>,</t>
    </r>
    <r>
      <rPr>
        <sz val="10"/>
        <color rgb="FF000000"/>
        <rFont val="Arial"/>
        <family val="2"/>
      </rPr>
      <t xml:space="preserve"> </t>
    </r>
    <r>
      <rPr>
        <u/>
        <sz val="10"/>
        <color rgb="FF000000"/>
        <rFont val="Arial"/>
        <family val="2"/>
      </rPr>
      <t xml:space="preserve">OR </t>
    </r>
    <r>
      <rPr>
        <sz val="10"/>
        <color rgb="FF000000"/>
        <rFont val="Arial"/>
        <family val="2"/>
      </rPr>
      <t>Sensor Data</t>
    </r>
  </si>
  <si>
    <t>PA2</t>
  </si>
  <si>
    <t>Meet Enhanced Thresholds for Particulate Matter</t>
  </si>
  <si>
    <r>
      <t>Verified by: Performance Test</t>
    </r>
    <r>
      <rPr>
        <strike/>
        <sz val="10"/>
        <color rgb="FF000000"/>
        <rFont val="Arial"/>
        <family val="2"/>
      </rPr>
      <t xml:space="preserve">, </t>
    </r>
    <r>
      <rPr>
        <u/>
        <sz val="10"/>
        <color rgb="FF000000"/>
        <rFont val="Arial"/>
        <family val="2"/>
      </rPr>
      <t>OR</t>
    </r>
    <r>
      <rPr>
        <sz val="10"/>
        <color rgb="FF000000"/>
        <rFont val="Arial"/>
        <family val="2"/>
      </rPr>
      <t xml:space="preserve"> Sensor Data</t>
    </r>
  </si>
  <si>
    <t>PA5</t>
  </si>
  <si>
    <t>Meet Thresholds for Inorganic Gases</t>
  </si>
  <si>
    <t>PA6</t>
  </si>
  <si>
    <t>Meet Enhanced Thresholds for Inorganic Gases</t>
  </si>
  <si>
    <t>PA9</t>
  </si>
  <si>
    <t>Meet Thresholds for Radon</t>
  </si>
  <si>
    <r>
      <t xml:space="preserve">Verified by: </t>
    </r>
    <r>
      <rPr>
        <strike/>
        <sz val="10"/>
        <color rgb="FF000000"/>
        <rFont val="Arial"/>
        <family val="2"/>
      </rPr>
      <t>Sensor Data, Technical Document,</t>
    </r>
    <r>
      <rPr>
        <sz val="10"/>
        <color rgb="FF000000"/>
        <rFont val="Arial"/>
        <family val="2"/>
      </rPr>
      <t xml:space="preserve"> </t>
    </r>
    <r>
      <rPr>
        <u/>
        <sz val="10"/>
        <color rgb="FF000000"/>
        <rFont val="Arial"/>
        <family val="2"/>
      </rPr>
      <t>Technical Document (Individual) OR Sensor Data</t>
    </r>
  </si>
  <si>
    <t>Lighting Measurements</t>
  </si>
  <si>
    <t>PL1</t>
  </si>
  <si>
    <t>Provide Visual Acuity</t>
  </si>
  <si>
    <t>PL2</t>
  </si>
  <si>
    <t>Lighting for Day-Active People</t>
  </si>
  <si>
    <r>
      <t xml:space="preserve">For workstations used during the daytime, electric lighting is used to achieve the following thresholds:
a. The following light levels are achieved for at least four hours (beginning by noon at the latest) at a height of 18 in [45 cm] above the work-plane for all workstations in regularly occupied spaces:
[table]
</t>
    </r>
    <r>
      <rPr>
        <u/>
        <sz val="10"/>
        <color rgb="FF000000"/>
        <rFont val="Arial"/>
        <family val="2"/>
      </rPr>
      <t>b. The light levels are achieved on the vertical plane at eye level to simulate the light entering the eye of the occupant.</t>
    </r>
  </si>
  <si>
    <t>PM1</t>
  </si>
  <si>
    <t>Measure Air Parameters</t>
  </si>
  <si>
    <t>For All Spaces Except Dwelling Units</t>
  </si>
  <si>
    <r>
      <t xml:space="preserve">Verified by: On-going Data Report </t>
    </r>
    <r>
      <rPr>
        <strike/>
        <sz val="10"/>
        <color rgb="FF000000"/>
        <rFont val="Arial"/>
        <family val="2"/>
      </rPr>
      <t>, Sensor Data</t>
    </r>
  </si>
  <si>
    <r>
      <t>1: Sensor requirements
The project deploys monitors that measure at least three of the following parameters</t>
    </r>
    <r>
      <rPr>
        <u/>
        <sz val="10"/>
        <color rgb="FF000000"/>
        <rFont val="Arial"/>
        <family val="2"/>
      </rPr>
      <t>, in compliance with the requirements outlined in the Continuous Monitoring Protocols of the Performance Verification Guidebook:</t>
    </r>
  </si>
  <si>
    <r>
      <t>b. Proof of calibration or replacement is submitted annual</t>
    </r>
    <r>
      <rPr>
        <u/>
        <sz val="10"/>
        <color rgb="FF000000"/>
        <rFont val="Arial"/>
        <family val="2"/>
      </rPr>
      <t>ly</t>
    </r>
    <r>
      <rPr>
        <sz val="10"/>
        <color rgb="FF000000"/>
        <rFont val="Arial"/>
        <family val="2"/>
      </rPr>
      <t xml:space="preserve"> in accordance with the requirements of the WELL Performance Verification Guidebook.</t>
    </r>
  </si>
  <si>
    <t>PM3</t>
  </si>
  <si>
    <t>Promote Air Quality Awareness</t>
  </si>
  <si>
    <r>
      <t>1: Thermal comfort monitors
The following requirement</t>
    </r>
    <r>
      <rPr>
        <strike/>
        <sz val="10"/>
        <color theme="1"/>
        <rFont val="Arial"/>
        <family val="2"/>
      </rPr>
      <t xml:space="preserve">s </t>
    </r>
    <r>
      <rPr>
        <u/>
        <sz val="10"/>
        <color theme="1"/>
        <rFont val="Arial"/>
        <family val="2"/>
      </rPr>
      <t>are</t>
    </r>
    <r>
      <rPr>
        <strike/>
        <sz val="10"/>
        <color theme="1"/>
        <rFont val="Arial"/>
        <family val="2"/>
      </rPr>
      <t xml:space="preserve"> is</t>
    </r>
    <r>
      <rPr>
        <sz val="10"/>
        <color theme="1"/>
        <rFont val="Arial"/>
        <family val="2"/>
      </rPr>
      <t xml:space="preserve"> met:</t>
    </r>
    <r>
      <rPr>
        <strike/>
        <sz val="10"/>
        <color theme="1"/>
        <rFont val="Arial"/>
        <family val="2"/>
      </rPr>
      <t xml:space="preserve">
</t>
    </r>
    <r>
      <rPr>
        <sz val="10"/>
        <color theme="1"/>
        <rFont val="Arial"/>
        <family val="2"/>
      </rPr>
      <t>a. The project monitors dry-bulb temperature and relative humidity, in compliance with the requirements outlined in the Continuous Monitoring Protocols of the Performance Verification Guidebook.</t>
    </r>
    <r>
      <rPr>
        <u/>
        <sz val="10"/>
        <color theme="1"/>
        <rFont val="Arial"/>
        <family val="2"/>
      </rPr>
      <t xml:space="preserve">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t>
    </r>
  </si>
  <si>
    <r>
      <t>3: Environmental measures display
Real-time display of dry-bulb temperature and relative humidity is made available to occupants through one of the following:
a. Display screens, with at least one screen located in each 3,500 ft2 zone of regularly occupied space.
b. A website or mobile application, with at least one sign located in each 3,500 ft2 zone of regularly occupied space, indicating where the data may be access</t>
    </r>
    <r>
      <rPr>
        <sz val="10"/>
        <color theme="1"/>
        <rFont val="Arial"/>
        <family val="2"/>
      </rPr>
      <t>ed.</t>
    </r>
  </si>
  <si>
    <t>[Add new tab for Dwelling Units]
The following requirements are met:
a. The project monitors dry-bulb temperature and relative humidity, in compliance with the requirements outlined in the Continuous Monitoring Protocols of the Performance Verification Guidebook.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
Verified by: Letter of Assurance — Engineer, Photographs</t>
  </si>
  <si>
    <r>
      <t xml:space="preserve">b. For each floor, the openable window area is at least 4% </t>
    </r>
    <r>
      <rPr>
        <u/>
        <sz val="10"/>
        <color rgb="FF000000"/>
        <rFont val="Arial"/>
        <family val="2"/>
      </rPr>
      <t>the area of the occupiable space</t>
    </r>
    <r>
      <rPr>
        <sz val="10"/>
        <color rgb="FF000000"/>
        <rFont val="Arial"/>
        <family val="2"/>
      </rPr>
      <t xml:space="preserve"> </t>
    </r>
    <r>
      <rPr>
        <strike/>
        <sz val="10"/>
        <color rgb="FF000000"/>
        <rFont val="Arial"/>
        <family val="2"/>
      </rPr>
      <t>of the net occupiable floor area</t>
    </r>
    <r>
      <rPr>
        <sz val="10"/>
        <color rgb="FF000000"/>
        <rFont val="Arial"/>
        <family val="2"/>
      </rPr>
      <t>.245</t>
    </r>
  </si>
  <si>
    <t>PM6</t>
  </si>
  <si>
    <t>Assess and Maintain Drinking Water Quality</t>
  </si>
  <si>
    <r>
      <t xml:space="preserve">The number and location of sampling points for on-going monitoring complies with the requirements outlined in the Performance Verification Guidebook. </t>
    </r>
    <r>
      <rPr>
        <u/>
        <sz val="10"/>
        <color rgb="FF000000"/>
        <rFont val="Arial"/>
        <family val="2"/>
      </rPr>
      <t>For pH, use sampling locations and frequency set for residual chlorine.</t>
    </r>
  </si>
  <si>
    <r>
      <t xml:space="preserve">Beta Feature Feedback Form, </t>
    </r>
    <r>
      <rPr>
        <strike/>
        <sz val="10"/>
        <color rgb="FF000000"/>
        <rFont val="Arial"/>
        <family val="2"/>
      </rPr>
      <t>Professional Narrative, Performance Test,</t>
    </r>
    <r>
      <rPr>
        <sz val="10"/>
        <color rgb="FF000000"/>
        <rFont val="Arial"/>
        <family val="2"/>
      </rPr>
      <t xml:space="preserve"> </t>
    </r>
    <r>
      <rPr>
        <u/>
        <sz val="10"/>
        <color rgb="FF000000"/>
        <rFont val="Arial"/>
        <family val="2"/>
      </rPr>
      <t>Technical Document</t>
    </r>
  </si>
  <si>
    <r>
      <t xml:space="preserve">Verified by: Letter of Assurance – Engineer, </t>
    </r>
    <r>
      <rPr>
        <u/>
        <sz val="10"/>
        <color rgb="FF000000"/>
        <rFont val="Arial"/>
        <family val="2"/>
      </rPr>
      <t>Performance Test</t>
    </r>
    <r>
      <rPr>
        <sz val="10"/>
        <color rgb="FF000000"/>
        <rFont val="Arial"/>
        <family val="2"/>
      </rPr>
      <t>, Technical Document</t>
    </r>
  </si>
  <si>
    <r>
      <t>Option 2: Long-term thermal data
The following requirements are met:
a. Project meets Feature PM4 Monitor Thermal Environment</t>
    </r>
    <r>
      <rPr>
        <strike/>
        <sz val="10"/>
        <color rgb="FF000000"/>
        <rFont val="Arial"/>
        <family val="2"/>
      </rPr>
      <t>/T06 Part 1 or T06 Thermal Comfort Monitoring.</t>
    </r>
    <r>
      <rPr>
        <sz val="10"/>
        <color rgb="FF000000"/>
        <rFont val="Arial"/>
        <family val="2"/>
      </rPr>
      <t xml:space="preserve">
b. </t>
    </r>
    <r>
      <rPr>
        <strike/>
        <sz val="10"/>
        <color rgb="FF000000"/>
        <rFont val="Arial"/>
        <family val="2"/>
      </rPr>
      <t>Temperature and humidity data covering, demonstrate parameters are within respective threshold levels:</t>
    </r>
    <r>
      <rPr>
        <sz val="10"/>
        <color rgb="FF000000"/>
        <rFont val="Arial"/>
        <family val="2"/>
      </rPr>
      <t xml:space="preserve"> </t>
    </r>
    <r>
      <rPr>
        <u/>
        <sz val="10"/>
        <color rgb="FF000000"/>
        <rFont val="Arial"/>
        <family val="2"/>
      </rPr>
      <t>Sensor data demonstrate parameters meet one of the following:</t>
    </r>
    <r>
      <rPr>
        <sz val="10"/>
        <color rgb="FF000000"/>
        <rFont val="Arial"/>
        <family val="2"/>
      </rPr>
      <t xml:space="preserve">
1. One of the PMV or temperature ranges described in Option 1. Dry bulb temperature may be used in place of operative temperature. Naturally conditioned projects must also measure outdoor air temperature.
2. Dry bulb temperature is between 70-77 °F [21-25 °C] for occupied hours.122 The designed air velocity is not more </t>
    </r>
    <r>
      <rPr>
        <u/>
        <sz val="10"/>
        <color rgb="FF000000"/>
        <rFont val="Arial"/>
        <family val="2"/>
      </rPr>
      <t>than</t>
    </r>
    <r>
      <rPr>
        <sz val="10"/>
        <color rgb="FF000000"/>
        <rFont val="Arial"/>
        <family val="2"/>
      </rPr>
      <t xml:space="preserve"> 40 fpm [0.2 m/s] at 5.6 ft [1.7 m] above the floor.</t>
    </r>
  </si>
  <si>
    <t>PT2</t>
  </si>
  <si>
    <t>Manage Relative Humidity</t>
  </si>
  <si>
    <t>2: Long-term humidity data</t>
  </si>
  <si>
    <r>
      <t>The following requirements are met:
a. Project meets Feature PM4 Monitor Thermal Environment</t>
    </r>
    <r>
      <rPr>
        <strike/>
        <sz val="10"/>
        <color rgb="FF000000"/>
        <rFont val="Arial"/>
        <family val="2"/>
      </rPr>
      <t>/T06 Part 1 or T06 Thermal Comfort Monitoring.</t>
    </r>
  </si>
  <si>
    <r>
      <t xml:space="preserve">Verified by: </t>
    </r>
    <r>
      <rPr>
        <strike/>
        <sz val="10"/>
        <color theme="1"/>
        <rFont val="Arial"/>
        <family val="2"/>
      </rPr>
      <t xml:space="preserve">Performance Test </t>
    </r>
    <r>
      <rPr>
        <u/>
        <sz val="10"/>
        <color theme="1"/>
        <rFont val="Arial"/>
        <family val="2"/>
      </rPr>
      <t>Technical Document (Individual)</t>
    </r>
  </si>
  <si>
    <r>
      <t>Verification Note:</t>
    </r>
    <r>
      <rPr>
        <strike/>
        <sz val="10"/>
        <color rgb="FF000000"/>
        <rFont val="Arial"/>
        <family val="2"/>
      </rPr>
      <t xml:space="preserve">
</t>
    </r>
    <r>
      <rPr>
        <u/>
        <sz val="10"/>
        <color rgb="FF000000"/>
        <rFont val="Arial"/>
        <family val="2"/>
      </rPr>
      <t>On-site testing - Technical Document
Other - Drinking Water test results tested by a professional demonstrated not to have a conflict of interest with the WELL project.</t>
    </r>
  </si>
  <si>
    <r>
      <t>i. Sulfide ≤ 0.05 mg/L.
j.</t>
    </r>
    <r>
      <rPr>
        <u/>
        <sz val="10"/>
        <color theme="1"/>
        <rFont val="Arial"/>
        <family val="2"/>
      </rPr>
      <t>i.</t>
    </r>
    <r>
      <rPr>
        <sz val="10"/>
        <color theme="1"/>
        <rFont val="Arial"/>
        <family val="2"/>
      </rPr>
      <t xml:space="preserve"> Zinc ≤5 mg/L.
</t>
    </r>
    <r>
      <rPr>
        <strike/>
        <sz val="10"/>
        <color theme="1"/>
        <rFont val="Arial"/>
        <family val="2"/>
      </rPr>
      <t>k.</t>
    </r>
    <r>
      <rPr>
        <u/>
        <sz val="10"/>
        <color theme="1"/>
        <rFont val="Arial"/>
        <family val="2"/>
      </rPr>
      <t>j.</t>
    </r>
    <r>
      <rPr>
        <sz val="10"/>
        <color theme="1"/>
        <rFont val="Arial"/>
        <family val="2"/>
      </rPr>
      <t xml:space="preserve"> Total Dissolved Solids (TDS) ≤ 500 mg/L.
</t>
    </r>
    <r>
      <rPr>
        <strike/>
        <sz val="10"/>
        <color theme="1"/>
        <rFont val="Arial"/>
        <family val="2"/>
      </rPr>
      <t>l.</t>
    </r>
    <r>
      <rPr>
        <u/>
        <sz val="10"/>
        <color theme="1"/>
        <rFont val="Arial"/>
        <family val="2"/>
      </rPr>
      <t>k.</t>
    </r>
    <r>
      <rPr>
        <sz val="10"/>
        <color theme="1"/>
        <rFont val="Arial"/>
        <family val="2"/>
      </rPr>
      <t>Free Chlorine ≤ 1.25 mg/L.</t>
    </r>
  </si>
  <si>
    <t>PX5</t>
  </si>
  <si>
    <t>Survey for Thermal Comfort</t>
  </si>
  <si>
    <r>
      <t>A post-occupancy survey is administered at least twice a year, including once in June, July or August and once in December, January or February</t>
    </r>
    <r>
      <rPr>
        <strike/>
        <sz val="10"/>
        <color rgb="FF000000"/>
        <rFont val="Arial"/>
        <family val="2"/>
      </rPr>
      <t>,</t>
    </r>
    <r>
      <rPr>
        <sz val="10"/>
        <color rgb="FF000000"/>
        <rFont val="Arial"/>
        <family val="2"/>
      </rPr>
      <t xml:space="preserve"> </t>
    </r>
    <r>
      <rPr>
        <u/>
        <sz val="10"/>
        <color rgb="FF000000"/>
        <rFont val="Arial"/>
        <family val="2"/>
      </rPr>
      <t xml:space="preserve">For projects located in tropical regions, the survey may be administered twice a year, at least four months apart. Survey is administered </t>
    </r>
    <r>
      <rPr>
        <sz val="10"/>
        <color rgb="FF000000"/>
        <rFont val="Arial"/>
        <family val="2"/>
      </rPr>
      <t>at least six months after occupancy, which satisfies the following conditions:</t>
    </r>
  </si>
  <si>
    <t>WELL Equity Rating Addenda</t>
  </si>
  <si>
    <t>This table contains addenda for the WELL Equity Rating.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</si>
  <si>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There are no amendments to the WELL Equity Rating for the Q3 2023 addenda.</t>
  </si>
  <si>
    <r>
      <t xml:space="preserve">[Verification Tab]
Technical document – Agreement document acknowledging the partnership and co-creation of a </t>
    </r>
    <r>
      <rPr>
        <u/>
        <sz val="10"/>
        <color theme="1"/>
        <rFont val="Arial"/>
        <family val="2"/>
      </rPr>
      <t>program</t>
    </r>
    <r>
      <rPr>
        <sz val="10"/>
        <color theme="1"/>
        <rFont val="Arial"/>
        <family val="2"/>
      </rPr>
      <t xml:space="preserve"> </t>
    </r>
    <r>
      <rPr>
        <strike/>
        <sz val="10"/>
        <color theme="1"/>
        <rFont val="Arial"/>
        <family val="2"/>
      </rPr>
      <t>policy</t>
    </r>
    <r>
      <rPr>
        <sz val="10"/>
        <color theme="1"/>
        <rFont val="Arial"/>
        <family val="2"/>
      </rPr>
      <t xml:space="preserve"> centered in the community’s voice</t>
    </r>
  </si>
  <si>
    <r>
      <rPr>
        <sz val="10"/>
        <color theme="1"/>
        <rFont val="Arial"/>
        <family val="2"/>
      </rPr>
      <t>[Verification Tab]</t>
    </r>
    <r>
      <rPr>
        <strike/>
        <sz val="10"/>
        <color theme="1"/>
        <rFont val="Arial"/>
        <family val="2"/>
      </rPr>
      <t xml:space="preserve">
Annually submit proof of plans and accomplished goals in progress</t>
    </r>
    <r>
      <rPr>
        <sz val="10"/>
        <color theme="1"/>
        <rFont val="Arial"/>
        <family val="2"/>
      </rPr>
      <t xml:space="preserve">
</t>
    </r>
    <r>
      <rPr>
        <u/>
        <sz val="10"/>
        <color theme="1"/>
        <rFont val="Arial"/>
        <family val="2"/>
      </rPr>
      <t>Updated list of accomplished goals upon recertification/renewal</t>
    </r>
  </si>
  <si>
    <t>WELL Health-Safety Rating Addenda</t>
  </si>
  <si>
    <t>This table contains addenda for the WELL Health-Safety Rating.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</si>
  <si>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r>
      <t xml:space="preserve">WELL Health-Safety Rating Scope
</t>
    </r>
    <r>
      <rPr>
        <sz val="10"/>
        <color theme="1"/>
        <rFont val="Arial"/>
        <family val="2"/>
      </rPr>
      <t xml:space="preserve">The WELL Health-Safety Rating includes more than 20 features across the following </t>
    </r>
    <r>
      <rPr>
        <strike/>
        <sz val="10"/>
        <color theme="1"/>
        <rFont val="Arial"/>
        <family val="2"/>
      </rPr>
      <t>core</t>
    </r>
    <r>
      <rPr>
        <u/>
        <sz val="10"/>
        <color theme="1"/>
        <rFont val="Arial"/>
        <family val="2"/>
      </rPr>
      <t>action</t>
    </r>
    <r>
      <rPr>
        <sz val="10"/>
        <color theme="1"/>
        <rFont val="Arial"/>
        <family val="2"/>
      </rPr>
      <t xml:space="preserve"> areas</t>
    </r>
    <r>
      <rPr>
        <u/>
        <sz val="10"/>
        <color theme="1"/>
        <rFont val="Arial"/>
        <family val="2"/>
      </rPr>
      <t>.</t>
    </r>
    <r>
      <rPr>
        <strike/>
        <sz val="10"/>
        <color theme="1"/>
        <rFont val="Arial"/>
        <family val="2"/>
      </rPr>
      <t>,</t>
    </r>
    <r>
      <rPr>
        <sz val="10"/>
        <color theme="1"/>
        <rFont val="Arial"/>
        <family val="2"/>
      </rPr>
      <t xml:space="preserve"> </t>
    </r>
    <r>
      <rPr>
        <strike/>
        <sz val="10"/>
        <color theme="1"/>
        <rFont val="Arial"/>
        <family val="2"/>
      </rPr>
      <t>a</t>
    </r>
    <r>
      <rPr>
        <u/>
        <sz val="10"/>
        <color theme="1"/>
        <rFont val="Arial"/>
        <family val="2"/>
      </rPr>
      <t>A</t>
    </r>
    <r>
      <rPr>
        <sz val="10"/>
        <color theme="1"/>
        <rFont val="Arial"/>
        <family val="2"/>
      </rPr>
      <t xml:space="preserve"> minimum of 15 </t>
    </r>
    <r>
      <rPr>
        <strike/>
        <sz val="10"/>
        <color theme="1"/>
        <rFont val="Arial"/>
        <family val="2"/>
      </rPr>
      <t>of which</t>
    </r>
    <r>
      <rPr>
        <sz val="10"/>
        <color theme="1"/>
        <rFont val="Arial"/>
        <family val="2"/>
      </rPr>
      <t xml:space="preserve"> need to be met:</t>
    </r>
  </si>
  <si>
    <t>There are no amendments to the WELL Health-Safety Rating for the Q3 2023 addenda.</t>
  </si>
  <si>
    <t>Remove link + text to download HSR PDF</t>
  </si>
  <si>
    <t>Cleaning and Sanitization Procedures</t>
  </si>
  <si>
    <t>SC2</t>
  </si>
  <si>
    <t>Reduce Surface Contact</t>
  </si>
  <si>
    <t>1: Surface touch assessment</t>
  </si>
  <si>
    <r>
      <t xml:space="preserve">Circumstances </t>
    </r>
    <r>
      <rPr>
        <u/>
        <sz val="10"/>
        <color theme="1"/>
        <rFont val="Arial"/>
        <family val="2"/>
      </rPr>
      <t xml:space="preserve">and/or timeline </t>
    </r>
    <r>
      <rPr>
        <sz val="10"/>
        <color theme="1"/>
        <rFont val="Arial"/>
        <family val="2"/>
      </rPr>
      <t xml:space="preserve">in which </t>
    </r>
    <r>
      <rPr>
        <strike/>
        <sz val="10"/>
        <color theme="1"/>
        <rFont val="Arial"/>
        <family val="2"/>
      </rPr>
      <t xml:space="preserve">temporary </t>
    </r>
    <r>
      <rPr>
        <sz val="10"/>
        <color theme="1"/>
        <rFont val="Arial"/>
        <family val="2"/>
      </rPr>
      <t>measures will be implemented</t>
    </r>
    <r>
      <rPr>
        <strike/>
        <sz val="10"/>
        <color theme="1"/>
        <rFont val="Arial"/>
        <family val="2"/>
      </rPr>
      <t xml:space="preserve"> and timeline for permanent measures to be implemented</t>
    </r>
    <r>
      <rPr>
        <sz val="10"/>
        <color theme="1"/>
        <rFont val="Arial"/>
        <family val="2"/>
      </rPr>
      <t>.</t>
    </r>
  </si>
  <si>
    <t>Emergency Preparedness Programs</t>
  </si>
  <si>
    <t>SE4</t>
  </si>
  <si>
    <t>Provide Emergency Resources</t>
  </si>
  <si>
    <t>2. Provide Emergency Training and Personnel</t>
  </si>
  <si>
    <r>
      <t xml:space="preserve">Trainings to promote </t>
    </r>
    <r>
      <rPr>
        <strike/>
        <sz val="10"/>
        <color theme="1"/>
        <rFont val="Arial"/>
        <family val="2"/>
      </rPr>
      <t xml:space="preserve">individual and family </t>
    </r>
    <r>
      <rPr>
        <sz val="10"/>
        <color theme="1"/>
        <rFont val="Arial"/>
        <family val="2"/>
      </rPr>
      <t>emergency preparedness available to regular occupants that address at least the following topics:</t>
    </r>
  </si>
  <si>
    <r>
      <t xml:space="preserve">For additional details regarding </t>
    </r>
    <r>
      <rPr>
        <u/>
        <sz val="10"/>
        <color theme="1"/>
        <rFont val="Arial"/>
        <family val="2"/>
      </rPr>
      <t>WELL Core applicability,</t>
    </r>
    <r>
      <rPr>
        <sz val="10"/>
        <color theme="1"/>
        <rFont val="Arial"/>
        <family val="2"/>
      </rPr>
      <t xml:space="preserve"> space types, occupant types and </t>
    </r>
    <r>
      <rPr>
        <u/>
        <sz val="10"/>
        <color theme="1"/>
        <rFont val="Arial"/>
        <family val="2"/>
      </rPr>
      <t>the WELL</t>
    </r>
    <r>
      <rPr>
        <sz val="10"/>
        <color theme="1"/>
        <rFont val="Arial"/>
        <family val="2"/>
      </rPr>
      <t xml:space="preserve"> project boundar</t>
    </r>
    <r>
      <rPr>
        <strike/>
        <sz val="10"/>
        <color theme="1"/>
        <rFont val="Arial"/>
        <family val="2"/>
      </rPr>
      <t>ies</t>
    </r>
    <r>
      <rPr>
        <u/>
        <sz val="10"/>
        <color theme="1"/>
        <rFont val="Arial"/>
        <family val="2"/>
      </rPr>
      <t>y</t>
    </r>
    <r>
      <rPr>
        <sz val="10"/>
        <color theme="1"/>
        <rFont val="Arial"/>
        <family val="2"/>
      </rPr>
      <t>, please refer to the Overview of WELL v2. [Add hyperlink]</t>
    </r>
  </si>
  <si>
    <t>Air and Water Quality Management</t>
  </si>
  <si>
    <t>SA4</t>
  </si>
  <si>
    <t>Monitor Air and Water Quality</t>
  </si>
  <si>
    <t>2. Assess Chemical and Biological Water Quality</t>
  </si>
  <si>
    <r>
      <t xml:space="preserve">The following drinking water parameters are sampled in occupiable spaces </t>
    </r>
    <r>
      <rPr>
        <strike/>
        <sz val="10"/>
        <color theme="1"/>
        <rFont val="Arial"/>
        <family val="2"/>
      </rPr>
      <t xml:space="preserve">(with a quantity and location of sampling points complying with the requirements outlined in the Performance Verification Guidebook) </t>
    </r>
    <r>
      <rPr>
        <sz val="10"/>
        <color theme="1"/>
        <rFont val="Arial"/>
        <family val="2"/>
      </rPr>
      <t>at intervals of no less than once per year and results are submitted annually through the WELL digital platform</t>
    </r>
    <r>
      <rPr>
        <u/>
        <sz val="10"/>
        <color theme="1"/>
        <rFont val="Arial"/>
        <family val="2"/>
      </rPr>
      <t>. Tests are required at 5% of drinking water fixtures, up to a maximum of four tests.</t>
    </r>
  </si>
  <si>
    <t>There are no amendments to the WELL Health-Safety Rating for the Q3 2022 addenda.</t>
  </si>
  <si>
    <t>There are no amendments to the WELL Health-Safety Rating for the Q2 2022 addenda.</t>
  </si>
  <si>
    <t>SC3</t>
  </si>
  <si>
    <t>Improve Cleaning Practices</t>
  </si>
  <si>
    <t>2: Certified Cleaning Provider</t>
  </si>
  <si>
    <r>
      <t xml:space="preserve">[Add Option 2]
</t>
    </r>
    <r>
      <rPr>
        <u/>
        <sz val="10"/>
        <color theme="1"/>
        <rFont val="Arial"/>
        <family val="2"/>
      </rPr>
      <t xml:space="preserve">2: Certified Cleaning Provider
The project retains a cleaning provider organization certified under one of the following standards:
a. Green Seal® Standard for Commercial and Institutional Cleaning Services, GS-42, operated by Green Seal Inc.18
b. GBAC STAR Service Accreditation Program, operated by ISSA.19
</t>
    </r>
    <r>
      <rPr>
        <sz val="10"/>
        <color theme="1"/>
        <rFont val="Arial"/>
        <family val="2"/>
      </rPr>
      <t xml:space="preserve">Verification type: </t>
    </r>
    <r>
      <rPr>
        <u/>
        <sz val="10"/>
        <color theme="1"/>
        <rFont val="Arial"/>
        <family val="2"/>
      </rPr>
      <t>Policy and/or Operations Schedule</t>
    </r>
  </si>
  <si>
    <t>SC4</t>
  </si>
  <si>
    <t>Select Preferred Cleaning Products</t>
  </si>
  <si>
    <t>1: Cleaning Plan Development and Implementation</t>
  </si>
  <si>
    <r>
      <t xml:space="preserve">[Add Option 1]
</t>
    </r>
    <r>
      <rPr>
        <u/>
        <sz val="10"/>
        <color theme="1"/>
        <rFont val="Arial"/>
        <family val="2"/>
      </rPr>
      <t>1: Cleaning Plan Development and Implementation</t>
    </r>
  </si>
  <si>
    <t>1: Promote Emergency Resources</t>
  </si>
  <si>
    <r>
      <t xml:space="preserve">Rides </t>
    </r>
    <r>
      <rPr>
        <u/>
        <sz val="10"/>
        <color theme="1"/>
        <rFont val="Arial"/>
        <family val="2"/>
      </rPr>
      <t>for employees</t>
    </r>
    <r>
      <rPr>
        <sz val="10"/>
        <color theme="1"/>
        <rFont val="Arial"/>
        <family val="2"/>
      </rPr>
      <t xml:space="preserve"> subsidized </t>
    </r>
    <r>
      <rPr>
        <u/>
        <sz val="10"/>
        <color theme="1"/>
        <rFont val="Arial"/>
        <family val="2"/>
      </rPr>
      <t>or reimbursed</t>
    </r>
    <r>
      <rPr>
        <sz val="10"/>
        <color theme="1"/>
        <rFont val="Arial"/>
        <family val="2"/>
      </rPr>
      <t xml:space="preserve"> by at least 50% to destination of need for emergency situations (e.g., urgent medical needs, personal or family emergency), including from home to work as needed (e.g., during public transit shutdown).</t>
    </r>
  </si>
  <si>
    <t>SE5</t>
  </si>
  <si>
    <t>Bolster Emergency Resilience</t>
  </si>
  <si>
    <t>c2</t>
  </si>
  <si>
    <t>SI1-3</t>
  </si>
  <si>
    <t>4: Award Milestone</t>
  </si>
  <si>
    <t>c. The project is WELL Performance Rated. This strategy may be used for one Innovation feature.</t>
  </si>
  <si>
    <t>3: Design for WELL Health-Safety</t>
  </si>
  <si>
    <r>
      <t xml:space="preserve">WELL v2 feature | WELL v2 pilot feature
V03 Circulation Network Parts 1, 2 </t>
    </r>
    <r>
      <rPr>
        <u/>
        <sz val="10"/>
        <color theme="1"/>
        <rFont val="Arial"/>
        <family val="2"/>
      </rPr>
      <t xml:space="preserve">OR </t>
    </r>
    <r>
      <rPr>
        <sz val="10"/>
        <color theme="1"/>
        <rFont val="Arial"/>
        <family val="2"/>
      </rPr>
      <t xml:space="preserve">3 | V03 Movement Network and Circulation Parts 1, 2 </t>
    </r>
    <r>
      <rPr>
        <u/>
        <sz val="10"/>
        <color theme="1"/>
        <rFont val="Arial"/>
        <family val="2"/>
      </rPr>
      <t>OR</t>
    </r>
    <r>
      <rPr>
        <sz val="10"/>
        <color theme="1"/>
        <rFont val="Arial"/>
        <family val="2"/>
      </rPr>
      <t xml:space="preserve"> 3</t>
    </r>
  </si>
  <si>
    <t>Appendix - References</t>
  </si>
  <si>
    <t>131. Federal Emergency Management Agency. Every Business Should Have a Plan. 2014. https://www.fema.gov/media-library-data/1388786699366-f6593a40cee347ce4a8def70a28b748e/Business_quadfold_brochure_2012.pdf.Centers for Disease Control and Prevention (CDC). (2015). Planning for an emergency: Strategies for identifying and engaging at-risk groups. A guidance document for emergency managers. https://www.cdc.gov/nceh/hsb/disaster/atriskguidance.pdf.</t>
  </si>
  <si>
    <t>SE1</t>
  </si>
  <si>
    <t>Develop Emergency Preparedness Plan</t>
  </si>
  <si>
    <r>
      <t xml:space="preserve">Establish a </t>
    </r>
    <r>
      <rPr>
        <strike/>
        <sz val="10"/>
        <color theme="1"/>
        <rFont val="Arial"/>
        <family val="2"/>
      </rPr>
      <t>pathway</t>
    </r>
    <r>
      <rPr>
        <sz val="10"/>
        <color theme="1"/>
        <rFont val="Arial"/>
        <family val="2"/>
      </rPr>
      <t xml:space="preserve"> </t>
    </r>
    <r>
      <rPr>
        <u/>
        <sz val="10"/>
        <color theme="1"/>
        <rFont val="Arial"/>
        <family val="2"/>
      </rPr>
      <t xml:space="preserve">process </t>
    </r>
    <r>
      <rPr>
        <sz val="10"/>
        <color theme="1"/>
        <rFont val="Arial"/>
        <family val="2"/>
      </rPr>
      <t xml:space="preserve">for vulnerable occupants or groups (e.g., older adults, people with disabilities, pregnant women, children) to confidentially identify their specific needs for an emergency. </t>
    </r>
  </si>
  <si>
    <t>SA2</t>
  </si>
  <si>
    <t>Assess and Maintain Air Treatment Systems</t>
  </si>
  <si>
    <t>2: Air Treatment Assessment</t>
  </si>
  <si>
    <r>
      <t>a. A qualified engineer provides the project with an assessment of</t>
    </r>
    <r>
      <rPr>
        <u/>
        <sz val="10"/>
        <color theme="1"/>
        <rFont val="Arial"/>
        <family val="2"/>
      </rPr>
      <t xml:space="preserve"> at least one of</t>
    </r>
    <r>
      <rPr>
        <sz val="10"/>
        <color theme="1"/>
        <rFont val="Arial"/>
        <family val="2"/>
      </rPr>
      <t xml:space="preserve"> the following </t>
    </r>
    <r>
      <rPr>
        <strike/>
        <sz val="10"/>
        <color theme="1"/>
        <rFont val="Arial"/>
        <family val="2"/>
      </rPr>
      <t>attributes of ventilation in</t>
    </r>
    <r>
      <rPr>
        <u/>
        <sz val="10"/>
        <color theme="1"/>
        <rFont val="Arial"/>
        <family val="2"/>
      </rPr>
      <t xml:space="preserve">for </t>
    </r>
    <r>
      <rPr>
        <sz val="10"/>
        <color theme="1"/>
        <rFont val="Arial"/>
        <family val="2"/>
      </rPr>
      <t xml:space="preserve">occupiable areas.
1. The highest efficiency of media or other particle filters (particularly for recirculated air, if any) that can be installed with the current mechanical system.
2. The capacity of the current mechanical system to utilize UVGI equipment.
</t>
    </r>
    <r>
      <rPr>
        <u/>
        <sz val="10"/>
        <color theme="1"/>
        <rFont val="Arial"/>
        <family val="2"/>
      </rPr>
      <t>3. The quantity of standalone air purifiers required to serve the space.</t>
    </r>
    <r>
      <rPr>
        <sz val="10"/>
        <color theme="1"/>
        <rFont val="Arial"/>
        <family val="2"/>
      </rPr>
      <t xml:space="preserve">
b. Project provides one of the following:
1. Conditions under which project will install </t>
    </r>
    <r>
      <rPr>
        <strike/>
        <sz val="10"/>
        <color theme="1"/>
        <rFont val="Arial"/>
        <family val="2"/>
      </rPr>
      <t>these</t>
    </r>
    <r>
      <rPr>
        <u/>
        <sz val="10"/>
        <color theme="1"/>
        <rFont val="Arial"/>
        <family val="2"/>
      </rPr>
      <t>at least one of the types of</t>
    </r>
    <r>
      <rPr>
        <sz val="10"/>
        <color theme="1"/>
        <rFont val="Arial"/>
        <family val="2"/>
      </rPr>
      <t xml:space="preserve"> treatment systems</t>
    </r>
    <r>
      <rPr>
        <u/>
        <sz val="10"/>
        <color theme="1"/>
        <rFont val="Arial"/>
        <family val="2"/>
      </rPr>
      <t xml:space="preserve"> assessed</t>
    </r>
    <r>
      <rPr>
        <sz val="10"/>
        <color theme="1"/>
        <rFont val="Arial"/>
        <family val="2"/>
      </rPr>
      <t>.
2. A timeline for the installation of</t>
    </r>
    <r>
      <rPr>
        <u/>
        <sz val="10"/>
        <color theme="1"/>
        <rFont val="Arial"/>
        <family val="2"/>
      </rPr>
      <t xml:space="preserve"> at least one of the types of </t>
    </r>
    <r>
      <rPr>
        <sz val="10"/>
        <color theme="1"/>
        <rFont val="Arial"/>
        <family val="2"/>
      </rPr>
      <t>treatment systems</t>
    </r>
    <r>
      <rPr>
        <u/>
        <sz val="10"/>
        <color theme="1"/>
        <rFont val="Arial"/>
        <family val="2"/>
      </rPr>
      <t xml:space="preserve"> assessed</t>
    </r>
    <r>
      <rPr>
        <sz val="10"/>
        <color theme="1"/>
        <rFont val="Arial"/>
        <family val="2"/>
      </rPr>
      <t>.</t>
    </r>
  </si>
  <si>
    <t>Health Service Resources</t>
  </si>
  <si>
    <t>SH1</t>
  </si>
  <si>
    <t>Provide Sick Leave</t>
  </si>
  <si>
    <t>1: Provide Short-term Sick leave</t>
  </si>
  <si>
    <t>SH4</t>
  </si>
  <si>
    <t>Promote Vaccines</t>
  </si>
  <si>
    <r>
      <t xml:space="preserve">The following drinking water parameters are sampled </t>
    </r>
    <r>
      <rPr>
        <u/>
        <sz val="10"/>
        <color theme="1"/>
        <rFont val="Arial"/>
        <family val="2"/>
      </rPr>
      <t xml:space="preserve">in occupiable spaces (with a quantity and location of sampling points complying with the requirements outlined in the Performance Verification Guidebook) </t>
    </r>
    <r>
      <rPr>
        <sz val="10"/>
        <color theme="1"/>
        <rFont val="Arial"/>
        <family val="2"/>
      </rPr>
      <t>at intervals of no less than once per year and results are submitted annually through the WELL digital platform:</t>
    </r>
  </si>
  <si>
    <t>SE2</t>
  </si>
  <si>
    <t>Create Business Continuity Plan</t>
  </si>
  <si>
    <r>
      <t xml:space="preserve">Includes a list of the </t>
    </r>
    <r>
      <rPr>
        <strike/>
        <sz val="10"/>
        <color theme="1"/>
        <rFont val="Arial"/>
        <family val="2"/>
      </rPr>
      <t xml:space="preserve">members, </t>
    </r>
    <r>
      <rPr>
        <sz val="10"/>
        <color theme="1"/>
        <rFont val="Arial"/>
        <family val="2"/>
      </rPr>
      <t>roles and responsibilities of the business continuity team and convenes the team twice annually (at minimum) to review, test and update (as needed) the plan.</t>
    </r>
  </si>
  <si>
    <t>SH5</t>
  </si>
  <si>
    <t>Promote a Smoke-Free Environment</t>
  </si>
  <si>
    <t>2: Prohibit Outdoor Smoking</t>
  </si>
  <si>
    <r>
      <t>Smoking and the use of e-cigarettes is prohibited in the following areas, with</t>
    </r>
    <r>
      <rPr>
        <u/>
        <sz val="10"/>
        <color theme="1"/>
        <rFont val="Arial"/>
        <family val="2"/>
      </rPr>
      <t xml:space="preserve"> permanently mounted</t>
    </r>
    <r>
      <rPr>
        <sz val="10"/>
        <color theme="1"/>
        <rFont val="Arial"/>
        <family val="2"/>
      </rPr>
      <t xml:space="preserve"> signage present to clearly communicate the ban:</t>
    </r>
  </si>
  <si>
    <r>
      <t>Option 4: Award Milestone - Technical Document
Proof of active certification.</t>
    </r>
    <r>
      <rPr>
        <u/>
        <sz val="10"/>
        <color theme="1"/>
        <rFont val="Arial"/>
        <family val="2"/>
      </rPr>
      <t xml:space="preserve"> Documentation must be submitted for SI1, SI2 and SI3 to receive credit for all three Innovation features.</t>
    </r>
    <r>
      <rPr>
        <sz val="10"/>
        <color theme="1"/>
        <rFont val="Arial"/>
        <family val="2"/>
      </rPr>
      <t xml:space="preserve"> </t>
    </r>
  </si>
  <si>
    <t xml:space="preserve">Food service establishments: Spaces within the project boundary that have commercial kitchens where food is prepared. </t>
  </si>
  <si>
    <r>
      <t>Serving</t>
    </r>
    <r>
      <rPr>
        <strike/>
        <sz val="10"/>
        <color theme="1"/>
        <rFont val="Arial"/>
        <family val="2"/>
      </rPr>
      <t xml:space="preserve"> / serving size</t>
    </r>
    <r>
      <rPr>
        <sz val="10"/>
        <color theme="1"/>
        <rFont val="Arial"/>
        <family val="2"/>
      </rPr>
      <t>: A standardized amount of food or beverage</t>
    </r>
    <r>
      <rPr>
        <strike/>
        <sz val="10"/>
        <color theme="1"/>
        <rFont val="Arial"/>
        <family val="2"/>
      </rPr>
      <t>, such as a cup or an ounce, that is used in providing nutrition information</t>
    </r>
    <r>
      <rPr>
        <sz val="10"/>
        <color theme="1"/>
        <rFont val="Arial"/>
        <family val="2"/>
      </rPr>
      <t xml:space="preserve">. </t>
    </r>
    <r>
      <rPr>
        <u/>
        <sz val="10"/>
        <color theme="1"/>
        <rFont val="Arial"/>
        <family val="2"/>
      </rPr>
      <t>Refers to the amount typically consumed by an individual and is used for providing nutrition information.</t>
    </r>
  </si>
  <si>
    <r>
      <t>Verified by Professional Narrative</t>
    </r>
    <r>
      <rPr>
        <u/>
        <sz val="10"/>
        <color theme="1"/>
        <rFont val="Arial"/>
        <family val="2"/>
      </rPr>
      <t>, Beta Feature Feedback Form</t>
    </r>
  </si>
  <si>
    <t>This feature is a beta strategy and has an additional documentation requirement (beta feature feedback form). The feedback form supports IWBI in developing new features that are effective and applicable to projects around the world.</t>
  </si>
  <si>
    <r>
      <t>The Safety Data Sheet (SDS) of each product</t>
    </r>
    <r>
      <rPr>
        <u/>
        <sz val="10"/>
        <color theme="1"/>
        <rFont val="Arial"/>
        <family val="2"/>
      </rPr>
      <t xml:space="preserve"> as sold</t>
    </r>
    <r>
      <rPr>
        <sz val="10"/>
        <color theme="1"/>
        <rFont val="Arial"/>
        <family val="2"/>
      </rPr>
      <t xml:space="preserve"> discloses ingredients per EU Regulation 2015/830 (CLP) or California State Bill No. 258 and no ingredients listed in Section 3 of the SDS are classified as </t>
    </r>
    <r>
      <rPr>
        <strike/>
        <sz val="10"/>
        <color theme="1"/>
        <rFont val="Arial"/>
        <family val="2"/>
      </rPr>
      <t xml:space="preserve">Category 1, 1A or 1B for </t>
    </r>
    <r>
      <rPr>
        <sz val="10"/>
        <color theme="1"/>
        <rFont val="Arial"/>
        <family val="2"/>
      </rPr>
      <t>the following Globally Harmonized System (GHS) codes and corresponding hazard statements:</t>
    </r>
  </si>
  <si>
    <t>SC5</t>
  </si>
  <si>
    <t>Reduce Respiratory Particle Exposure</t>
  </si>
  <si>
    <r>
      <rPr>
        <strike/>
        <u/>
        <sz val="10"/>
        <color theme="1"/>
        <rFont val="Arial"/>
        <family val="2"/>
      </rPr>
      <t>Professional Narrative
Technical Document</t>
    </r>
    <r>
      <rPr>
        <u/>
        <sz val="10"/>
        <color theme="1"/>
        <rFont val="Arial"/>
        <family val="2"/>
      </rPr>
      <t xml:space="preserve">
Policy and/or Operations Schedule
Beta Feature Feedback Form</t>
    </r>
  </si>
  <si>
    <r>
      <rPr>
        <u/>
        <sz val="10"/>
        <color theme="1"/>
        <rFont val="Arial"/>
        <family val="2"/>
      </rPr>
      <t>1: Contact reduction cues</t>
    </r>
    <r>
      <rPr>
        <sz val="10"/>
        <color theme="1"/>
        <rFont val="Arial"/>
        <family val="2"/>
      </rPr>
      <t xml:space="preserve">
The following requirements are implemented during periods when higher incidence of respiratory disease is likely:
a. At least one of the following distancing strategies:
1. Queuing marks to increase distance between people while waiting in line (e.g., in elevator lobbies, at check-out counters) and while using moving sidewalks and escalators, as applicable.
2. Screens, protective furnishings or other engineering controls to reduce particle exchange at security check-ins, reception areas, check-out counters and other places with frequent interaction between occupants and a stationary worker.
3. Self-service systems to control ingress or egress to the project (e.g., at reception desks or checkout counters).
b. At least one of the following circulation strategies:
1. One-way hallways and corridors.
2. Separate entry and exit doors at pedestrian building entrances.
3. Separate entry and exit for restrooms except single-user bathrooms.
</t>
    </r>
    <r>
      <rPr>
        <u/>
        <sz val="10"/>
        <color theme="1"/>
        <rFont val="Arial"/>
        <family val="2"/>
      </rPr>
      <t xml:space="preserve">AND
2: Contact reduction policies
The following requirements are implemented during periods when higher incidence of respiratory disease is likely:
</t>
    </r>
    <r>
      <rPr>
        <strike/>
        <sz val="10"/>
        <color theme="1"/>
        <rFont val="Arial"/>
        <family val="2"/>
      </rPr>
      <t>c.</t>
    </r>
    <r>
      <rPr>
        <u/>
        <sz val="10"/>
        <color theme="1"/>
        <rFont val="Arial"/>
        <family val="2"/>
      </rPr>
      <t>a.</t>
    </r>
    <r>
      <rPr>
        <sz val="10"/>
        <color theme="1"/>
        <rFont val="Arial"/>
        <family val="2"/>
      </rPr>
      <t xml:space="preserve">All of the following in any shared spaces (e.g., meeting rooms, workspaces, communal kitchens):
1. Strategies to increase distance among occupants.
2. Expectations and requirements for usage of face coverings or personal protective equipment.
3. Clearly communicated rules for occupancy to reduce respiratory particle exposure and rationale for their use.
</t>
    </r>
    <r>
      <rPr>
        <strike/>
        <sz val="10"/>
        <color theme="1"/>
        <rFont val="Arial"/>
        <family val="2"/>
      </rPr>
      <t>d.</t>
    </r>
    <r>
      <rPr>
        <u/>
        <sz val="10"/>
        <color theme="1"/>
        <rFont val="Arial"/>
        <family val="2"/>
      </rPr>
      <t>b.</t>
    </r>
    <r>
      <rPr>
        <sz val="10"/>
        <color theme="1"/>
        <rFont val="Arial"/>
        <family val="2"/>
      </rPr>
      <t>At least one of the following communication strategies to educate occupants about the practices implemented by the project to reduce respiratory particle exposure:
1. Monthly communication (e.g., email, webcast) to all regular occupants.
2. Prominent signage (physical or digital) at all building entrances and in shared spaces.</t>
    </r>
  </si>
  <si>
    <r>
      <t>Verified by Policy and/or Operations Schedule</t>
    </r>
    <r>
      <rPr>
        <u/>
        <sz val="10"/>
        <color theme="1"/>
        <rFont val="Arial"/>
        <family val="2"/>
      </rPr>
      <t>, Beta Feature Feedback Form</t>
    </r>
  </si>
  <si>
    <t>SE3</t>
  </si>
  <si>
    <t>Plan for Healthy Re-Entry</t>
  </si>
  <si>
    <r>
      <t xml:space="preserve">Projects establish a plan for re-entry into the project after </t>
    </r>
    <r>
      <rPr>
        <u/>
        <sz val="10"/>
        <rFont val="Arial"/>
        <family val="2"/>
      </rPr>
      <t>or during</t>
    </r>
    <r>
      <rPr>
        <sz val="10"/>
        <rFont val="Arial"/>
        <family val="2"/>
      </rPr>
      <t xml:space="preserve"> an emergency </t>
    </r>
    <r>
      <rPr>
        <u/>
        <sz val="10"/>
        <rFont val="Arial"/>
        <family val="2"/>
      </rPr>
      <t>(e.g., natural disaster, public health emergency)</t>
    </r>
    <r>
      <rPr>
        <strike/>
        <sz val="10"/>
        <rFont val="Arial"/>
        <family val="2"/>
      </rPr>
      <t>event,</t>
    </r>
    <r>
      <rPr>
        <sz val="10"/>
        <rFont val="Arial"/>
        <family val="2"/>
      </rPr>
      <t xml:space="preserve"> addressing at minimum the following:
a. Consultation with regular occupants </t>
    </r>
    <r>
      <rPr>
        <u/>
        <sz val="10"/>
        <rFont val="Arial"/>
        <family val="2"/>
      </rPr>
      <t>before</t>
    </r>
    <r>
      <rPr>
        <strike/>
        <sz val="10"/>
        <rFont val="Arial"/>
        <family val="2"/>
      </rPr>
      <t>prior</t>
    </r>
    <r>
      <rPr>
        <sz val="10"/>
        <rFont val="Arial"/>
        <family val="2"/>
      </rPr>
      <t xml:space="preserve"> to and </t>
    </r>
    <r>
      <rPr>
        <strike/>
        <sz val="10"/>
        <rFont val="Arial"/>
        <family val="2"/>
      </rPr>
      <t xml:space="preserve">just </t>
    </r>
    <r>
      <rPr>
        <sz val="10"/>
        <rFont val="Arial"/>
        <family val="2"/>
      </rPr>
      <t xml:space="preserve">after re-entry to understand their needs and concerns related to re-entry.
...
f. Re-evaluation and adjustment (as needed) of facilities management policies and </t>
    </r>
    <r>
      <rPr>
        <u/>
        <sz val="10"/>
        <rFont val="Arial"/>
        <family val="2"/>
      </rPr>
      <t>organizational</t>
    </r>
    <r>
      <rPr>
        <sz val="10"/>
        <rFont val="Arial"/>
        <family val="2"/>
      </rPr>
      <t xml:space="preserve"> protocols to support safer and healthier re-entry, including but not limited to:
1. Crowd management and spacing and physical distancing of individuals.
2. Heightened security measures (e.g., </t>
    </r>
    <r>
      <rPr>
        <strike/>
        <sz val="10"/>
        <rFont val="Arial"/>
        <family val="2"/>
      </rPr>
      <t xml:space="preserve">temperature </t>
    </r>
    <r>
      <rPr>
        <sz val="10"/>
        <rFont val="Arial"/>
        <family val="2"/>
      </rPr>
      <t xml:space="preserve">screening, security personnel </t>
    </r>
    <r>
      <rPr>
        <strike/>
        <sz val="10"/>
        <rFont val="Arial"/>
        <family val="2"/>
      </rPr>
      <t>to monitor masking requirements</t>
    </r>
    <r>
      <rPr>
        <sz val="10"/>
        <rFont val="Arial"/>
        <family val="2"/>
      </rPr>
      <t>).</t>
    </r>
  </si>
  <si>
    <t>SE6</t>
  </si>
  <si>
    <t>Establish Health Entry Requirements</t>
  </si>
  <si>
    <t>A new feature was added to HSR in the Emergency Preparedness Programs category. See Feature SE6 in the digital standard for more information.</t>
  </si>
  <si>
    <t>SH3</t>
  </si>
  <si>
    <t>Support Mental Health Recovery</t>
  </si>
  <si>
    <r>
      <rPr>
        <strike/>
        <sz val="10"/>
        <color theme="1"/>
        <rFont val="Arial"/>
        <family val="2"/>
      </rPr>
      <t>The following requirements are met:</t>
    </r>
    <r>
      <rPr>
        <u/>
        <sz val="10"/>
        <color theme="1"/>
        <rFont val="Arial"/>
        <family val="2"/>
      </rPr>
      <t>The project identifies an immunization relevant to the target population and implements an immunization program which includes the following:</t>
    </r>
    <r>
      <rPr>
        <sz val="10"/>
        <color theme="1"/>
        <rFont val="Arial"/>
        <family val="2"/>
      </rPr>
      <t xml:space="preserve">
a. </t>
    </r>
    <r>
      <rPr>
        <strike/>
        <sz val="10"/>
        <color theme="1"/>
        <rFont val="Arial"/>
        <family val="2"/>
      </rPr>
      <t>Projects provide one of the following vaccine programs at no cost to regular occupants</t>
    </r>
    <r>
      <rPr>
        <u/>
        <sz val="10"/>
        <color theme="1"/>
        <rFont val="Arial"/>
        <family val="2"/>
      </rPr>
      <t>Makes the vaccine available to regular occupants on at least an annual basis at no cost through either</t>
    </r>
    <r>
      <rPr>
        <sz val="10"/>
        <color theme="1"/>
        <rFont val="Arial"/>
        <family val="2"/>
      </rPr>
      <t xml:space="preserve">:
1. </t>
    </r>
    <r>
      <rPr>
        <u/>
        <sz val="10"/>
        <color theme="1"/>
        <rFont val="Arial"/>
        <family val="2"/>
      </rPr>
      <t xml:space="preserve">An </t>
    </r>
    <r>
      <rPr>
        <strike/>
        <sz val="10"/>
        <color theme="1"/>
        <rFont val="Arial"/>
        <family val="2"/>
      </rPr>
      <t xml:space="preserve">Annual </t>
    </r>
    <r>
      <rPr>
        <sz val="10"/>
        <color theme="1"/>
        <rFont val="Arial"/>
        <family val="2"/>
      </rPr>
      <t xml:space="preserve">on-site </t>
    </r>
    <r>
      <rPr>
        <strike/>
        <sz val="10"/>
        <color theme="1"/>
        <rFont val="Arial"/>
        <family val="2"/>
      </rPr>
      <t xml:space="preserve">seasonal influenza (flu) </t>
    </r>
    <r>
      <rPr>
        <sz val="10"/>
        <color theme="1"/>
        <rFont val="Arial"/>
        <family val="2"/>
      </rPr>
      <t xml:space="preserve">vaccine </t>
    </r>
    <r>
      <rPr>
        <strike/>
        <sz val="10"/>
        <color theme="1"/>
        <rFont val="Arial"/>
        <family val="2"/>
      </rPr>
      <t>starting at least one month prior to peak flu season in the project region</t>
    </r>
    <r>
      <rPr>
        <u/>
        <sz val="10"/>
        <color theme="1"/>
        <rFont val="Arial"/>
        <family val="2"/>
      </rPr>
      <t>clinic or program</t>
    </r>
    <r>
      <rPr>
        <sz val="10"/>
        <color theme="1"/>
        <rFont val="Arial"/>
        <family val="2"/>
      </rPr>
      <t xml:space="preserve">.
2. </t>
    </r>
    <r>
      <rPr>
        <strike/>
        <sz val="10"/>
        <color theme="1"/>
        <rFont val="Arial"/>
        <family val="2"/>
      </rPr>
      <t>Health insurance coverage or voucher for flu vaccination,</t>
    </r>
    <r>
      <rPr>
        <u/>
        <sz val="10"/>
        <color theme="1"/>
        <rFont val="Arial"/>
        <family val="2"/>
      </rPr>
      <t>An off-site vaccination clinic or program (e.g., free community clinic, access through health care providers)</t>
    </r>
    <r>
      <rPr>
        <sz val="10"/>
        <color theme="1"/>
        <rFont val="Arial"/>
        <family val="2"/>
      </rPr>
      <t xml:space="preserve"> and</t>
    </r>
    <r>
      <rPr>
        <u/>
        <sz val="10"/>
        <color theme="1"/>
        <rFont val="Arial"/>
        <family val="2"/>
      </rPr>
      <t>,</t>
    </r>
    <r>
      <rPr>
        <sz val="10"/>
        <color theme="1"/>
        <rFont val="Arial"/>
        <family val="2"/>
      </rPr>
      <t xml:space="preserve"> for employees (as applicable), paid time during the workday to receive </t>
    </r>
    <r>
      <rPr>
        <strike/>
        <sz val="10"/>
        <color theme="1"/>
        <rFont val="Arial"/>
        <family val="2"/>
      </rPr>
      <t>immunization for seasonal influenza</t>
    </r>
    <r>
      <rPr>
        <u/>
        <sz val="10"/>
        <color theme="1"/>
        <rFont val="Arial"/>
        <family val="2"/>
      </rPr>
      <t>the vaccine</t>
    </r>
    <r>
      <rPr>
        <sz val="10"/>
        <color theme="1"/>
        <rFont val="Arial"/>
        <family val="2"/>
      </rPr>
      <t xml:space="preserve">.
b. </t>
    </r>
    <r>
      <rPr>
        <strike/>
        <sz val="10"/>
        <color theme="1"/>
        <rFont val="Arial"/>
        <family val="2"/>
      </rPr>
      <t>Vaccine program is accompanied by a seasonal flu prevention campaign that covers the following</t>
    </r>
    <r>
      <rPr>
        <u/>
        <sz val="10"/>
        <color theme="1"/>
        <rFont val="Arial"/>
        <family val="2"/>
      </rPr>
      <t>For employees, as applicable, at least one day of paid time off for recovery following vaccination</t>
    </r>
    <r>
      <rPr>
        <sz val="10"/>
        <color theme="1"/>
        <rFont val="Arial"/>
        <family val="2"/>
      </rPr>
      <t xml:space="preserve">:
</t>
    </r>
    <r>
      <rPr>
        <u/>
        <sz val="10"/>
        <color theme="1"/>
        <rFont val="Arial"/>
        <family val="2"/>
      </rPr>
      <t xml:space="preserve">c. A campaign that addresses the following: </t>
    </r>
    <r>
      <rPr>
        <sz val="10"/>
        <color theme="1"/>
        <rFont val="Arial"/>
        <family val="2"/>
      </rPr>
      <t xml:space="preserve">
1. </t>
    </r>
    <r>
      <rPr>
        <strike/>
        <sz val="10"/>
        <color theme="1"/>
        <rFont val="Arial"/>
        <family val="2"/>
      </rPr>
      <t>Alerts regular occupants regarding the availability of on-site flu vaccine clinic, coverage or vouchers and encourages or incentivizes individuals to receive the vaccine</t>
    </r>
    <r>
      <rPr>
        <u/>
        <sz val="10"/>
        <color theme="1"/>
        <rFont val="Arial"/>
        <family val="2"/>
      </rPr>
      <t>Provides regular occupants information on how the project facilitates vaccine availability</t>
    </r>
    <r>
      <rPr>
        <sz val="10"/>
        <color theme="1"/>
        <rFont val="Arial"/>
        <family val="2"/>
      </rPr>
      <t xml:space="preserve">.
</t>
    </r>
    <r>
      <rPr>
        <u/>
        <sz val="10"/>
        <color theme="1"/>
        <rFont val="Arial"/>
        <family val="2"/>
      </rPr>
      <t>2. Encourages or incentivizes, through monetary or non-monetary methods, regular occupants to receive the vaccine.</t>
    </r>
    <r>
      <rPr>
        <sz val="10"/>
        <color theme="1"/>
        <rFont val="Arial"/>
        <family val="2"/>
      </rPr>
      <t xml:space="preserve">
</t>
    </r>
    <r>
      <rPr>
        <strike/>
        <sz val="10"/>
        <color theme="1"/>
        <rFont val="Arial"/>
        <family val="2"/>
      </rPr>
      <t>2.</t>
    </r>
    <r>
      <rPr>
        <u/>
        <sz val="10"/>
        <color theme="1"/>
        <rFont val="Arial"/>
        <family val="2"/>
      </rPr>
      <t xml:space="preserve">3. </t>
    </r>
    <r>
      <rPr>
        <sz val="10"/>
        <color theme="1"/>
        <rFont val="Arial"/>
        <family val="2"/>
      </rPr>
      <t>Educates regular occupants on the health reasons to receive the vaccine</t>
    </r>
    <r>
      <rPr>
        <strike/>
        <sz val="10"/>
        <color theme="1"/>
        <rFont val="Arial"/>
        <family val="2"/>
      </rPr>
      <t>and good hand hygiene and cough etiquette, and instructs them to stay home when experiencing flu-like symptoms</t>
    </r>
    <r>
      <rPr>
        <sz val="10"/>
        <color theme="1"/>
        <rFont val="Arial"/>
        <family val="2"/>
      </rPr>
      <t>.</t>
    </r>
  </si>
  <si>
    <r>
      <t xml:space="preserve">Promote </t>
    </r>
    <r>
      <rPr>
        <strike/>
        <sz val="10"/>
        <color theme="1"/>
        <rFont val="Arial"/>
        <family val="2"/>
      </rPr>
      <t xml:space="preserve">Flu </t>
    </r>
    <r>
      <rPr>
        <sz val="10"/>
        <color theme="1"/>
        <rFont val="Arial"/>
        <family val="2"/>
      </rPr>
      <t>Vaccines</t>
    </r>
  </si>
  <si>
    <r>
      <t xml:space="preserve">Reduce incidence of </t>
    </r>
    <r>
      <rPr>
        <u/>
        <sz val="10"/>
        <color theme="1"/>
        <rFont val="Arial"/>
        <family val="2"/>
      </rPr>
      <t xml:space="preserve">respiratory diseases </t>
    </r>
    <r>
      <rPr>
        <strike/>
        <sz val="10"/>
        <color theme="1"/>
        <rFont val="Arial"/>
        <family val="2"/>
      </rPr>
      <t xml:space="preserve">seasonal influenza (flu) </t>
    </r>
    <r>
      <rPr>
        <sz val="10"/>
        <color theme="1"/>
        <rFont val="Arial"/>
        <family val="2"/>
      </rPr>
      <t xml:space="preserve">and promote </t>
    </r>
    <r>
      <rPr>
        <strike/>
        <sz val="10"/>
        <color theme="1"/>
        <rFont val="Arial"/>
        <family val="2"/>
      </rPr>
      <t xml:space="preserve">flu </t>
    </r>
    <r>
      <rPr>
        <sz val="10"/>
        <color theme="1"/>
        <rFont val="Arial"/>
        <family val="2"/>
      </rPr>
      <t>vaccinations.</t>
    </r>
  </si>
  <si>
    <r>
      <t xml:space="preserve">SUMMARY
This feature requires projects to provide and encourage </t>
    </r>
    <r>
      <rPr>
        <strike/>
        <sz val="10"/>
        <color theme="1"/>
        <rFont val="Arial"/>
        <family val="2"/>
      </rPr>
      <t xml:space="preserve">seasonal influenza (flu) </t>
    </r>
    <r>
      <rPr>
        <sz val="10"/>
        <color theme="1"/>
        <rFont val="Arial"/>
        <family val="2"/>
      </rPr>
      <t>immunizations.</t>
    </r>
  </si>
  <si>
    <t>Stakeholder Engagement and Communication</t>
  </si>
  <si>
    <t>SS2</t>
  </si>
  <si>
    <t>Share Food Inspection Information</t>
  </si>
  <si>
    <r>
      <t>Verified by On-site Photographs, Letter of Assurance – Owner</t>
    </r>
    <r>
      <rPr>
        <u/>
        <sz val="10"/>
        <color theme="1"/>
        <rFont val="Arial"/>
        <family val="2"/>
      </rPr>
      <t>, Beta Feature Feedback Form</t>
    </r>
  </si>
  <si>
    <t>Surface Touch Management</t>
  </si>
  <si>
    <r>
      <t xml:space="preserve">3. Plan is reviewed and updated (as needed) on an annual basis and is easily accessible to all regular </t>
    </r>
    <r>
      <rPr>
        <strike/>
        <sz val="10"/>
        <rFont val="Arial"/>
        <family val="2"/>
      </rPr>
      <t xml:space="preserve">building </t>
    </r>
    <r>
      <rPr>
        <sz val="10"/>
        <rFont val="Arial"/>
        <family val="2"/>
      </rPr>
      <t>occupants.</t>
    </r>
  </si>
  <si>
    <r>
      <t xml:space="preserve">Regular </t>
    </r>
    <r>
      <rPr>
        <strike/>
        <sz val="10"/>
        <rFont val="Arial"/>
        <family val="2"/>
      </rPr>
      <t xml:space="preserve">building </t>
    </r>
    <r>
      <rPr>
        <sz val="10"/>
        <rFont val="Arial"/>
        <family val="2"/>
      </rPr>
      <t>occupants are provided education and training on emergency preparedness and response, including the following:</t>
    </r>
  </si>
  <si>
    <r>
      <t xml:space="preserve">Consultation with regular </t>
    </r>
    <r>
      <rPr>
        <strike/>
        <sz val="10"/>
        <rFont val="Arial"/>
        <family val="2"/>
      </rPr>
      <t xml:space="preserve">building </t>
    </r>
    <r>
      <rPr>
        <sz val="10"/>
        <rFont val="Arial"/>
        <family val="2"/>
      </rPr>
      <t>occupants prior to and just after re-entry to understand their needs and concerns related to re-entry.</t>
    </r>
  </si>
  <si>
    <t>Provide Emergency Training and Personnel</t>
  </si>
  <si>
    <r>
      <t xml:space="preserve">Annual availability to regular </t>
    </r>
    <r>
      <rPr>
        <strike/>
        <sz val="10"/>
        <rFont val="Arial"/>
        <family val="2"/>
      </rPr>
      <t xml:space="preserve">building </t>
    </r>
    <r>
      <rPr>
        <sz val="10"/>
        <rFont val="Arial"/>
        <family val="2"/>
      </rPr>
      <t>occupants of a certified training course on CPR, first aid and AED usage.</t>
    </r>
  </si>
  <si>
    <r>
      <t xml:space="preserve">Trainings to promote individual and family emergency preparedness available to regular </t>
    </r>
    <r>
      <rPr>
        <strike/>
        <sz val="10"/>
        <rFont val="Arial"/>
        <family val="2"/>
      </rPr>
      <t xml:space="preserve">building </t>
    </r>
    <r>
      <rPr>
        <sz val="10"/>
        <rFont val="Arial"/>
        <family val="2"/>
      </rPr>
      <t>occupants that address at least the following topics:</t>
    </r>
  </si>
  <si>
    <t>Health Services and Resources</t>
  </si>
  <si>
    <t>Provide Short-term Sick Leave</t>
  </si>
  <si>
    <r>
      <t xml:space="preserve">2. At least 20 days of combined paid time off and sick leave. Projects using a blended policy must also pursue feature Promote Health and </t>
    </r>
    <r>
      <rPr>
        <strike/>
        <sz val="10"/>
        <rFont val="Arial"/>
        <family val="2"/>
      </rPr>
      <t>Wellness</t>
    </r>
    <r>
      <rPr>
        <u/>
        <sz val="10"/>
        <rFont val="Arial"/>
        <family val="2"/>
      </rPr>
      <t>Well-Being</t>
    </r>
    <r>
      <rPr>
        <sz val="10"/>
        <rFont val="Arial"/>
        <family val="2"/>
      </rPr>
      <t xml:space="preserve"> or document how they are cultivating a culture of health that encourages employees to take time off for acute physical and mental health needs.</t>
    </r>
  </si>
  <si>
    <t>Promote Flu Vaccines</t>
  </si>
  <si>
    <r>
      <t xml:space="preserve">Projects provide one of the following vaccine programs at no cost to regular </t>
    </r>
    <r>
      <rPr>
        <strike/>
        <sz val="10"/>
        <rFont val="Arial"/>
        <family val="2"/>
      </rPr>
      <t xml:space="preserve">building </t>
    </r>
    <r>
      <rPr>
        <sz val="10"/>
        <rFont val="Arial"/>
        <family val="2"/>
      </rPr>
      <t>occupants:</t>
    </r>
  </si>
  <si>
    <r>
      <t xml:space="preserve">1. Alerts regular </t>
    </r>
    <r>
      <rPr>
        <strike/>
        <sz val="10"/>
        <rFont val="Arial"/>
        <family val="2"/>
      </rPr>
      <t xml:space="preserve">building </t>
    </r>
    <r>
      <rPr>
        <sz val="10"/>
        <rFont val="Arial"/>
        <family val="2"/>
      </rPr>
      <t xml:space="preserve">occupants regarding the availability of on-site flu vaccine clinic, coverage or vouchers and encourages or incentivizes individuals to receive the vaccine. 
2. Educates regular </t>
    </r>
    <r>
      <rPr>
        <strike/>
        <sz val="10"/>
        <rFont val="Arial"/>
        <family val="2"/>
      </rPr>
      <t xml:space="preserve">building </t>
    </r>
    <r>
      <rPr>
        <sz val="10"/>
        <rFont val="Arial"/>
        <family val="2"/>
      </rPr>
      <t>occupants on the health reasons to receive the vaccine and good hand hygiene and cough etiquette, and instructs them to stay home when experiencing flu-like symptoms.</t>
    </r>
  </si>
  <si>
    <t>Design for WELL Health-Safety</t>
  </si>
  <si>
    <r>
      <t>T</t>
    </r>
    <r>
      <rPr>
        <u/>
        <sz val="10"/>
        <rFont val="Arial"/>
        <family val="2"/>
      </rPr>
      <t>One of t</t>
    </r>
    <r>
      <rPr>
        <sz val="10"/>
        <rFont val="Arial"/>
        <family val="2"/>
      </rPr>
      <t>he following Movement features:</t>
    </r>
  </si>
  <si>
    <r>
      <t xml:space="preserve">WELL v2 feature </t>
    </r>
    <r>
      <rPr>
        <u/>
        <sz val="10"/>
        <rFont val="Arial"/>
        <family val="2"/>
      </rPr>
      <t>| [blank header] |</t>
    </r>
    <r>
      <rPr>
        <sz val="10"/>
        <rFont val="Arial"/>
        <family val="2"/>
      </rPr>
      <t xml:space="preserve"> WELL v2 pilot feature
Feature name </t>
    </r>
    <r>
      <rPr>
        <u/>
        <sz val="10"/>
        <rFont val="Arial"/>
        <family val="2"/>
      </rPr>
      <t>| OR |</t>
    </r>
    <r>
      <rPr>
        <sz val="10"/>
        <rFont val="Arial"/>
        <family val="2"/>
      </rPr>
      <t xml:space="preserve"> Feature name</t>
    </r>
  </si>
  <si>
    <t>Air Treatment Assessment</t>
  </si>
  <si>
    <r>
      <t>A qualified engineer provides the project with an assessment of the following</t>
    </r>
    <r>
      <rPr>
        <u/>
        <sz val="10"/>
        <rFont val="Arial"/>
        <family val="2"/>
      </rPr>
      <t xml:space="preserve"> attributes of ventilation in occupiable areas:</t>
    </r>
  </si>
  <si>
    <r>
      <t xml:space="preserve">Project completes the requirements listed in </t>
    </r>
    <r>
      <rPr>
        <u/>
        <sz val="10"/>
        <rFont val="Arial"/>
        <family val="2"/>
      </rPr>
      <t xml:space="preserve">any </t>
    </r>
    <r>
      <rPr>
        <sz val="10"/>
        <rFont val="Arial"/>
        <family val="2"/>
      </rPr>
      <t xml:space="preserve">one of the following </t>
    </r>
    <r>
      <rPr>
        <strike/>
        <sz val="10"/>
        <rFont val="Arial"/>
        <family val="2"/>
      </rPr>
      <t xml:space="preserve">WELL v2 pilot </t>
    </r>
    <r>
      <rPr>
        <sz val="10"/>
        <rFont val="Arial"/>
        <family val="2"/>
      </rPr>
      <t>features, and submits the corresponding verification method document(s):</t>
    </r>
  </si>
  <si>
    <t>SS1</t>
  </si>
  <si>
    <t>Promote Health and Well-Being</t>
  </si>
  <si>
    <r>
      <t xml:space="preserve">Promote adherence to collective </t>
    </r>
    <r>
      <rPr>
        <strike/>
        <sz val="10"/>
        <rFont val="Arial"/>
        <family val="2"/>
      </rPr>
      <t>wellness</t>
    </r>
    <r>
      <rPr>
        <u/>
        <sz val="10"/>
        <rFont val="Arial"/>
        <family val="2"/>
      </rPr>
      <t>well-being</t>
    </r>
    <r>
      <rPr>
        <sz val="10"/>
        <rFont val="Arial"/>
        <family val="2"/>
      </rPr>
      <t xml:space="preserve"> and sustainability goals and a deeper occupant understanding of the features pursued by the project and of how building operations and policies impact health and well-being.</t>
    </r>
  </si>
  <si>
    <t>SI4</t>
  </si>
  <si>
    <t>Gateways to WELL Health-Safety</t>
  </si>
  <si>
    <t>Assessment Standard for Healthy Building (T/ASC02-2016) was added as a pre-approved program for SI4: Gateways to Health-Safety.</t>
  </si>
  <si>
    <t>Provide Occupant Communication</t>
  </si>
  <si>
    <r>
      <t xml:space="preserve">Quarterly communications (e.g., emails, modules, trainings) are sent to regular </t>
    </r>
    <r>
      <rPr>
        <strike/>
        <sz val="10"/>
        <rFont val="Arial"/>
        <family val="2"/>
      </rPr>
      <t xml:space="preserve">building </t>
    </r>
    <r>
      <rPr>
        <sz val="10"/>
        <rFont val="Arial"/>
        <family val="2"/>
      </rPr>
      <t>occupants, and onboarding communications are given to new employees, about health resources, programs, amenities and policies available to them addressed by the features achieved by the project.</t>
    </r>
  </si>
  <si>
    <r>
      <t xml:space="preserve">Promote Health and </t>
    </r>
    <r>
      <rPr>
        <strike/>
        <sz val="10"/>
        <rFont val="Arial"/>
        <family val="2"/>
      </rPr>
      <t>Wellness</t>
    </r>
    <r>
      <rPr>
        <u/>
        <sz val="10"/>
        <rFont val="Arial"/>
        <family val="2"/>
      </rPr>
      <t>Well-Being</t>
    </r>
  </si>
  <si>
    <t>Provide Feature Guide</t>
  </si>
  <si>
    <r>
      <t>A physical or digital feature guide</t>
    </r>
    <r>
      <rPr>
        <strike/>
        <sz val="10"/>
        <rFont val="Arial"/>
        <family val="2"/>
      </rPr>
      <t xml:space="preserve"> is</t>
    </r>
    <r>
      <rPr>
        <u/>
        <sz val="10"/>
        <rFont val="Arial"/>
        <family val="2"/>
      </rPr>
      <t>, such as the WELL Health-Safety Rating report, will be</t>
    </r>
    <r>
      <rPr>
        <sz val="10"/>
        <rFont val="Arial"/>
        <family val="2"/>
      </rPr>
      <t> prominently displayed and/or made widely available to all occupants</t>
    </r>
    <r>
      <rPr>
        <u/>
        <sz val="10"/>
        <rFont val="Arial"/>
        <family val="2"/>
      </rPr>
      <t xml:space="preserve"> upon rating achievement</t>
    </r>
    <r>
      <rPr>
        <sz val="10"/>
        <rFont val="Arial"/>
        <family val="2"/>
      </rPr>
      <t>, meeting the following requirement</t>
    </r>
    <r>
      <rPr>
        <strike/>
        <sz val="10"/>
        <rFont val="Arial"/>
        <family val="2"/>
      </rPr>
      <t>s</t>
    </r>
    <r>
      <rPr>
        <sz val="10"/>
        <rFont val="Arial"/>
        <family val="2"/>
      </rPr>
      <t xml:space="preserve">: 
a. Describes the WELL Health-Safety Rating features achieved by the project.
</t>
    </r>
    <r>
      <rPr>
        <strike/>
        <sz val="10"/>
        <rFont val="Arial"/>
        <family val="2"/>
      </rPr>
      <t>b. Explains how the features achieved by the project impact occupant health and well-being and support the project’s health-oriented mission described in Promote Health-Oriented Mission.</t>
    </r>
  </si>
  <si>
    <t>Award Milestone</t>
  </si>
  <si>
    <r>
      <t xml:space="preserve">The project </t>
    </r>
    <r>
      <rPr>
        <strike/>
        <sz val="10"/>
        <rFont val="Arial"/>
        <family val="2"/>
      </rPr>
      <t>has an active WELL Precertification.</t>
    </r>
    <r>
      <rPr>
        <u/>
        <sz val="10"/>
        <rFont val="Arial"/>
        <family val="2"/>
      </rPr>
      <t>is WELL Precertified.</t>
    </r>
    <r>
      <rPr>
        <sz val="10"/>
        <rFont val="Arial"/>
        <family val="2"/>
      </rPr>
      <t xml:space="preserve"> This strategy may be used for one Innovation feature.</t>
    </r>
  </si>
  <si>
    <r>
      <t xml:space="preserve">The project </t>
    </r>
    <r>
      <rPr>
        <strike/>
        <sz val="10"/>
        <rFont val="Arial"/>
        <family val="2"/>
      </rPr>
      <t>has an active WELL Certification.</t>
    </r>
    <r>
      <rPr>
        <strike/>
        <u/>
        <sz val="10"/>
        <rFont val="Arial"/>
        <family val="2"/>
      </rPr>
      <t>is WELL Certified.</t>
    </r>
    <r>
      <rPr>
        <strike/>
        <sz val="10"/>
        <rFont val="Arial"/>
        <family val="2"/>
      </rPr>
      <t xml:space="preserve"> </t>
    </r>
    <r>
      <rPr>
        <sz val="10"/>
        <rFont val="Arial"/>
        <family val="2"/>
      </rPr>
      <t>This strategy may be used for all three Innovation features.</t>
    </r>
  </si>
  <si>
    <t>Innovation Proposal</t>
  </si>
  <si>
    <r>
      <t xml:space="preserve">The project submits a proposal that meets the following requirements:
</t>
    </r>
    <r>
      <rPr>
        <strike/>
        <sz val="10"/>
        <rFont val="Arial"/>
        <family val="2"/>
      </rPr>
      <t>c.</t>
    </r>
    <r>
      <rPr>
        <u/>
        <sz val="10"/>
        <rFont val="Arial"/>
        <family val="2"/>
      </rPr>
      <t>a.</t>
    </r>
    <r>
      <rPr>
        <sz val="10"/>
        <rFont val="Arial"/>
        <family val="2"/>
      </rPr>
      <t xml:space="preserve"> Positively impacts project occupants </t>
    </r>
    <r>
      <rPr>
        <strike/>
        <sz val="10"/>
        <rFont val="Arial"/>
        <family val="2"/>
      </rPr>
      <t>or the general public through one of the below:</t>
    </r>
    <r>
      <rPr>
        <u/>
        <sz val="10"/>
        <rFont val="Arial"/>
        <family val="2"/>
      </rPr>
      <t>by relating to acute health and safety in a novel way that is not covered in the WELL Health-Safety Rating.</t>
    </r>
    <r>
      <rPr>
        <sz val="10"/>
        <rFont val="Arial"/>
        <family val="2"/>
      </rPr>
      <t xml:space="preserve">
b. Substantiated by existing scientific, medical and/or industry research.
</t>
    </r>
    <r>
      <rPr>
        <strike/>
        <sz val="10"/>
        <rFont val="Arial"/>
        <family val="2"/>
      </rPr>
      <t>a.</t>
    </r>
    <r>
      <rPr>
        <u/>
        <sz val="10"/>
        <rFont val="Arial"/>
        <family val="2"/>
      </rPr>
      <t>c.</t>
    </r>
    <r>
      <rPr>
        <sz val="10"/>
        <rFont val="Arial"/>
        <family val="2"/>
      </rPr>
      <t xml:space="preserve"> Consistent with applicable laws and regulations and leading practices in building design and operations.
</t>
    </r>
    <r>
      <rPr>
        <strike/>
        <sz val="10"/>
        <rFont val="Arial"/>
        <family val="2"/>
      </rPr>
      <t>1. Goes above and beyond the current requirements of an existing WELL Health-Safety Rating feature.
2. Relates to acute health and safety in a novel way that is not already addressed in a WELL Health-Safety Rating feature.</t>
    </r>
  </si>
  <si>
    <t>Limit Tobacco Availability</t>
  </si>
  <si>
    <r>
      <t>The following requirements are met for projects where retail products are sold on a daily basis</t>
    </r>
    <r>
      <rPr>
        <strike/>
        <sz val="10"/>
        <rFont val="Arial"/>
        <family val="2"/>
      </rPr>
      <t xml:space="preserve"> within the building site</t>
    </r>
    <r>
      <rPr>
        <sz val="10"/>
        <rFont val="Arial"/>
        <family val="2"/>
      </rPr>
      <t>:
a. Tobacco products (including e-cigarettes) are not marketed or promoted.
b. Sale of tobacco products (including e-cigarettes) is prohibited</t>
    </r>
    <r>
      <rPr>
        <strike/>
        <sz val="10"/>
        <rFont val="Arial"/>
        <family val="2"/>
      </rPr>
      <t xml:space="preserve"> within the building site</t>
    </r>
    <r>
      <rPr>
        <sz val="10"/>
        <rFont val="Arial"/>
        <family val="2"/>
      </rPr>
      <t>.</t>
    </r>
  </si>
  <si>
    <t>Monitor Air Parameters</t>
  </si>
  <si>
    <r>
      <t xml:space="preserve">The following pollutants are monitored in </t>
    </r>
    <r>
      <rPr>
        <strike/>
        <sz val="10"/>
        <rFont val="Arial"/>
        <family val="2"/>
      </rPr>
      <t>regularly occupied</t>
    </r>
    <r>
      <rPr>
        <u/>
        <sz val="10"/>
        <rFont val="Arial"/>
        <family val="2"/>
      </rPr>
      <t>occupiable</t>
    </r>
    <r>
      <rPr>
        <sz val="10"/>
        <rFont val="Arial"/>
        <family val="2"/>
      </rPr>
      <t xml:space="preserve"> spaces (with a quantity and location of sampling points complying with the requirements outlined in the Performance Verification Guidebook) at intervals no longer than once per year, and results are submitted annually through the WELL digital platform:</t>
    </r>
  </si>
  <si>
    <r>
      <t xml:space="preserve">2. Cleaning responsibilities of building occupants </t>
    </r>
    <r>
      <rPr>
        <u/>
        <sz val="10"/>
        <rFont val="Arial"/>
        <family val="2"/>
      </rPr>
      <t xml:space="preserve">(if any) </t>
    </r>
    <r>
      <rPr>
        <sz val="10"/>
        <rFont val="Arial"/>
        <family val="2"/>
      </rPr>
      <t xml:space="preserve">and cleaning staff.
3. Cleaning supplies </t>
    </r>
    <r>
      <rPr>
        <strike/>
        <sz val="10"/>
        <rFont val="Arial"/>
        <family val="2"/>
      </rPr>
      <t xml:space="preserve">available to building occupants </t>
    </r>
    <r>
      <rPr>
        <sz val="10"/>
        <rFont val="Arial"/>
        <family val="2"/>
      </rPr>
      <t>and where they can be accessed.</t>
    </r>
  </si>
  <si>
    <t>Support Handwashing</t>
  </si>
  <si>
    <r>
      <t>The project provides, at minimum, the following in</t>
    </r>
    <r>
      <rPr>
        <u/>
        <sz val="10"/>
        <color theme="1"/>
        <rFont val="Arial"/>
        <family val="2"/>
      </rPr>
      <t>For</t>
    </r>
    <r>
      <rPr>
        <sz val="10"/>
        <color theme="1"/>
        <rFont val="Arial"/>
        <family val="2"/>
      </rPr>
      <t xml:space="preserve"> all sinks where handwashing is expected (e.g., bathrooms, break rooms, food prep and wellness rooms)</t>
    </r>
    <r>
      <rPr>
        <u/>
        <sz val="10"/>
        <color theme="1"/>
        <rFont val="Arial"/>
        <family val="2"/>
      </rPr>
      <t>, the following are present within the room</t>
    </r>
    <r>
      <rPr>
        <sz val="10"/>
        <color theme="1"/>
        <rFont val="Arial"/>
        <family val="2"/>
      </rPr>
      <t>:</t>
    </r>
  </si>
  <si>
    <r>
      <t>WELL Core Guidance: To earn this feature, the requirements should be met in the whole building.</t>
    </r>
    <r>
      <rPr>
        <u/>
        <sz val="10"/>
        <rFont val="Arial"/>
        <family val="2"/>
      </rPr>
      <t xml:space="preserve"> For first aid kits and AED devices within leased spaces, projects can either provide equipment or provide a budget to tenants tied to the implementation of feature requirements.</t>
    </r>
  </si>
  <si>
    <t>Commercial kitchens: Locations where individuals or food service staff prepare food for other occupants. This definition excludes kitchen spaces primarily dedicated for personal or small-group service such as office kitchenettes or home kitchens.</t>
  </si>
  <si>
    <r>
      <t>Regularly occupied space: Area inside the project</t>
    </r>
    <r>
      <rPr>
        <u/>
        <sz val="10"/>
        <rFont val="Arial"/>
        <family val="2"/>
      </rPr>
      <t xml:space="preserve"> boundary</t>
    </r>
    <r>
      <rPr>
        <sz val="10"/>
        <rFont val="Arial"/>
        <family val="2"/>
      </rPr>
      <t xml:space="preserve"> where a particular individual normally spends at least one continuous hour or, cumulatively, at least two hours per day, such as a</t>
    </r>
    <r>
      <rPr>
        <u/>
        <sz val="10"/>
        <rFont val="Arial"/>
        <family val="2"/>
      </rPr>
      <t xml:space="preserve">n </t>
    </r>
    <r>
      <rPr>
        <sz val="10"/>
        <rFont val="Arial"/>
        <family val="2"/>
      </rPr>
      <t>office</t>
    </r>
    <r>
      <rPr>
        <strike/>
        <sz val="10"/>
        <rFont val="Arial"/>
        <family val="2"/>
      </rPr>
      <t>s</t>
    </r>
    <r>
      <rPr>
        <sz val="10"/>
        <rFont val="Arial"/>
        <family val="2"/>
      </rPr>
      <t>, conference room</t>
    </r>
    <r>
      <rPr>
        <strike/>
        <sz val="10"/>
        <rFont val="Arial"/>
        <family val="2"/>
      </rPr>
      <t>s</t>
    </r>
    <r>
      <rPr>
        <sz val="10"/>
        <rFont val="Arial"/>
        <family val="2"/>
      </rPr>
      <t>, bedroom</t>
    </r>
    <r>
      <rPr>
        <strike/>
        <sz val="10"/>
        <rFont val="Arial"/>
        <family val="2"/>
      </rPr>
      <t>s and</t>
    </r>
    <r>
      <rPr>
        <u/>
        <sz val="10"/>
        <rFont val="Arial"/>
        <family val="2"/>
      </rPr>
      <t xml:space="preserve">or </t>
    </r>
    <r>
      <rPr>
        <sz val="10"/>
        <rFont val="Arial"/>
        <family val="2"/>
      </rPr>
      <t>classroom</t>
    </r>
    <r>
      <rPr>
        <strike/>
        <sz val="10"/>
        <rFont val="Arial"/>
        <family val="2"/>
      </rPr>
      <t>s</t>
    </r>
    <r>
      <rPr>
        <sz val="10"/>
        <rFont val="Arial"/>
        <family val="2"/>
      </rPr>
      <t>.</t>
    </r>
  </si>
  <si>
    <t>Commercial dining space: A space within the project boundary where food is consumed on-site following preparation and/or assembly by food service staff. Residential dining spaces and seating areas near office kitchenettes are not considered commercial dining spaces.</t>
  </si>
  <si>
    <r>
      <t xml:space="preserve">2. Health insurance coverage or voucher for flu vaccination, </t>
    </r>
    <r>
      <rPr>
        <strike/>
        <sz val="10"/>
        <rFont val="Arial"/>
        <family val="2"/>
      </rPr>
      <t xml:space="preserve">including </t>
    </r>
    <r>
      <rPr>
        <u/>
        <sz val="10"/>
        <rFont val="Arial"/>
        <family val="2"/>
      </rPr>
      <t xml:space="preserve">and for employees (as applicable) </t>
    </r>
    <r>
      <rPr>
        <sz val="10"/>
        <rFont val="Arial"/>
        <family val="2"/>
      </rPr>
      <t>paid time during the workday to receive immunization for seasonal influenza.</t>
    </r>
  </si>
  <si>
    <t>A new Innovation feature was added to the WELL Health-Safety Rating. Please see the digital standard for more information.</t>
  </si>
  <si>
    <r>
      <t>Emergency response team for medical emergencies, including at least one certified medical professional</t>
    </r>
    <r>
      <rPr>
        <strike/>
        <sz val="10"/>
        <rFont val="Arial"/>
        <family val="2"/>
      </rPr>
      <t xml:space="preserve"> (e.g., Emergency Medical Technician, paramedic) or</t>
    </r>
    <r>
      <rPr>
        <u/>
        <sz val="10"/>
        <rFont val="Arial"/>
        <family val="2"/>
      </rPr>
      <t>,</t>
    </r>
    <r>
      <rPr>
        <sz val="10"/>
        <rFont val="Arial"/>
        <family val="2"/>
      </rPr>
      <t xml:space="preserve"> first responder </t>
    </r>
    <r>
      <rPr>
        <u/>
        <sz val="10"/>
        <rFont val="Arial"/>
        <family val="2"/>
      </rPr>
      <t xml:space="preserve">or other qualified personnel who has received emergency medical training </t>
    </r>
    <r>
      <rPr>
        <sz val="10"/>
        <rFont val="Arial"/>
        <family val="2"/>
      </rPr>
      <t xml:space="preserve">(e.g., </t>
    </r>
    <r>
      <rPr>
        <u/>
        <sz val="10"/>
        <rFont val="Arial"/>
        <family val="2"/>
      </rPr>
      <t xml:space="preserve">Emergency Medical Technician, paramedic, </t>
    </r>
    <r>
      <rPr>
        <sz val="10"/>
        <rFont val="Arial"/>
        <family val="2"/>
      </rPr>
      <t>police, fire service, individuals certified in advanced first aid) present within the building during regular business hours.</t>
    </r>
  </si>
  <si>
    <r>
      <rPr>
        <sz val="10"/>
        <color theme="1"/>
        <rFont val="Arial"/>
        <family val="2"/>
      </rPr>
      <t>Employers provide a short-term sick leave policy for all eligible employees, distinct from</t>
    </r>
    <r>
      <rPr>
        <strike/>
        <sz val="10"/>
        <color theme="1"/>
        <rFont val="Arial"/>
        <family val="2"/>
      </rPr>
      <t xml:space="preserve"> paid time off and</t>
    </r>
    <r>
      <rPr>
        <sz val="10"/>
        <color theme="1"/>
        <rFont val="Arial"/>
        <family val="2"/>
      </rPr>
      <t xml:space="preserve"> family</t>
    </r>
    <r>
      <rPr>
        <u/>
        <sz val="10"/>
        <color theme="1"/>
        <rFont val="Arial"/>
        <family val="2"/>
      </rPr>
      <t xml:space="preserve"> and parental</t>
    </r>
    <r>
      <rPr>
        <sz val="10"/>
        <color theme="1"/>
        <rFont val="Arial"/>
        <family val="2"/>
      </rPr>
      <t xml:space="preserve"> leave, that includes the following:
</t>
    </r>
    <r>
      <rPr>
        <u/>
        <sz val="10"/>
        <color theme="1"/>
        <rFont val="Arial"/>
        <family val="2"/>
      </rPr>
      <t>a. At least one of the following:</t>
    </r>
    <r>
      <rPr>
        <sz val="10"/>
        <color theme="1"/>
        <rFont val="Arial"/>
        <family val="2"/>
      </rPr>
      <t xml:space="preserve">
</t>
    </r>
    <r>
      <rPr>
        <u/>
        <sz val="10"/>
        <color theme="1"/>
        <rFont val="Arial"/>
        <family val="2"/>
      </rPr>
      <t xml:space="preserve">1. </t>
    </r>
    <r>
      <rPr>
        <sz val="10"/>
        <color theme="1"/>
        <rFont val="Arial"/>
        <family val="2"/>
      </rPr>
      <t xml:space="preserve">At least 10 days of sick leave are paid at 50% or higher of the employee’s full salary or wages, offered through a flat rate or annual accrual, during any 12-month period for any health condition.
</t>
    </r>
    <r>
      <rPr>
        <u/>
        <sz val="10"/>
        <color theme="1"/>
        <rFont val="Arial"/>
        <family val="2"/>
      </rPr>
      <t>2. At least 20 days of combined paid time off and sick leave. Projects using a blended policy must also pursue feature Promote Health and Wellness or document how they are cultivating a culture of health that encourages employees to take time off for acute physical and mental health needs.</t>
    </r>
    <r>
      <rPr>
        <sz val="10"/>
        <color theme="1"/>
        <rFont val="Arial"/>
        <family val="2"/>
      </rPr>
      <t xml:space="preserve">
b. Statement that discourages employees from coming into work when they feel sick, and from doing work while on sick leave.
</t>
    </r>
    <r>
      <rPr>
        <strike/>
        <sz val="10"/>
        <color theme="1"/>
        <rFont val="Arial"/>
        <family val="2"/>
      </rPr>
      <t>c. Does not require a note from a medical professional or advance notice to gain approval for sick leave unless employee uses more than three consecutive days of sick leave.</t>
    </r>
  </si>
  <si>
    <t>Innovation I, II, III</t>
  </si>
  <si>
    <r>
      <rPr>
        <u/>
        <sz val="10"/>
        <rFont val="Arial"/>
        <family val="2"/>
      </rPr>
      <t xml:space="preserve">c. The following Movement features:
WELL v2 feature | WELL v2 pilot feature
V03 Circulation Network Parts 1, 2, 3 | V03 Movement Network and Circulation Parts 1, 2, 3
V04 Facilities for Active Occupants Parts 1, 2 | V04 Active Commuter and Occupant Support Parts 1, 2
</t>
    </r>
    <r>
      <rPr>
        <strike/>
        <sz val="10"/>
        <rFont val="Arial"/>
        <family val="2"/>
      </rPr>
      <t>c</t>
    </r>
    <r>
      <rPr>
        <u/>
        <sz val="10"/>
        <rFont val="Arial"/>
        <family val="2"/>
      </rPr>
      <t>d</t>
    </r>
    <r>
      <rPr>
        <sz val="10"/>
        <rFont val="Arial"/>
        <family val="2"/>
      </rPr>
      <t xml:space="preserve">. The following Thermal Comfort feature:
WELL v2 feature | WELL v2 pilot feature
T07 Humidity Control Part 1 | T07 Humidity Control Part 1
</t>
    </r>
    <r>
      <rPr>
        <strike/>
        <sz val="10"/>
        <rFont val="Arial"/>
        <family val="2"/>
      </rPr>
      <t>d</t>
    </r>
    <r>
      <rPr>
        <u/>
        <sz val="10"/>
        <rFont val="Arial"/>
        <family val="2"/>
      </rPr>
      <t>e</t>
    </r>
    <r>
      <rPr>
        <sz val="10"/>
        <rFont val="Arial"/>
        <family val="2"/>
      </rPr>
      <t>. The following Community feature:
WELL v2 feature | WELL v2 pilot feature
C13 Accessibility and Universal Design Part 1 | C13 Accessibility and Universal Design Part 2</t>
    </r>
  </si>
  <si>
    <r>
      <t xml:space="preserve">Employee </t>
    </r>
    <r>
      <rPr>
        <strike/>
        <sz val="10"/>
        <rFont val="Arial"/>
        <family val="2"/>
      </rPr>
      <t>A</t>
    </r>
    <r>
      <rPr>
        <u/>
        <sz val="10"/>
        <rFont val="Arial"/>
        <family val="2"/>
      </rPr>
      <t>a</t>
    </r>
    <r>
      <rPr>
        <sz val="10"/>
        <rFont val="Arial"/>
        <family val="2"/>
      </rPr>
      <t xml:space="preserve">ssistance </t>
    </r>
    <r>
      <rPr>
        <strike/>
        <sz val="10"/>
        <rFont val="Arial"/>
        <family val="2"/>
      </rPr>
      <t>F</t>
    </r>
    <r>
      <rPr>
        <u/>
        <sz val="10"/>
        <rFont val="Arial"/>
        <family val="2"/>
      </rPr>
      <t>f</t>
    </r>
    <r>
      <rPr>
        <sz val="10"/>
        <rFont val="Arial"/>
        <family val="2"/>
      </rPr>
      <t xml:space="preserve">und </t>
    </r>
    <r>
      <rPr>
        <strike/>
        <sz val="10"/>
        <rFont val="Arial"/>
        <family val="2"/>
      </rPr>
      <t xml:space="preserve">(or equivalent) </t>
    </r>
    <r>
      <rPr>
        <sz val="10"/>
        <rFont val="Arial"/>
        <family val="2"/>
      </rPr>
      <t>provided for emergency use by employees in at least two of the following critical scenarios:</t>
    </r>
  </si>
  <si>
    <r>
      <t xml:space="preserve">2. A pathway for </t>
    </r>
    <r>
      <rPr>
        <strike/>
        <sz val="10"/>
        <rFont val="Arial"/>
        <family val="2"/>
      </rPr>
      <t xml:space="preserve">vulnerable </t>
    </r>
    <r>
      <rPr>
        <sz val="10"/>
        <rFont val="Arial"/>
        <family val="2"/>
      </rPr>
      <t xml:space="preserve">occupants or groups </t>
    </r>
    <r>
      <rPr>
        <u/>
        <sz val="10"/>
        <rFont val="Arial"/>
        <family val="2"/>
      </rPr>
      <t xml:space="preserve">who may be more vulnerable </t>
    </r>
    <r>
      <rPr>
        <sz val="10"/>
        <rFont val="Arial"/>
        <family val="2"/>
      </rPr>
      <t xml:space="preserve">(e.g., older adults, people with disabilities, pregnant women, children) to confidentially identify </t>
    </r>
    <r>
      <rPr>
        <strike/>
        <sz val="10"/>
        <rFont val="Arial"/>
        <family val="2"/>
      </rPr>
      <t xml:space="preserve">their </t>
    </r>
    <r>
      <rPr>
        <sz val="10"/>
        <rFont val="Arial"/>
        <family val="2"/>
      </rPr>
      <t xml:space="preserve">specific needs </t>
    </r>
    <r>
      <rPr>
        <strike/>
        <sz val="10"/>
        <rFont val="Arial"/>
        <family val="2"/>
      </rPr>
      <t>for</t>
    </r>
    <r>
      <rPr>
        <u/>
        <sz val="10"/>
        <rFont val="Arial"/>
        <family val="2"/>
      </rPr>
      <t>they may have during</t>
    </r>
    <r>
      <rPr>
        <sz val="10"/>
        <rFont val="Arial"/>
        <family val="2"/>
      </rPr>
      <t xml:space="preserve"> a shelter-in-place emergency.</t>
    </r>
  </si>
  <si>
    <r>
      <t xml:space="preserve">3. Evaluates whether organizational technology (e.g., company laptops, </t>
    </r>
    <r>
      <rPr>
        <u/>
        <sz val="10"/>
        <rFont val="Arial"/>
        <family val="2"/>
      </rPr>
      <t>virtual private network (</t>
    </r>
    <r>
      <rPr>
        <sz val="10"/>
        <rFont val="Arial"/>
        <family val="2"/>
      </rPr>
      <t>VPN</t>
    </r>
    <r>
      <rPr>
        <u/>
        <sz val="10"/>
        <rFont val="Arial"/>
        <family val="2"/>
      </rPr>
      <t>)</t>
    </r>
    <r>
      <rPr>
        <sz val="10"/>
        <rFont val="Arial"/>
        <family val="2"/>
      </rPr>
      <t>) is set up to support enterprise-wide remote work.</t>
    </r>
  </si>
  <si>
    <r>
      <rPr>
        <strike/>
        <sz val="10"/>
        <rFont val="Arial"/>
        <family val="2"/>
      </rPr>
      <t>Enable</t>
    </r>
    <r>
      <rPr>
        <u/>
        <sz val="10"/>
        <rFont val="Arial"/>
        <family val="2"/>
      </rPr>
      <t>Better enable</t>
    </r>
    <r>
      <rPr>
        <sz val="10"/>
        <rFont val="Arial"/>
        <family val="2"/>
      </rPr>
      <t xml:space="preserve"> individuals and communities to </t>
    </r>
    <r>
      <rPr>
        <u/>
        <sz val="10"/>
        <rFont val="Arial"/>
        <family val="2"/>
      </rPr>
      <t xml:space="preserve">help </t>
    </r>
    <r>
      <rPr>
        <sz val="10"/>
        <rFont val="Arial"/>
        <family val="2"/>
      </rPr>
      <t>maintain health and well-being</t>
    </r>
    <r>
      <rPr>
        <u/>
        <sz val="10"/>
        <rFont val="Arial"/>
        <family val="2"/>
      </rPr>
      <t>, and organizations to maintain business function,</t>
    </r>
    <r>
      <rPr>
        <sz val="10"/>
        <rFont val="Arial"/>
        <family val="2"/>
      </rPr>
      <t xml:space="preserve"> during and after emergencies.</t>
    </r>
  </si>
  <si>
    <r>
      <t xml:space="preserve">Implements a business impact analysis to evaluate the </t>
    </r>
    <r>
      <rPr>
        <u/>
        <sz val="10"/>
        <rFont val="Arial"/>
        <family val="2"/>
      </rPr>
      <t xml:space="preserve">likely </t>
    </r>
    <r>
      <rPr>
        <sz val="10"/>
        <rFont val="Arial"/>
        <family val="2"/>
      </rPr>
      <t xml:space="preserve">effects resulting from disruption of normal business functioning due to a disaster and </t>
    </r>
    <r>
      <rPr>
        <strike/>
        <sz val="10"/>
        <rFont val="Arial"/>
        <family val="2"/>
      </rPr>
      <t>to identify</t>
    </r>
    <r>
      <rPr>
        <u/>
        <sz val="10"/>
        <rFont val="Arial"/>
        <family val="2"/>
      </rPr>
      <t>identifies</t>
    </r>
    <r>
      <rPr>
        <sz val="10"/>
        <rFont val="Arial"/>
        <family val="2"/>
      </rPr>
      <t xml:space="preserve"> which critical business functions should be prioritized for recovery. </t>
    </r>
  </si>
  <si>
    <r>
      <rPr>
        <strike/>
        <sz val="10"/>
        <rFont val="Arial"/>
        <family val="2"/>
      </rPr>
      <t xml:space="preserve">Many financial losses from emergencies are not typically covered by insurance, and </t>
    </r>
    <r>
      <rPr>
        <u/>
        <sz val="10"/>
        <rFont val="Arial"/>
        <family val="2"/>
      </rPr>
      <t>Small businesses may be particularly vulnerable as research shows that about</t>
    </r>
    <r>
      <rPr>
        <sz val="10"/>
        <rFont val="Arial"/>
        <family val="2"/>
      </rPr>
      <t xml:space="preserve"> 90% of smaller companies fail after emergencies unless they can resume </t>
    </r>
    <r>
      <rPr>
        <u/>
        <sz val="10"/>
        <rFont val="Arial"/>
        <family val="2"/>
      </rPr>
      <t xml:space="preserve">business </t>
    </r>
    <r>
      <rPr>
        <sz val="10"/>
        <rFont val="Arial"/>
        <family val="2"/>
      </rPr>
      <t>operations within five days</t>
    </r>
    <r>
      <rPr>
        <u/>
        <sz val="10"/>
        <rFont val="Arial"/>
        <family val="2"/>
      </rPr>
      <t>.</t>
    </r>
    <r>
      <rPr>
        <strike/>
        <sz val="10"/>
        <rFont val="Arial"/>
        <family val="2"/>
      </rPr>
      <t>, yet 1 in 5 companies do not consistently maintain business continuity plans.</t>
    </r>
  </si>
  <si>
    <r>
      <t xml:space="preserve">A list of roles for those who will be responsible for overseeing the re-entry plan. </t>
    </r>
    <r>
      <rPr>
        <u/>
        <sz val="10"/>
        <rFont val="Arial"/>
        <family val="2"/>
      </rPr>
      <t xml:space="preserve">While roles and contact information should be made available to an organization's personnel, it is not necessary to include this information in the plan submitted for purposes of verifying this feature. </t>
    </r>
  </si>
  <si>
    <t>Plan for Healthy Re-entry</t>
  </si>
  <si>
    <t>i</t>
  </si>
  <si>
    <r>
      <t xml:space="preserve">Evaluation and incorporation of re-entry guidelines (as available) provided by a relevant local-, regional- or global-level emergency response agency (e.g., WHO, government emergency management agency or equivalent) into the plan, and </t>
    </r>
    <r>
      <rPr>
        <strike/>
        <sz val="10"/>
        <rFont val="Arial"/>
        <family val="2"/>
      </rPr>
      <t>to adhere</t>
    </r>
    <r>
      <rPr>
        <u/>
        <sz val="10"/>
        <rFont val="Arial"/>
        <family val="2"/>
      </rPr>
      <t>adherence</t>
    </r>
    <r>
      <rPr>
        <sz val="10"/>
        <rFont val="Arial"/>
        <family val="2"/>
      </rPr>
      <t xml:space="preserve"> to instructions provided by that agency during re-entry.</t>
    </r>
  </si>
  <si>
    <r>
      <t>2. Heightened security measures</t>
    </r>
    <r>
      <rPr>
        <u/>
        <sz val="10"/>
        <rFont val="Arial"/>
        <family val="2"/>
      </rPr>
      <t xml:space="preserve"> (e.g., temperature screening, security personnel to monitor masking requirements)</t>
    </r>
    <r>
      <rPr>
        <sz val="10"/>
        <rFont val="Arial"/>
        <family val="2"/>
      </rPr>
      <t>.</t>
    </r>
  </si>
  <si>
    <r>
      <t xml:space="preserve">Policy to support phased re-entry (as needed) offering part-time options, work from home flexibility and/or flexible schedules for all employees (as feasible), particularly for parents and caregivers </t>
    </r>
    <r>
      <rPr>
        <strike/>
        <sz val="10"/>
        <rFont val="Arial"/>
        <family val="2"/>
      </rPr>
      <t>with</t>
    </r>
    <r>
      <rPr>
        <sz val="10"/>
        <rFont val="Arial"/>
        <family val="2"/>
      </rPr>
      <t xml:space="preserve"> </t>
    </r>
    <r>
      <rPr>
        <u/>
        <sz val="10"/>
        <rFont val="Arial"/>
        <family val="2"/>
      </rPr>
      <t xml:space="preserve">who may have </t>
    </r>
    <r>
      <rPr>
        <sz val="10"/>
        <rFont val="Arial"/>
        <family val="2"/>
      </rPr>
      <t xml:space="preserve">specific dependencies (e.g., due to childcare closures or a sick family member) and vulnerable groups (e.g., people with disabilities or who </t>
    </r>
    <r>
      <rPr>
        <strike/>
        <sz val="10"/>
        <rFont val="Arial"/>
        <family val="2"/>
      </rPr>
      <t>are</t>
    </r>
    <r>
      <rPr>
        <u/>
        <sz val="10"/>
        <rFont val="Arial"/>
        <family val="2"/>
      </rPr>
      <t>may be</t>
    </r>
    <r>
      <rPr>
        <sz val="10"/>
        <rFont val="Arial"/>
        <family val="2"/>
      </rPr>
      <t xml:space="preserve"> particularly vulnerable to infectious disease).</t>
    </r>
  </si>
  <si>
    <r>
      <t>WELL Core Guidance: To earn this feature, the requirements should be met in the whole building. Note: Projects may apply requirement</t>
    </r>
    <r>
      <rPr>
        <u/>
        <sz val="10"/>
        <rFont val="Arial"/>
        <family val="2"/>
      </rPr>
      <t>s d) and</t>
    </r>
    <r>
      <rPr>
        <sz val="10"/>
        <rFont val="Arial"/>
        <family val="2"/>
      </rPr>
      <t xml:space="preserve"> e) to direct staff only.</t>
    </r>
  </si>
  <si>
    <t>High-touch surfaces: Surfaces that are expected to be frequently touched by multiple people. Examples include doorknobs, elevator push buttons and bathroom stall locks, but not personal computer keyboards or other non-shared personal equipment.</t>
  </si>
  <si>
    <t>Provide Health Benefits</t>
  </si>
  <si>
    <r>
      <t>A health benefits plan is available to all eligible employees and their designated dependents (e.g., spouse, domestic partner, child, parent, parent-in-law, grandparent, grandchild</t>
    </r>
    <r>
      <rPr>
        <u/>
        <sz val="10"/>
        <rFont val="Arial"/>
        <family val="2"/>
      </rPr>
      <t>,</t>
    </r>
    <r>
      <rPr>
        <sz val="10"/>
        <rFont val="Arial"/>
        <family val="2"/>
      </rPr>
      <t xml:space="preserve"> </t>
    </r>
    <r>
      <rPr>
        <strike/>
        <sz val="10"/>
        <rFont val="Arial"/>
        <family val="2"/>
      </rPr>
      <t xml:space="preserve">or </t>
    </r>
    <r>
      <rPr>
        <sz val="10"/>
        <rFont val="Arial"/>
        <family val="2"/>
      </rPr>
      <t>sibling) at no cost or subsidized that includes the following services:</t>
    </r>
  </si>
  <si>
    <r>
      <t xml:space="preserve">Occupiable space: Space that could be occupied for any task or activity, including </t>
    </r>
    <r>
      <rPr>
        <strike/>
        <sz val="10"/>
        <rFont val="Arial"/>
        <family val="2"/>
      </rPr>
      <t>transition</t>
    </r>
    <r>
      <rPr>
        <u/>
        <sz val="10"/>
        <rFont val="Arial"/>
        <family val="2"/>
      </rPr>
      <t xml:space="preserve">circulation </t>
    </r>
    <r>
      <rPr>
        <sz val="10"/>
        <rFont val="Arial"/>
        <family val="2"/>
      </rPr>
      <t>areas</t>
    </r>
    <r>
      <rPr>
        <strike/>
        <sz val="10"/>
        <rFont val="Arial"/>
        <family val="2"/>
      </rPr>
      <t xml:space="preserve"> or</t>
    </r>
    <r>
      <rPr>
        <u/>
        <sz val="10"/>
        <rFont val="Arial"/>
        <family val="2"/>
      </rPr>
      <t>, bathrooms and</t>
    </r>
    <r>
      <rPr>
        <sz val="10"/>
        <rFont val="Arial"/>
        <family val="2"/>
      </rPr>
      <t xml:space="preserve"> balconies, but excluding spaces which are rarely accessed, such as storage spaces </t>
    </r>
    <r>
      <rPr>
        <strike/>
        <sz val="10"/>
        <rFont val="Arial"/>
        <family val="2"/>
      </rPr>
      <t>or</t>
    </r>
    <r>
      <rPr>
        <u/>
        <sz val="10"/>
        <rFont val="Arial"/>
        <family val="2"/>
      </rPr>
      <t>and</t>
    </r>
    <r>
      <rPr>
        <sz val="10"/>
        <rFont val="Arial"/>
        <family val="2"/>
      </rPr>
      <t xml:space="preserve"> equipment rooms.</t>
    </r>
  </si>
  <si>
    <r>
      <t>5. Sexual and reproductive health services</t>
    </r>
    <r>
      <rPr>
        <u/>
        <sz val="10"/>
        <rFont val="Arial"/>
        <family val="2"/>
      </rPr>
      <t>, including obstetrics and gynecology (OB-GYN) services and sexually transmitted infection (STI) testing and treatment</t>
    </r>
    <r>
      <rPr>
        <sz val="10"/>
        <rFont val="Arial"/>
        <family val="2"/>
      </rPr>
      <t>.</t>
    </r>
  </si>
  <si>
    <r>
      <rPr>
        <strike/>
        <sz val="10"/>
        <rFont val="Arial"/>
        <family val="2"/>
      </rPr>
      <t xml:space="preserve">Referrals to </t>
    </r>
    <r>
      <rPr>
        <u/>
        <sz val="10"/>
        <rFont val="Arial"/>
        <family val="2"/>
      </rPr>
      <t>Crisis counseling or trauma-focused psychotherapy with</t>
    </r>
    <r>
      <rPr>
        <sz val="10"/>
        <rFont val="Arial"/>
        <family val="2"/>
      </rPr>
      <t xml:space="preserve"> qualified mental health professionals</t>
    </r>
    <r>
      <rPr>
        <strike/>
        <sz val="10"/>
        <rFont val="Arial"/>
        <family val="2"/>
      </rPr>
      <t xml:space="preserve"> for crisis counseling or trauma-focused psychotherapy</t>
    </r>
    <r>
      <rPr>
        <sz val="10"/>
        <rFont val="Arial"/>
        <family val="2"/>
      </rPr>
      <t>.</t>
    </r>
  </si>
  <si>
    <r>
      <t xml:space="preserve">Bereavement counseling </t>
    </r>
    <r>
      <rPr>
        <strike/>
        <sz val="10"/>
        <rFont val="Arial"/>
        <family val="2"/>
      </rPr>
      <t xml:space="preserve">services </t>
    </r>
    <r>
      <rPr>
        <sz val="10"/>
        <rFont val="Arial"/>
        <family val="2"/>
      </rPr>
      <t>and materials on coping with grief, including resources for returning to work after a loss.</t>
    </r>
  </si>
  <si>
    <r>
      <t xml:space="preserve">Information on benefits coverage and how to access additional mental health services, made </t>
    </r>
    <r>
      <rPr>
        <strike/>
        <sz val="10"/>
        <rFont val="Arial"/>
        <family val="2"/>
      </rPr>
      <t>easily</t>
    </r>
    <r>
      <rPr>
        <sz val="10"/>
        <rFont val="Arial"/>
        <family val="2"/>
      </rPr>
      <t xml:space="preserve"> </t>
    </r>
    <r>
      <rPr>
        <u/>
        <sz val="10"/>
        <rFont val="Arial"/>
        <family val="2"/>
      </rPr>
      <t>conveniently</t>
    </r>
    <r>
      <rPr>
        <sz val="10"/>
        <rFont val="Arial"/>
        <family val="2"/>
      </rPr>
      <t xml:space="preserve"> and confidentially accessible</t>
    </r>
    <r>
      <rPr>
        <u/>
        <sz val="10"/>
        <rFont val="Arial"/>
        <family val="2"/>
      </rPr>
      <t xml:space="preserve"> to employees</t>
    </r>
    <r>
      <rPr>
        <sz val="10"/>
        <rFont val="Arial"/>
        <family val="2"/>
      </rPr>
      <t>.</t>
    </r>
  </si>
  <si>
    <r>
      <t xml:space="preserve">Most individuals who go through emergencies </t>
    </r>
    <r>
      <rPr>
        <u/>
        <sz val="10"/>
        <rFont val="Arial"/>
        <family val="2"/>
      </rPr>
      <t xml:space="preserve">are likely to </t>
    </r>
    <r>
      <rPr>
        <sz val="10"/>
        <rFont val="Arial"/>
        <family val="2"/>
      </rPr>
      <t>experience psychological distress, resulting in depression, anxiety, feelings of hopelessness, fatigue, irritability or anger.</t>
    </r>
  </si>
  <si>
    <t>WELL Health-Safety Scope</t>
  </si>
  <si>
    <r>
      <t xml:space="preserve">The WELL Health-Safety Rating includes </t>
    </r>
    <r>
      <rPr>
        <strike/>
        <sz val="10"/>
        <rFont val="Arial"/>
        <family val="2"/>
      </rPr>
      <t>21</t>
    </r>
    <r>
      <rPr>
        <u/>
        <sz val="10"/>
        <rFont val="Arial"/>
        <family val="2"/>
      </rPr>
      <t>more than 20</t>
    </r>
    <r>
      <rPr>
        <sz val="10"/>
        <rFont val="Arial"/>
        <family val="2"/>
      </rPr>
      <t xml:space="preserve"> features across the following core areas, a minimum of 15 </t>
    </r>
    <r>
      <rPr>
        <u/>
        <sz val="10"/>
        <rFont val="Arial"/>
        <family val="2"/>
      </rPr>
      <t xml:space="preserve">of </t>
    </r>
    <r>
      <rPr>
        <sz val="10"/>
        <rFont val="Arial"/>
        <family val="2"/>
      </rPr>
      <t>which need to be met:</t>
    </r>
  </si>
  <si>
    <r>
      <t>Does not require a note from a medical professional or advance notice to gain approval for sick leave unless employee</t>
    </r>
    <r>
      <rPr>
        <strike/>
        <sz val="10"/>
        <rFont val="Arial"/>
        <family val="2"/>
      </rPr>
      <t>s</t>
    </r>
    <r>
      <rPr>
        <sz val="10"/>
        <rFont val="Arial"/>
        <family val="2"/>
      </rPr>
      <t xml:space="preserve"> use</t>
    </r>
    <r>
      <rPr>
        <u/>
        <sz val="10"/>
        <rFont val="Arial"/>
        <family val="2"/>
      </rPr>
      <t>s</t>
    </r>
    <r>
      <rPr>
        <sz val="10"/>
        <rFont val="Arial"/>
        <family val="2"/>
      </rPr>
      <t xml:space="preserve"> more than three consecutive days of sick leave.</t>
    </r>
  </si>
  <si>
    <t>Stakeholder Engagement and Communications</t>
  </si>
  <si>
    <t>Promote Health and Wellness</t>
  </si>
  <si>
    <r>
      <t xml:space="preserve">WELL Core Guidance: To earn this feature, the requirements </t>
    </r>
    <r>
      <rPr>
        <u/>
        <sz val="10"/>
        <rFont val="Arial"/>
        <family val="2"/>
      </rPr>
      <t xml:space="preserve">for </t>
    </r>
    <r>
      <rPr>
        <i/>
        <u/>
        <sz val="10"/>
        <rFont val="Arial"/>
        <family val="2"/>
      </rPr>
      <t>Promote Health-Oriented Mission</t>
    </r>
    <r>
      <rPr>
        <u/>
        <sz val="10"/>
        <rFont val="Arial"/>
        <family val="2"/>
      </rPr>
      <t xml:space="preserve"> and </t>
    </r>
    <r>
      <rPr>
        <i/>
        <u/>
        <sz val="10"/>
        <rFont val="Arial"/>
        <family val="2"/>
      </rPr>
      <t>Provide Feature Guide</t>
    </r>
    <r>
      <rPr>
        <sz val="10"/>
        <rFont val="Arial"/>
        <family val="2"/>
      </rPr>
      <t xml:space="preserve"> should be met in the whole building. </t>
    </r>
    <r>
      <rPr>
        <u/>
        <sz val="10"/>
        <rFont val="Arial"/>
        <family val="2"/>
      </rPr>
      <t xml:space="preserve">The requirements for </t>
    </r>
    <r>
      <rPr>
        <i/>
        <u/>
        <sz val="10"/>
        <rFont val="Arial"/>
        <family val="2"/>
      </rPr>
      <t>Provide Occupant Communication</t>
    </r>
    <r>
      <rPr>
        <u/>
        <sz val="10"/>
        <rFont val="Arial"/>
        <family val="2"/>
      </rPr>
      <t xml:space="preserve"> should be met for direct staff.</t>
    </r>
  </si>
  <si>
    <r>
      <t xml:space="preserve">Describes the </t>
    </r>
    <r>
      <rPr>
        <u/>
        <sz val="10"/>
        <rFont val="Arial"/>
        <family val="2"/>
      </rPr>
      <t xml:space="preserve">WELL Health-Safety Rating </t>
    </r>
    <r>
      <rPr>
        <sz val="10"/>
        <rFont val="Arial"/>
        <family val="2"/>
      </rPr>
      <t xml:space="preserve">features achieved by the project. </t>
    </r>
  </si>
  <si>
    <t>WELL Certification</t>
  </si>
  <si>
    <r>
      <t xml:space="preserve">Option 4: </t>
    </r>
    <r>
      <rPr>
        <strike/>
        <sz val="10"/>
        <rFont val="Arial"/>
        <family val="2"/>
      </rPr>
      <t>WELL Certification</t>
    </r>
    <r>
      <rPr>
        <u/>
        <sz val="10"/>
        <rFont val="Arial"/>
        <family val="2"/>
      </rPr>
      <t>Award Milestone</t>
    </r>
    <r>
      <rPr>
        <sz val="10"/>
        <rFont val="Arial"/>
        <family val="2"/>
      </rPr>
      <t xml:space="preserve">
</t>
    </r>
    <r>
      <rPr>
        <u/>
        <sz val="10"/>
        <rFont val="Arial"/>
        <family val="2"/>
      </rPr>
      <t>One of t</t>
    </r>
    <r>
      <rPr>
        <strike/>
        <sz val="10"/>
        <rFont val="Arial"/>
        <family val="2"/>
      </rPr>
      <t>T</t>
    </r>
    <r>
      <rPr>
        <sz val="10"/>
        <rFont val="Arial"/>
        <family val="2"/>
      </rPr>
      <t>he following requirement</t>
    </r>
    <r>
      <rPr>
        <u/>
        <sz val="10"/>
        <rFont val="Arial"/>
        <family val="2"/>
      </rPr>
      <t>s</t>
    </r>
    <r>
      <rPr>
        <sz val="10"/>
        <rFont val="Arial"/>
        <family val="2"/>
      </rPr>
      <t xml:space="preserve"> </t>
    </r>
    <r>
      <rPr>
        <strike/>
        <sz val="10"/>
        <rFont val="Arial"/>
        <family val="2"/>
      </rPr>
      <t>is</t>
    </r>
    <r>
      <rPr>
        <u/>
        <sz val="10"/>
        <rFont val="Arial"/>
        <family val="2"/>
      </rPr>
      <t>are</t>
    </r>
    <r>
      <rPr>
        <sz val="10"/>
        <rFont val="Arial"/>
        <family val="2"/>
      </rPr>
      <t xml:space="preserve"> met:
</t>
    </r>
    <r>
      <rPr>
        <u/>
        <sz val="10"/>
        <rFont val="Arial"/>
        <family val="2"/>
      </rPr>
      <t>a. The project has an active WELL Precertification. This strategy may be used for one Innovation feature.</t>
    </r>
    <r>
      <rPr>
        <sz val="10"/>
        <rFont val="Arial"/>
        <family val="2"/>
      </rPr>
      <t xml:space="preserve">
</t>
    </r>
    <r>
      <rPr>
        <strike/>
        <sz val="10"/>
        <rFont val="Arial"/>
        <family val="2"/>
      </rPr>
      <t>a</t>
    </r>
    <r>
      <rPr>
        <u/>
        <sz val="10"/>
        <rFont val="Arial"/>
        <family val="2"/>
      </rPr>
      <t>b</t>
    </r>
    <r>
      <rPr>
        <sz val="10"/>
        <rFont val="Arial"/>
        <family val="2"/>
      </rPr>
      <t xml:space="preserve">. </t>
    </r>
    <r>
      <rPr>
        <u/>
        <sz val="10"/>
        <rFont val="Arial"/>
        <family val="2"/>
      </rPr>
      <t>The p</t>
    </r>
    <r>
      <rPr>
        <strike/>
        <sz val="10"/>
        <rFont val="Arial"/>
        <family val="2"/>
      </rPr>
      <t>P</t>
    </r>
    <r>
      <rPr>
        <sz val="10"/>
        <rFont val="Arial"/>
        <family val="2"/>
      </rPr>
      <t xml:space="preserve">roject has an active WELL Certification. This </t>
    </r>
    <r>
      <rPr>
        <strike/>
        <sz val="10"/>
        <rFont val="Arial"/>
        <family val="2"/>
      </rPr>
      <t>option</t>
    </r>
    <r>
      <rPr>
        <u/>
        <sz val="10"/>
        <rFont val="Arial"/>
        <family val="2"/>
      </rPr>
      <t>strategy</t>
    </r>
    <r>
      <rPr>
        <sz val="10"/>
        <rFont val="Arial"/>
        <family val="2"/>
      </rPr>
      <t xml:space="preserve"> may be used for all three Innovation features.</t>
    </r>
  </si>
  <si>
    <t>The feature list has been expanded to include WELL v2 features in addition to WELL v2 pilot features. The list of applicable features that projects can use to comply with Innovations I, II, III Option 3 were restructured as a table. Please see the digital standard for more information.</t>
  </si>
  <si>
    <t>A new feature was published with the Q3 2020 Addenda. Please see the WELL Health-Safety Rating digital standard and addenda article for more information.</t>
  </si>
  <si>
    <r>
      <rPr>
        <strike/>
        <sz val="10"/>
        <rFont val="Arial"/>
        <family val="2"/>
      </rPr>
      <t xml:space="preserve">Re-evaluation and adjustment of facilities management policies and protocols to support a safer and healthier re-entry, including but not limited to:
1. Crowd management and spacing and physical distancing of individuals.
2. Heightened security measures.
3. Access to personal protective equipment (PPE).
4. Additional sanitization supplies and other cleaning or maintenance protocols.
</t>
    </r>
    <r>
      <rPr>
        <u/>
        <sz val="10"/>
        <rFont val="Arial"/>
        <family val="2"/>
      </rPr>
      <t>Re-evaluation and adjustment (as needed) of human resources, workplace wellness and employee support policies and amenities (e.g., use of common areas and shared spaces like wellness rooms, food provision, physical activity programs) to support a safer and healthier re-entry.</t>
    </r>
    <r>
      <rPr>
        <sz val="10"/>
        <rFont val="Arial"/>
        <family val="2"/>
      </rPr>
      <t xml:space="preserve"> </t>
    </r>
  </si>
  <si>
    <r>
      <rPr>
        <strike/>
        <sz val="10"/>
        <rFont val="Arial"/>
        <family val="2"/>
      </rPr>
      <t>Re-evaluation and adjustment (as needed) of facilities management policies and protocols to support a safer and healthier re-entry (e.g., crowd management and spacing of individuals, heightened security measures, access to personal protective equipment (PPE), additional sanitation supplies and other cleaning or maintenance protocols).</t>
    </r>
    <r>
      <rPr>
        <sz val="10"/>
        <rFont val="Arial"/>
        <family val="2"/>
      </rPr>
      <t xml:space="preserve">
</t>
    </r>
    <r>
      <rPr>
        <u/>
        <sz val="10"/>
        <rFont val="Arial"/>
        <family val="2"/>
      </rPr>
      <t>Re-evaluation and adjustment of facilities management policies and protocols to support a safer and healthier re-entry, including but not limited to: 
1. Crowd management and spacing and physical distancing of individuals. 
2. Heightened security measures. 
3. Access to personal protective equipment (PPE). 
4. Additional sanitization supplies and other cleaning or maintenance protocols.</t>
    </r>
  </si>
  <si>
    <t>Innovation I, Innovation II, Innovation III</t>
  </si>
  <si>
    <r>
      <t>This feature provides projects several options to go beyond features of the WELL Health-Safety</t>
    </r>
    <r>
      <rPr>
        <u/>
        <sz val="10"/>
        <rFont val="Arial"/>
        <family val="2"/>
      </rPr>
      <t> Rating</t>
    </r>
    <r>
      <rPr>
        <sz val="10"/>
        <rFont val="Arial"/>
        <family val="2"/>
      </rPr>
      <t>, including </t>
    </r>
    <r>
      <rPr>
        <u/>
        <sz val="10"/>
        <rFont val="Arial"/>
        <family val="2"/>
      </rPr>
      <t>a pathway to </t>
    </r>
    <r>
      <rPr>
        <sz val="10"/>
        <rFont val="Arial"/>
        <family val="2"/>
      </rPr>
      <t>propos</t>
    </r>
    <r>
      <rPr>
        <strike/>
        <sz val="10"/>
        <rFont val="Arial"/>
        <family val="2"/>
      </rPr>
      <t>ing</t>
    </r>
    <r>
      <rPr>
        <u/>
        <sz val="10"/>
        <rFont val="Arial"/>
        <family val="2"/>
      </rPr>
      <t>e</t>
    </r>
    <r>
      <rPr>
        <sz val="10"/>
        <rFont val="Arial"/>
        <family val="2"/>
      </rPr>
      <t> new interventions that address health and well-being in novel ways and achieving relevant design-based features from the WELL Building Standard.</t>
    </r>
  </si>
  <si>
    <r>
      <t xml:space="preserve">Innovation features address a novel concept or strategy </t>
    </r>
    <r>
      <rPr>
        <u/>
        <sz val="10"/>
        <rFont val="Arial"/>
        <family val="2"/>
      </rPr>
      <t xml:space="preserve">aimed at addressing acute health and safety issues that are </t>
    </r>
    <r>
      <rPr>
        <sz val="10"/>
        <rFont val="Arial"/>
        <family val="2"/>
      </rPr>
      <t xml:space="preserve">not already included </t>
    </r>
    <r>
      <rPr>
        <u/>
        <sz val="10"/>
        <rFont val="Arial"/>
        <family val="2"/>
      </rPr>
      <t>with</t>
    </r>
    <r>
      <rPr>
        <sz val="10"/>
        <rFont val="Arial"/>
        <family val="2"/>
      </rPr>
      <t xml:space="preserve">in </t>
    </r>
    <r>
      <rPr>
        <u/>
        <sz val="10"/>
        <rFont val="Arial"/>
        <family val="2"/>
      </rPr>
      <t xml:space="preserve">the </t>
    </r>
    <r>
      <rPr>
        <sz val="10"/>
        <rFont val="Arial"/>
        <family val="2"/>
      </rPr>
      <t xml:space="preserve">WELL </t>
    </r>
    <r>
      <rPr>
        <u/>
        <sz val="10"/>
        <rFont val="Arial"/>
        <family val="2"/>
      </rPr>
      <t xml:space="preserve">Health-Safety </t>
    </r>
    <r>
      <rPr>
        <sz val="10"/>
        <rFont val="Arial"/>
        <family val="2"/>
      </rPr>
      <t xml:space="preserve">features.
</t>
    </r>
    <r>
      <rPr>
        <strike/>
        <sz val="10"/>
        <rFont val="Arial"/>
        <family val="2"/>
      </rPr>
      <t>Projects should use Option 1 of each feature to submit innovation proposals.</t>
    </r>
    <r>
      <rPr>
        <sz val="10"/>
        <rFont val="Arial"/>
        <family val="2"/>
      </rPr>
      <t>Th</t>
    </r>
    <r>
      <rPr>
        <strike/>
        <sz val="10"/>
        <rFont val="Arial"/>
        <family val="2"/>
      </rPr>
      <t>is</t>
    </r>
    <r>
      <rPr>
        <u/>
        <sz val="10"/>
        <rFont val="Arial"/>
        <family val="2"/>
      </rPr>
      <t>e Innovation</t>
    </r>
    <r>
      <rPr>
        <sz val="10"/>
        <rFont val="Arial"/>
        <family val="2"/>
      </rPr>
      <t xml:space="preserve"> feature</t>
    </r>
    <r>
      <rPr>
        <u/>
        <sz val="10"/>
        <rFont val="Arial"/>
        <family val="2"/>
      </rPr>
      <t>s</t>
    </r>
    <r>
      <rPr>
        <sz val="10"/>
        <rFont val="Arial"/>
        <family val="2"/>
      </rPr>
      <t xml:space="preserve"> provide</t>
    </r>
    <r>
      <rPr>
        <strike/>
        <sz val="10"/>
        <rFont val="Arial"/>
        <family val="2"/>
      </rPr>
      <t>s</t>
    </r>
    <r>
      <rPr>
        <sz val="10"/>
        <rFont val="Arial"/>
        <family val="2"/>
      </rPr>
      <t xml:space="preserve"> guidelines on the requirements that must be met in order for an </t>
    </r>
    <r>
      <rPr>
        <u/>
        <sz val="10"/>
        <rFont val="Arial"/>
        <family val="2"/>
      </rPr>
      <t>I</t>
    </r>
    <r>
      <rPr>
        <strike/>
        <sz val="10"/>
        <rFont val="Arial"/>
        <family val="2"/>
      </rPr>
      <t>i</t>
    </r>
    <r>
      <rPr>
        <sz val="10"/>
        <rFont val="Arial"/>
        <family val="2"/>
      </rPr>
      <t xml:space="preserve">nnovation </t>
    </r>
    <r>
      <rPr>
        <strike/>
        <sz val="10"/>
        <rFont val="Arial"/>
        <family val="2"/>
      </rPr>
      <t xml:space="preserve">proposal </t>
    </r>
    <r>
      <rPr>
        <sz val="10"/>
        <rFont val="Arial"/>
        <family val="2"/>
      </rPr>
      <t xml:space="preserve">to be considered for approval. </t>
    </r>
    <r>
      <rPr>
        <u/>
        <sz val="10"/>
        <rFont val="Arial"/>
        <family val="2"/>
      </rPr>
      <t>Projects should use Option 1 to submit new Innovation proposals. Options II-IV represent additional Innovation strategies pre-approved by IWBI.</t>
    </r>
    <r>
      <rPr>
        <sz val="10"/>
        <rFont val="Arial"/>
        <family val="2"/>
      </rPr>
      <t xml:space="preserve"> </t>
    </r>
    <r>
      <rPr>
        <strike/>
        <sz val="10"/>
        <rFont val="Arial"/>
        <family val="2"/>
      </rPr>
      <t xml:space="preserve">Other Innovation features represent strategies pre-approved by IWBI. 
</t>
    </r>
    <r>
      <rPr>
        <sz val="10"/>
        <rFont val="Arial"/>
        <family val="2"/>
      </rPr>
      <t xml:space="preserve">
Projects may receive up to three </t>
    </r>
    <r>
      <rPr>
        <strike/>
        <sz val="10"/>
        <rFont val="Arial"/>
        <family val="2"/>
      </rPr>
      <t xml:space="preserve">points in </t>
    </r>
    <r>
      <rPr>
        <sz val="10"/>
        <rFont val="Arial"/>
        <family val="2"/>
      </rPr>
      <t>Innovation</t>
    </r>
    <r>
      <rPr>
        <u/>
        <sz val="10"/>
        <rFont val="Arial"/>
        <family val="2"/>
      </rPr>
      <t xml:space="preserve"> features</t>
    </r>
    <r>
      <rPr>
        <sz val="10"/>
        <rFont val="Arial"/>
        <family val="2"/>
      </rPr>
      <t>.</t>
    </r>
  </si>
  <si>
    <r>
      <t>Innovate WELL Health-Safety</t>
    </r>
    <r>
      <rPr>
        <u/>
        <sz val="10"/>
        <rFont val="Arial"/>
        <family val="2"/>
      </rPr>
      <t>Innovation I</t>
    </r>
  </si>
  <si>
    <t>Surface touch management</t>
  </si>
  <si>
    <t>A new option to meet this feature was published with the Q3 2020 Addenda. Please see the WELL Health-Safety Rating digital standard and addenda article for more information.</t>
  </si>
  <si>
    <t>SI1</t>
  </si>
  <si>
    <t>Innovation I</t>
  </si>
  <si>
    <r>
      <t>[Table - Row 2]
V04 Facilities for Active Occupants Parts 1</t>
    </r>
    <r>
      <rPr>
        <strike/>
        <sz val="10"/>
        <color theme="1"/>
        <rFont val="Arial"/>
        <family val="2"/>
      </rPr>
      <t>,</t>
    </r>
    <r>
      <rPr>
        <sz val="10"/>
        <color theme="1"/>
        <rFont val="Arial"/>
        <family val="2"/>
      </rPr>
      <t xml:space="preserve"> </t>
    </r>
    <r>
      <rPr>
        <u/>
        <sz val="10"/>
        <color theme="1"/>
        <rFont val="Arial"/>
        <family val="2"/>
      </rPr>
      <t>AND 2</t>
    </r>
    <r>
      <rPr>
        <sz val="10"/>
        <color theme="1"/>
        <rFont val="Arial"/>
        <family val="2"/>
      </rPr>
      <t xml:space="preserve"> | V04 Active Commuter and Occupant Supports Parts 1</t>
    </r>
    <r>
      <rPr>
        <strike/>
        <sz val="10"/>
        <color theme="1"/>
        <rFont val="Arial"/>
        <family val="2"/>
      </rPr>
      <t>,</t>
    </r>
    <r>
      <rPr>
        <sz val="10"/>
        <color theme="1"/>
        <rFont val="Arial"/>
        <family val="2"/>
      </rPr>
      <t xml:space="preserve"> </t>
    </r>
    <r>
      <rPr>
        <u/>
        <sz val="10"/>
        <color theme="1"/>
        <rFont val="Arial"/>
        <family val="2"/>
      </rPr>
      <t xml:space="preserve">AND </t>
    </r>
    <r>
      <rPr>
        <sz val="10"/>
        <color theme="1"/>
        <rFont val="Arial"/>
        <family val="2"/>
      </rPr>
      <t>2</t>
    </r>
  </si>
  <si>
    <r>
      <t xml:space="preserve">Core Applicability:
Meet these requirements </t>
    </r>
    <r>
      <rPr>
        <strike/>
        <sz val="10"/>
        <color theme="1"/>
        <rFont val="Arial"/>
        <family val="2"/>
      </rPr>
      <t>for the extent of developer buildout</t>
    </r>
    <r>
      <rPr>
        <u/>
        <sz val="10"/>
        <color theme="1"/>
        <rFont val="Arial"/>
        <family val="2"/>
      </rPr>
      <t>in non-leased spaces.</t>
    </r>
  </si>
  <si>
    <t>WELL AP</t>
  </si>
  <si>
    <r>
      <t>Maintains accreditation until project’s initial </t>
    </r>
    <r>
      <rPr>
        <strike/>
        <sz val="10"/>
        <rFont val="Arial"/>
        <family val="2"/>
      </rPr>
      <t>certification</t>
    </r>
    <r>
      <rPr>
        <u/>
        <sz val="10"/>
        <rFont val="Arial"/>
        <family val="2"/>
      </rPr>
      <t>rating</t>
    </r>
    <r>
      <rPr>
        <sz val="10"/>
        <rFont val="Arial"/>
        <family val="2"/>
      </rPr>
      <t> is achieved.</t>
    </r>
  </si>
  <si>
    <r>
      <t>Project has an active WELL Certification.</t>
    </r>
    <r>
      <rPr>
        <u/>
        <sz val="10"/>
        <rFont val="Arial"/>
        <family val="2"/>
      </rPr>
      <t xml:space="preserve"> This option may be used for all three Innovation features.</t>
    </r>
  </si>
  <si>
    <t>This table contains addenda for the WELL Community Standard pilot.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</si>
  <si>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Concept/Section/Header</t>
  </si>
  <si>
    <t>There are no amendments to the WELL Community Standard pilot for the Q3 2023 addenda.</t>
  </si>
  <si>
    <t>GND</t>
  </si>
  <si>
    <t>Green Rating Systems</t>
  </si>
  <si>
    <r>
      <t>LEED for Neighborhood Development</t>
    </r>
    <r>
      <rPr>
        <u/>
        <sz val="10"/>
        <color theme="1"/>
        <rFont val="Arial"/>
        <family val="2"/>
      </rPr>
      <t>: LEED ND: Plan is acceptable for initial WELL Community certification; however, LEED ND: Built Project is required at recertification</t>
    </r>
    <r>
      <rPr>
        <sz val="10"/>
        <color theme="1"/>
        <rFont val="Arial"/>
        <family val="2"/>
      </rPr>
      <t xml:space="preserve">. </t>
    </r>
  </si>
  <si>
    <r>
      <t>Early stage review or design awards ("precertifications") for health and well</t>
    </r>
    <r>
      <rPr>
        <u/>
        <sz val="10"/>
        <color theme="1"/>
        <rFont val="Arial"/>
        <family val="2"/>
      </rPr>
      <t>-being</t>
    </r>
    <r>
      <rPr>
        <strike/>
        <sz val="10"/>
        <color theme="1"/>
        <rFont val="Arial"/>
        <family val="2"/>
      </rPr>
      <t>ness</t>
    </r>
    <r>
      <rPr>
        <sz val="10"/>
        <color theme="1"/>
        <rFont val="Arial"/>
        <family val="2"/>
      </rPr>
      <t xml:space="preserve"> or green rating systems, such as WELL Precertification, LEED precertification or projects </t>
    </r>
    <r>
      <rPr>
        <u/>
        <sz val="10"/>
        <color theme="1"/>
        <rFont val="Arial"/>
        <family val="2"/>
      </rPr>
      <t xml:space="preserve">subscribed to WELL at scale </t>
    </r>
    <r>
      <rPr>
        <strike/>
        <sz val="10"/>
        <color theme="1"/>
        <rFont val="Arial"/>
        <family val="2"/>
      </rPr>
      <t xml:space="preserve">enrolled in WELL Portfolio program </t>
    </r>
    <r>
      <rPr>
        <sz val="10"/>
        <color theme="1"/>
        <rFont val="Arial"/>
        <family val="2"/>
      </rPr>
      <t xml:space="preserve">but not WELL Certified, are considered acceptable under initial WELL Community Standard certification. </t>
    </r>
  </si>
  <si>
    <r>
      <t xml:space="preserve">A WELL Community Project may </t>
    </r>
    <r>
      <rPr>
        <u/>
        <sz val="10"/>
        <color theme="1"/>
        <rFont val="Arial"/>
        <family val="2"/>
      </rPr>
      <t xml:space="preserve">subscribe </t>
    </r>
    <r>
      <rPr>
        <strike/>
        <sz val="10"/>
        <color theme="1"/>
        <rFont val="Arial"/>
        <family val="2"/>
      </rPr>
      <t xml:space="preserve">enroll </t>
    </r>
    <r>
      <rPr>
        <sz val="10"/>
        <color theme="1"/>
        <rFont val="Arial"/>
        <family val="2"/>
      </rPr>
      <t xml:space="preserve">all buildings owned, operated or managed by the project owner in </t>
    </r>
    <r>
      <rPr>
        <u/>
        <sz val="10"/>
        <color theme="1"/>
        <rFont val="Arial"/>
        <family val="2"/>
      </rPr>
      <t xml:space="preserve">WELL at scale </t>
    </r>
    <r>
      <rPr>
        <strike/>
        <sz val="10"/>
        <color theme="1"/>
        <rFont val="Arial"/>
        <family val="2"/>
      </rPr>
      <t xml:space="preserve">the WELL Portfolio program </t>
    </r>
    <r>
      <rPr>
        <sz val="10"/>
        <color theme="1"/>
        <rFont val="Arial"/>
        <family val="2"/>
      </rPr>
      <t>in lieu of meeting the minimum certified building requirement.</t>
    </r>
  </si>
  <si>
    <t>REM</t>
  </si>
  <si>
    <t>Site Remediation and Redevelopment</t>
  </si>
  <si>
    <r>
      <t>Contaminated land within the project boundary is identified and remediated</t>
    </r>
    <r>
      <rPr>
        <u/>
        <sz val="10"/>
        <color theme="1"/>
        <rFont val="Arial"/>
        <family val="2"/>
      </rPr>
      <t xml:space="preserve"> prior to development</t>
    </r>
    <r>
      <rPr>
        <sz val="10"/>
        <color theme="1"/>
        <rFont val="Arial"/>
        <family val="2"/>
      </rPr>
      <t xml:space="preserve"> per standards/guidelines in Table X1 or </t>
    </r>
    <r>
      <rPr>
        <u/>
        <sz val="10"/>
        <color theme="1"/>
        <rFont val="Arial"/>
        <family val="2"/>
      </rPr>
      <t xml:space="preserve">approved </t>
    </r>
    <r>
      <rPr>
        <sz val="10"/>
        <color theme="1"/>
        <rFont val="Arial"/>
        <family val="2"/>
      </rPr>
      <t xml:space="preserve">equivalent </t>
    </r>
    <r>
      <rPr>
        <u/>
        <sz val="10"/>
        <color theme="1"/>
        <rFont val="Arial"/>
        <family val="2"/>
      </rPr>
      <t xml:space="preserve">standard/guideline </t>
    </r>
    <r>
      <rPr>
        <strike/>
        <sz val="10"/>
        <color theme="1"/>
        <rFont val="Arial"/>
        <family val="2"/>
      </rPr>
      <t>prior to development</t>
    </r>
    <r>
      <rPr>
        <sz val="10"/>
        <color theme="1"/>
        <rFont val="Arial"/>
        <family val="2"/>
      </rPr>
      <t xml:space="preserve">. </t>
    </r>
    <r>
      <rPr>
        <strike/>
        <sz val="10"/>
        <color theme="1"/>
        <rFont val="Arial"/>
        <family val="2"/>
      </rPr>
      <t xml:space="preserve">Sustainable remediation programs </t>
    </r>
    <r>
      <rPr>
        <u/>
        <sz val="10"/>
        <color theme="1"/>
        <rFont val="Arial"/>
        <family val="2"/>
      </rPr>
      <t xml:space="preserve">To be </t>
    </r>
    <r>
      <rPr>
        <sz val="10"/>
        <color theme="1"/>
        <rFont val="Arial"/>
        <family val="2"/>
      </rPr>
      <t>considered equivalent</t>
    </r>
    <r>
      <rPr>
        <u/>
        <sz val="10"/>
        <color theme="1"/>
        <rFont val="Arial"/>
        <family val="2"/>
      </rPr>
      <t>, standards/guidelines</t>
    </r>
    <r>
      <rPr>
        <sz val="10"/>
        <color theme="1"/>
        <rFont val="Arial"/>
        <family val="2"/>
      </rPr>
      <t xml:space="preserve"> must include the following criteria:</t>
    </r>
  </si>
  <si>
    <t>There are no amendments to the WELL Community Standard pilot for the Q3 2022 addenda.</t>
  </si>
  <si>
    <t>There are no amendments to the WELL Community Standard pilot for the Q2 2022 addenda.</t>
  </si>
  <si>
    <r>
      <t>e.</t>
    </r>
    <r>
      <rPr>
        <u/>
        <sz val="10"/>
        <color theme="1"/>
        <rFont val="Arial"/>
        <family val="2"/>
      </rPr>
      <t>LEED for Cities and Communities.</t>
    </r>
    <r>
      <rPr>
        <sz val="10"/>
        <color theme="1"/>
        <rFont val="Arial"/>
        <family val="2"/>
      </rPr>
      <t xml:space="preserve">
</t>
    </r>
    <r>
      <rPr>
        <u/>
        <sz val="10"/>
        <color theme="1"/>
        <rFont val="Arial"/>
        <family val="2"/>
      </rPr>
      <t>f.</t>
    </r>
    <r>
      <rPr>
        <sz val="10"/>
        <color theme="1"/>
        <rFont val="Arial"/>
        <family val="2"/>
      </rPr>
      <t xml:space="preserve"> Other programs approved by IWBI.</t>
    </r>
  </si>
  <si>
    <t>WQT</t>
  </si>
  <si>
    <t>3, 4, 5, 6</t>
  </si>
  <si>
    <r>
      <t xml:space="preserve">Water from all (minimum one) </t>
    </r>
    <r>
      <rPr>
        <strike/>
        <sz val="10"/>
        <color theme="1"/>
        <rFont val="Arial"/>
        <family val="2"/>
      </rPr>
      <t>outdoor</t>
    </r>
    <r>
      <rPr>
        <sz val="10"/>
        <color theme="1"/>
        <rFont val="Arial"/>
        <family val="2"/>
      </rPr>
      <t xml:space="preserve"> drinking water fountains located in public use areas that are owned, managed or operated by the project owner meets the following limits:</t>
    </r>
  </si>
  <si>
    <t>There are no amendments to WELL Community Standard Pilot for the Q4 2021 Addenda.</t>
  </si>
  <si>
    <t>There are no amendments to WELL Community Standard Pilot for the Q3 2021 Addenda.</t>
  </si>
  <si>
    <t>BPK</t>
  </si>
  <si>
    <t>Bicycle Parking</t>
  </si>
  <si>
    <r>
      <t xml:space="preserve">Buildings owned, operated or managed by the project owner provide short-term bicycle parking for at least 2.5% of peak visitors (minimum of two spaces) and long-term bicycle parking for at least 5% of regular </t>
    </r>
    <r>
      <rPr>
        <strike/>
        <sz val="10"/>
        <rFont val="Arial"/>
        <family val="2"/>
      </rPr>
      <t xml:space="preserve">building </t>
    </r>
    <r>
      <rPr>
        <sz val="10"/>
        <rFont val="Arial"/>
        <family val="2"/>
      </rPr>
      <t>occupants (minimum of two spaces).</t>
    </r>
  </si>
  <si>
    <t>CHW</t>
  </si>
  <si>
    <t>Community Health and Wellness</t>
  </si>
  <si>
    <r>
      <t xml:space="preserve">Community Health and </t>
    </r>
    <r>
      <rPr>
        <strike/>
        <sz val="10"/>
        <rFont val="Arial"/>
        <family val="2"/>
      </rPr>
      <t>Wellness</t>
    </r>
    <r>
      <rPr>
        <u/>
        <sz val="10"/>
        <rFont val="Arial"/>
        <family val="2"/>
      </rPr>
      <t>Well-Being</t>
    </r>
  </si>
  <si>
    <t>FAC</t>
  </si>
  <si>
    <t>Sanitary Facilities Provision</t>
  </si>
  <si>
    <r>
      <t xml:space="preserve">Providing community members with access to public facilities promotes population-wide improvements in </t>
    </r>
    <r>
      <rPr>
        <strike/>
        <sz val="10"/>
        <rFont val="Arial"/>
        <family val="2"/>
      </rPr>
      <t>wellness</t>
    </r>
    <r>
      <rPr>
        <u/>
        <sz val="10"/>
        <rFont val="Arial"/>
        <family val="2"/>
      </rPr>
      <t>well-being</t>
    </r>
    <r>
      <rPr>
        <sz val="10"/>
        <rFont val="Arial"/>
        <family val="2"/>
      </rPr>
      <t>, comfort and sanitation, and enhances the livability and accessibility of communities and participation in public life.</t>
    </r>
  </si>
  <si>
    <t>HEA</t>
  </si>
  <si>
    <t>Hearing Health Education</t>
  </si>
  <si>
    <r>
      <t xml:space="preserve">To educate community members on the health and </t>
    </r>
    <r>
      <rPr>
        <strike/>
        <sz val="10"/>
        <rFont val="Arial"/>
        <family val="2"/>
      </rPr>
      <t>wellness</t>
    </r>
    <r>
      <rPr>
        <u/>
        <sz val="10"/>
        <rFont val="Arial"/>
        <family val="2"/>
      </rPr>
      <t>well-being</t>
    </r>
    <r>
      <rPr>
        <sz val="10"/>
        <rFont val="Arial"/>
        <family val="2"/>
      </rPr>
      <t xml:space="preserve"> impacts of excessive noise exposure and promote strategies to protect hearing health. </t>
    </r>
  </si>
  <si>
    <t>HET</t>
  </si>
  <si>
    <t>Urban Heat Adaptation: Community Support</t>
  </si>
  <si>
    <r>
      <t xml:space="preserve">These practices are strongly encouraged to foster social cohesion in the community and to promote health and </t>
    </r>
    <r>
      <rPr>
        <strike/>
        <sz val="10"/>
        <rFont val="Arial"/>
        <family val="2"/>
      </rPr>
      <t>wellness</t>
    </r>
    <r>
      <rPr>
        <u/>
        <sz val="10"/>
        <rFont val="Arial"/>
        <family val="2"/>
      </rPr>
      <t>well-being</t>
    </r>
    <r>
      <rPr>
        <sz val="10"/>
        <rFont val="Arial"/>
        <family val="2"/>
      </rPr>
      <t xml:space="preserve"> during heat-wave episodes.</t>
    </r>
  </si>
  <si>
    <t>INV</t>
  </si>
  <si>
    <r>
      <t xml:space="preserve">Relates to human health and </t>
    </r>
    <r>
      <rPr>
        <strike/>
        <sz val="10"/>
        <rFont val="Arial"/>
        <family val="2"/>
      </rPr>
      <t>wellness</t>
    </r>
    <r>
      <rPr>
        <u/>
        <sz val="10"/>
        <rFont val="Arial"/>
        <family val="2"/>
      </rPr>
      <t>well-being</t>
    </r>
    <r>
      <rPr>
        <sz val="10"/>
        <rFont val="Arial"/>
        <family val="2"/>
      </rPr>
      <t xml:space="preserve"> in a novel way that is not already covered in the WELL Community Standard.</t>
    </r>
  </si>
  <si>
    <r>
      <t xml:space="preserve">As the scientific understanding of health continues to evolve, so too does the ability to address the complex issue of promoting </t>
    </r>
    <r>
      <rPr>
        <strike/>
        <sz val="10"/>
        <rFont val="Arial"/>
        <family val="2"/>
      </rPr>
      <t>wellness</t>
    </r>
    <r>
      <rPr>
        <u/>
        <sz val="10"/>
        <rFont val="Arial"/>
        <family val="2"/>
      </rPr>
      <t>well-being</t>
    </r>
    <r>
      <rPr>
        <sz val="10"/>
        <rFont val="Arial"/>
        <family val="2"/>
      </rPr>
      <t xml:space="preserve"> through the built environment.</t>
    </r>
  </si>
  <si>
    <r>
      <t xml:space="preserve">PES | Landscaping and Pesticide Use | Pesticide and Herbicide Use | Req. b </t>
    </r>
    <r>
      <rPr>
        <u/>
        <sz val="10"/>
        <rFont val="Arial"/>
        <family val="2"/>
      </rPr>
      <t xml:space="preserve">(one of the following applies for pesticides)
- Evaluated through the City of San Francisco Pesticide Hazard Screening Protocol with a Hazard Tier ranking of 3 (least hazardous).
- Listed in the most recent version of the City of San Francisco's Reduced Risk Pesticide List as directed in the list (including limitations).
- All active substances are catalogued as "low-risk" in the EU Pesticides Database.
- All active substances are marked as “Approved” in the EU Pesticides Database and are either classified as Class U or not classified in the latest version of “The WHO Recommended Classification of Pesticides by Hazard and Guidelines to Classification.”
</t>
    </r>
    <r>
      <rPr>
        <strike/>
        <sz val="10"/>
        <rFont val="Arial"/>
        <family val="2"/>
      </rPr>
      <t>- San Francisco Hazard Review Process evaluation results through (1) Pesticide Research Institute’s PestSmart tool[39] or (2) Pesticide Product Evaluator tool
- If a pesticide has not yet been evaluated by the Pesticide Research Institute’s tools above, use the Guide to the San Francisco’s Reduced Risk Pesticide List Hazard Tier Review Process, which outlines the procedure for evaluating pesticides.</t>
    </r>
  </si>
  <si>
    <t>Visitors: People entering the community as a destination (e.g., not simply traveling through the project boundary as a throughway) who are not regular occupants.</t>
  </si>
  <si>
    <r>
      <t xml:space="preserve">The Innovation category recognizes and rewards projects that utilize innovative practices to integrate health and </t>
    </r>
    <r>
      <rPr>
        <strike/>
        <sz val="10"/>
        <rFont val="Arial"/>
        <family val="2"/>
      </rPr>
      <t>wellness</t>
    </r>
    <r>
      <rPr>
        <u/>
        <sz val="10"/>
        <rFont val="Arial"/>
        <family val="2"/>
      </rPr>
      <t xml:space="preserve">well-being </t>
    </r>
    <r>
      <rPr>
        <sz val="10"/>
        <rFont val="Arial"/>
        <family val="2"/>
      </rPr>
      <t>into the design and operation of communities.</t>
    </r>
  </si>
  <si>
    <r>
      <t xml:space="preserve">The typology of these food outlets and the food options available at these locations can have a significant influence on the health and </t>
    </r>
    <r>
      <rPr>
        <strike/>
        <sz val="10"/>
        <rFont val="Arial"/>
        <family val="2"/>
      </rPr>
      <t>wellness</t>
    </r>
    <r>
      <rPr>
        <u/>
        <sz val="10"/>
        <rFont val="Arial"/>
        <family val="2"/>
      </rPr>
      <t>well-being</t>
    </r>
    <r>
      <rPr>
        <sz val="10"/>
        <rFont val="Arial"/>
        <family val="2"/>
      </rPr>
      <t xml:space="preserve"> of community members as well as their risk for excess body weight gain, a public health problem that has worsened over the last several decades.</t>
    </r>
  </si>
  <si>
    <t>Overview: Step 2</t>
  </si>
  <si>
    <r>
      <t xml:space="preserve">Therefore, projects wishing to demonstrate their commitment to health and </t>
    </r>
    <r>
      <rPr>
        <strike/>
        <sz val="10"/>
        <rFont val="Arial"/>
        <family val="2"/>
      </rPr>
      <t>wellness</t>
    </r>
    <r>
      <rPr>
        <u/>
        <sz val="10"/>
        <rFont val="Arial"/>
        <family val="2"/>
      </rPr>
      <t>well-being</t>
    </r>
    <r>
      <rPr>
        <sz val="10"/>
        <rFont val="Arial"/>
        <family val="2"/>
      </rPr>
      <t xml:space="preserve"> prior to the completion of construction and documentation review may pursue WELL Precertification, an optional interim award that can communicate progress toward WELL Certification.</t>
    </r>
  </si>
  <si>
    <r>
      <t xml:space="preserve">The narrative must describe how health and </t>
    </r>
    <r>
      <rPr>
        <strike/>
        <sz val="10"/>
        <rFont val="Arial"/>
        <family val="2"/>
      </rPr>
      <t>wellness</t>
    </r>
    <r>
      <rPr>
        <u/>
        <sz val="10"/>
        <rFont val="Arial"/>
        <family val="2"/>
      </rPr>
      <t>well-being</t>
    </r>
    <r>
      <rPr>
        <sz val="10"/>
        <rFont val="Arial"/>
        <family val="2"/>
      </rPr>
      <t>:</t>
    </r>
  </si>
  <si>
    <t>WLP</t>
  </si>
  <si>
    <t>WELL Accredited Professional</t>
  </si>
  <si>
    <r>
      <t xml:space="preserve">The WELL Accredited Professional (WELL AP) credential denotes expertise in the WELL Building Standard and a commitment to advancing human health and </t>
    </r>
    <r>
      <rPr>
        <strike/>
        <sz val="10"/>
        <rFont val="Arial"/>
        <family val="2"/>
      </rPr>
      <t>wellness</t>
    </r>
    <r>
      <rPr>
        <u/>
        <sz val="10"/>
        <rFont val="Arial"/>
        <family val="2"/>
      </rPr>
      <t>well-being</t>
    </r>
    <r>
      <rPr>
        <sz val="10"/>
        <rFont val="Arial"/>
        <family val="2"/>
      </rPr>
      <t xml:space="preserve"> in buildings and communities.</t>
    </r>
  </si>
  <si>
    <t>HAZ</t>
  </si>
  <si>
    <t>Hazard Communication</t>
  </si>
  <si>
    <r>
      <t>Project provides access to an electronic resource database with complete information on the storage, use and handling of hazardous substances reportable by local code:</t>
    </r>
    <r>
      <rPr>
        <u/>
        <sz val="10"/>
        <rFont val="Arial"/>
        <family val="2"/>
      </rPr>
      <t>The following requirement is met:</t>
    </r>
    <r>
      <rPr>
        <strike/>
        <sz val="10"/>
        <rFont val="Arial"/>
        <family val="2"/>
      </rPr>
      <t xml:space="preserve">
</t>
    </r>
    <r>
      <rPr>
        <sz val="10"/>
        <rFont val="Arial"/>
        <family val="2"/>
      </rPr>
      <t xml:space="preserve">a. </t>
    </r>
    <r>
      <rPr>
        <strike/>
        <sz val="10"/>
        <rFont val="Arial"/>
        <family val="2"/>
      </rPr>
      <t>Within the project boundary.</t>
    </r>
    <r>
      <rPr>
        <u/>
        <sz val="10"/>
        <rFont val="Arial"/>
        <family val="2"/>
      </rPr>
      <t>Projects provide access to an electronic resource database with complete information on the storage, use and handling of hazardous substances within the project boundary, reportable by local code.</t>
    </r>
    <r>
      <rPr>
        <strike/>
        <sz val="10"/>
        <rFont val="Arial"/>
        <family val="2"/>
      </rPr>
      <t xml:space="preserve">
b. Outside the project boundary for chemicals considered toxic by inhalation, and whose “isolation and protective action distances,” according to the U.S. Department of Transportation’s Emergency Response Guidebook, or local equivalent, cross the project boundary with consideration of potential day and nighttime atmospheric conditions.</t>
    </r>
  </si>
  <si>
    <r>
      <rPr>
        <sz val="10"/>
        <rFont val="Arial"/>
        <family val="2"/>
      </rPr>
      <t>Timebank:</t>
    </r>
    <r>
      <rPr>
        <strike/>
        <sz val="10"/>
        <rFont val="Arial"/>
        <family val="2"/>
      </rPr>
      <t xml:space="preserve">A service exchange system where volunteer hours serve as currency. Participants receive time credits for services rendered and exchange those credits for services from other participants. </t>
    </r>
    <r>
      <rPr>
        <u/>
        <sz val="10"/>
        <rFont val="Arial"/>
        <family val="2"/>
      </rPr>
      <t>Donating volunteer services in exchange for a unit of credit that can then be redeemed by asking for volunteer services from others in the timebank. For example, in a neighborhood timebank, one resident could volunteer to teach a neighbor how to play guitar, and get a timebank credit, which they could then redeem by asking yet another neighbor in the timebank to help them garden for an hour.</t>
    </r>
  </si>
  <si>
    <r>
      <rPr>
        <strike/>
        <sz val="10"/>
        <rFont val="Arial"/>
        <family val="2"/>
      </rPr>
      <t>Following successful documentation review,</t>
    </r>
    <r>
      <rPr>
        <sz val="10"/>
        <rFont val="Arial"/>
        <family val="2"/>
      </rPr>
      <t xml:space="preserve"> </t>
    </r>
    <r>
      <rPr>
        <strike/>
        <sz val="10"/>
        <rFont val="Arial"/>
        <family val="2"/>
      </rPr>
      <t>p</t>
    </r>
    <r>
      <rPr>
        <strike/>
        <u/>
        <sz val="10"/>
        <rFont val="Arial"/>
        <family val="2"/>
      </rPr>
      <t>P</t>
    </r>
    <r>
      <rPr>
        <sz val="10"/>
        <rFont val="Arial"/>
        <family val="2"/>
      </rPr>
      <t>rojects are able to submit performance data for the necessary features in the Air and Water concepts</t>
    </r>
    <r>
      <rPr>
        <u/>
        <sz val="10"/>
        <rFont val="Arial"/>
        <family val="2"/>
      </rPr>
      <t xml:space="preserve"> either together with other documentation or at a later point once data is collected</t>
    </r>
    <r>
      <rPr>
        <sz val="10"/>
        <rFont val="Arial"/>
        <family val="2"/>
      </rPr>
      <t>.</t>
    </r>
  </si>
  <si>
    <t>There are no amendments to WELL Community Standard pilots for the Q4 2020 Addenda.</t>
  </si>
  <si>
    <r>
      <t>For the purpose of counting buildings, a building is considered a “certified building” if at least 75% of its total area is certified.</t>
    </r>
    <r>
      <rPr>
        <u/>
        <sz val="10"/>
        <rFont val="Arial"/>
        <family val="2"/>
      </rPr>
      <t xml:space="preserve"> Note that each certified project is considered a single "building" for scoring purposes, even if it is made up of structures not physically connected to each other.</t>
    </r>
  </si>
  <si>
    <r>
      <t xml:space="preserve">[Table]
Post-occupancy or -construction evaluation of </t>
    </r>
    <r>
      <rPr>
        <u/>
        <sz val="10"/>
        <rFont val="Arial"/>
        <family val="2"/>
      </rPr>
      <t xml:space="preserve">minimum number </t>
    </r>
    <r>
      <rPr>
        <sz val="10"/>
        <rFont val="Arial"/>
        <family val="2"/>
      </rPr>
      <t xml:space="preserve">of on-site indoor environmental quality (IEQ) </t>
    </r>
    <r>
      <rPr>
        <strike/>
        <sz val="10"/>
        <rFont val="Arial"/>
        <family val="2"/>
      </rPr>
      <t>conditions</t>
    </r>
    <r>
      <rPr>
        <u/>
        <sz val="10"/>
        <rFont val="Arial"/>
        <family val="2"/>
      </rPr>
      <t>parameters</t>
    </r>
    <r>
      <rPr>
        <sz val="10"/>
        <rFont val="Arial"/>
        <family val="2"/>
      </rPr>
      <t xml:space="preserve">. | </t>
    </r>
    <r>
      <rPr>
        <strike/>
        <sz val="10"/>
        <rFont val="Arial"/>
        <family val="2"/>
      </rPr>
      <t>Check-mark</t>
    </r>
    <r>
      <rPr>
        <u/>
        <sz val="10"/>
        <rFont val="Arial"/>
        <family val="2"/>
      </rPr>
      <t>6</t>
    </r>
  </si>
  <si>
    <t>VEG</t>
  </si>
  <si>
    <t>Urban Vegetation and Green Spaces</t>
  </si>
  <si>
    <r>
      <t xml:space="preserve">10% or more of the area is covered with </t>
    </r>
    <r>
      <rPr>
        <strike/>
        <sz val="10"/>
        <rFont val="Arial"/>
        <family val="2"/>
      </rPr>
      <t xml:space="preserve">horizontal or vertical </t>
    </r>
    <r>
      <rPr>
        <sz val="10"/>
        <rFont val="Arial"/>
        <family val="2"/>
      </rPr>
      <t xml:space="preserve">vegetation. </t>
    </r>
    <r>
      <rPr>
        <u/>
        <sz val="10"/>
        <rFont val="Arial"/>
        <family val="2"/>
      </rPr>
      <t>For trees, use the area of the canopy footprint. For climbing plants, use the area of the plant against the wall or trellis.</t>
    </r>
  </si>
  <si>
    <t>There are no amendments to the WELL Community Standard for the Q2 2020 Addenda.</t>
  </si>
  <si>
    <t>Replace references to WELL Design &amp; Operations or WELL D&amp;O with Precertification throughout.</t>
  </si>
  <si>
    <t>WFS</t>
  </si>
  <si>
    <t>Water Feature Sanitation</t>
  </si>
  <si>
    <r>
      <t>Hose bibs are protected with a vacuum b</t>
    </r>
    <r>
      <rPr>
        <u/>
        <sz val="10"/>
        <color theme="1"/>
        <rFont val="Arial"/>
        <family val="2"/>
      </rPr>
      <t>r</t>
    </r>
    <r>
      <rPr>
        <sz val="10"/>
        <color theme="1"/>
        <rFont val="Arial"/>
        <family val="2"/>
      </rPr>
      <t>eaker.</t>
    </r>
  </si>
  <si>
    <t>Typo</t>
  </si>
  <si>
    <t>BLT</t>
  </si>
  <si>
    <t>Restorative Built Spaces</t>
  </si>
  <si>
    <r>
      <t xml:space="preserve">At least two of the following </t>
    </r>
    <r>
      <rPr>
        <strike/>
        <sz val="10"/>
        <rFont val="Arial"/>
        <family val="2"/>
      </rPr>
      <t xml:space="preserve">public use </t>
    </r>
    <r>
      <rPr>
        <sz val="10"/>
        <rFont val="Arial"/>
        <family val="2"/>
      </rPr>
      <t xml:space="preserve">spaces </t>
    </r>
    <r>
      <rPr>
        <u/>
        <sz val="10"/>
        <rFont val="Arial"/>
        <family val="2"/>
      </rPr>
      <t xml:space="preserve">are available for public use at no cost and </t>
    </r>
    <r>
      <rPr>
        <sz val="10"/>
        <rFont val="Arial"/>
        <family val="2"/>
      </rPr>
      <t xml:space="preserve">located within the project boundary or within a 400 m [0.25 mi] walk distance of the project boundary: </t>
    </r>
  </si>
  <si>
    <r>
      <t xml:space="preserve">At least 75% of mass transit stations are within 400 m [0.25 mi] of a </t>
    </r>
    <r>
      <rPr>
        <strike/>
        <sz val="10"/>
        <rFont val="Arial"/>
        <family val="2"/>
      </rPr>
      <t xml:space="preserve">public use and </t>
    </r>
    <r>
      <rPr>
        <sz val="10"/>
        <rFont val="Arial"/>
        <family val="2"/>
      </rPr>
      <t>secure long-term bicycle parking facility</t>
    </r>
    <r>
      <rPr>
        <u/>
        <sz val="10"/>
        <rFont val="Arial"/>
        <family val="2"/>
      </rPr>
      <t xml:space="preserve"> that is available for public use at no cost</t>
    </r>
    <r>
      <rPr>
        <sz val="10"/>
        <rFont val="Arial"/>
        <family val="2"/>
      </rPr>
      <t xml:space="preserve">. </t>
    </r>
  </si>
  <si>
    <r>
      <t>All newly constructed parking lots and/or garages allocate a minimum of one bicycle parking space (available for public use</t>
    </r>
    <r>
      <rPr>
        <u/>
        <sz val="10"/>
        <rFont val="Arial"/>
        <family val="2"/>
      </rPr>
      <t xml:space="preserve"> at no cost</t>
    </r>
    <r>
      <rPr>
        <sz val="10"/>
        <rFont val="Arial"/>
        <family val="2"/>
      </rPr>
      <t>) per 10 automobile parking spaces (up to a maximum of 200 spaces) that include racks, poles, hooks and locking devices for cyclists to secure bicycles.</t>
    </r>
  </si>
  <si>
    <r>
      <t>Allow dawn-to-dusk year-round access</t>
    </r>
    <r>
      <rPr>
        <u/>
        <sz val="10"/>
        <rFont val="Arial"/>
        <family val="2"/>
      </rPr>
      <t xml:space="preserve"> at no cost </t>
    </r>
    <r>
      <rPr>
        <sz val="10"/>
        <rFont val="Arial"/>
        <family val="2"/>
      </rPr>
      <t xml:space="preserve">for all potential visitors. </t>
    </r>
  </si>
  <si>
    <r>
      <t xml:space="preserve">Public use: Refers to interior or exterior rooms or spaces located within a building or outdoors that are made available to the general public on a daily basis </t>
    </r>
    <r>
      <rPr>
        <strike/>
        <sz val="10"/>
        <rFont val="Arial"/>
        <family val="2"/>
      </rPr>
      <t>whether</t>
    </r>
    <r>
      <rPr>
        <u/>
        <sz val="10"/>
        <rFont val="Arial"/>
        <family val="2"/>
      </rPr>
      <t xml:space="preserve">either </t>
    </r>
    <r>
      <rPr>
        <sz val="10"/>
        <rFont val="Arial"/>
        <family val="2"/>
      </rPr>
      <t xml:space="preserve">for </t>
    </r>
    <r>
      <rPr>
        <strike/>
        <sz val="10"/>
        <rFont val="Arial"/>
        <family val="2"/>
      </rPr>
      <t>free</t>
    </r>
    <r>
      <rPr>
        <u/>
        <sz val="10"/>
        <rFont val="Arial"/>
        <family val="2"/>
      </rPr>
      <t>a fee</t>
    </r>
    <r>
      <rPr>
        <sz val="10"/>
        <rFont val="Arial"/>
        <family val="2"/>
      </rPr>
      <t xml:space="preserve"> or at no cost. Public use spaces may be provided outdoors or in a building that is privately or publicly owned. Public use areas exclude all “private use common areas."</t>
    </r>
    <r>
      <rPr>
        <u/>
        <sz val="10"/>
        <rFont val="Arial"/>
        <family val="2"/>
      </rPr>
      <t xml:space="preserve"> Projects should refer to feature language for guidance on whether certain requirements should be available at no cost.</t>
    </r>
  </si>
  <si>
    <r>
      <t xml:space="preserve">Large-scale developments require the collaboration of many </t>
    </r>
    <r>
      <rPr>
        <strike/>
        <sz val="10"/>
        <rFont val="Arial"/>
        <family val="2"/>
      </rPr>
      <t>P</t>
    </r>
    <r>
      <rPr>
        <u/>
        <sz val="10"/>
        <rFont val="Arial"/>
        <family val="2"/>
      </rPr>
      <t>p</t>
    </r>
    <r>
      <rPr>
        <sz val="10"/>
        <rFont val="Arial"/>
        <family val="2"/>
      </rPr>
      <t>arties</t>
    </r>
  </si>
  <si>
    <t>PRK</t>
  </si>
  <si>
    <t>Parking Restrictions</t>
  </si>
  <si>
    <r>
      <t xml:space="preserve">Public use bike parking is available </t>
    </r>
    <r>
      <rPr>
        <u/>
        <sz val="10"/>
        <rFont val="Arial"/>
        <family val="2"/>
      </rPr>
      <t xml:space="preserve">at no cost </t>
    </r>
    <r>
      <rPr>
        <sz val="10"/>
        <rFont val="Arial"/>
        <family val="2"/>
      </rPr>
      <t>in a number of spaces equal to 5% of on-street parking spaces.</t>
    </r>
  </si>
  <si>
    <t>PUB</t>
  </si>
  <si>
    <t>Public Spaces</t>
  </si>
  <si>
    <r>
      <t>75% of privately owned commercial or residential buildings with a floor area of 10,000 m</t>
    </r>
    <r>
      <rPr>
        <vertAlign val="superscript"/>
        <sz val="10"/>
        <rFont val="Arial"/>
        <family val="2"/>
      </rPr>
      <t>2</t>
    </r>
    <r>
      <rPr>
        <sz val="10"/>
        <rFont val="Arial"/>
        <family val="2"/>
      </rPr>
      <t xml:space="preserve"> [108,000 ft</t>
    </r>
    <r>
      <rPr>
        <vertAlign val="superscript"/>
        <sz val="10"/>
        <rFont val="Arial"/>
        <family val="2"/>
      </rPr>
      <t>2</t>
    </r>
    <r>
      <rPr>
        <sz val="10"/>
        <rFont val="Arial"/>
        <family val="2"/>
      </rPr>
      <t xml:space="preserve"> ] provide public access to an allotted space </t>
    </r>
    <r>
      <rPr>
        <u/>
        <sz val="10"/>
        <rFont val="Arial"/>
        <family val="2"/>
      </rPr>
      <t xml:space="preserve">at no cost </t>
    </r>
    <r>
      <rPr>
        <sz val="10"/>
        <rFont val="Arial"/>
        <family val="2"/>
      </rPr>
      <t>that meets the following requirements:</t>
    </r>
  </si>
  <si>
    <t>WAD</t>
  </si>
  <si>
    <t>Public Water Additives</t>
  </si>
  <si>
    <r>
      <t xml:space="preserve">Water from all (minimum one) </t>
    </r>
    <r>
      <rPr>
        <strike/>
        <sz val="10"/>
        <rFont val="Arial"/>
        <family val="2"/>
      </rPr>
      <t xml:space="preserve">outdoor </t>
    </r>
    <r>
      <rPr>
        <sz val="10"/>
        <rFont val="Arial"/>
        <family val="2"/>
      </rPr>
      <t xml:space="preserve">drinking water fountains located in public use areas </t>
    </r>
    <r>
      <rPr>
        <u/>
        <sz val="10"/>
        <rFont val="Arial"/>
        <family val="2"/>
      </rPr>
      <t xml:space="preserve">that are owned, managed or operated by the project owner </t>
    </r>
    <r>
      <rPr>
        <sz val="10"/>
        <rFont val="Arial"/>
        <family val="2"/>
      </rPr>
      <t>meets the following limits:</t>
    </r>
  </si>
  <si>
    <r>
      <t xml:space="preserve">Fluoride </t>
    </r>
    <r>
      <rPr>
        <strike/>
        <sz val="10"/>
        <rFont val="Arial"/>
        <family val="2"/>
      </rPr>
      <t>between 0.7 and</t>
    </r>
    <r>
      <rPr>
        <u/>
        <sz val="10"/>
        <rFont val="Arial"/>
        <family val="2"/>
      </rPr>
      <t>less than</t>
    </r>
    <r>
      <rPr>
        <sz val="10"/>
        <rFont val="Arial"/>
        <family val="2"/>
      </rPr>
      <t xml:space="preserve"> 4.0 mg/L.</t>
    </r>
  </si>
  <si>
    <r>
      <t xml:space="preserve">Table X1 further describes the regulations and guidelines referred to in the Materials </t>
    </r>
    <r>
      <rPr>
        <strike/>
        <sz val="10"/>
        <rFont val="Arial"/>
        <family val="2"/>
      </rPr>
      <t>chapter</t>
    </r>
    <r>
      <rPr>
        <u/>
        <sz val="10"/>
        <rFont val="Arial"/>
        <family val="2"/>
      </rPr>
      <t>concept</t>
    </r>
    <r>
      <rPr>
        <sz val="10"/>
        <rFont val="Arial"/>
        <family val="2"/>
      </rPr>
      <t>.</t>
    </r>
  </si>
  <si>
    <t>AQU</t>
  </si>
  <si>
    <t>Fundamental Air Quality</t>
  </si>
  <si>
    <t>The project is limited to Silver level of certification under the WELL Community Standard, no matter how many optimizations are achieved.</t>
  </si>
  <si>
    <t>The project is limited to Gold level of certification under the WELL Community Standard, no matter how many optimizations are achieved.</t>
  </si>
  <si>
    <t>EMI</t>
  </si>
  <si>
    <t>Non-Residential Lumen Limits</t>
  </si>
  <si>
    <r>
      <rPr>
        <u/>
        <sz val="10"/>
        <rFont val="Arial"/>
        <family val="2"/>
      </rPr>
      <t>The project meets one of the following</t>
    </r>
    <r>
      <rPr>
        <sz val="10"/>
        <rFont val="Arial"/>
        <family val="2"/>
      </rPr>
      <t xml:space="preserve"> </t>
    </r>
    <r>
      <rPr>
        <strike/>
        <sz val="10"/>
        <rFont val="Arial"/>
        <family val="2"/>
      </rPr>
      <t>F</t>
    </r>
    <r>
      <rPr>
        <sz val="10"/>
        <rFont val="Arial"/>
        <family val="2"/>
      </rPr>
      <t>for all non-residential outdoor</t>
    </r>
    <r>
      <rPr>
        <u/>
        <sz val="10"/>
        <rFont val="Arial"/>
        <family val="2"/>
      </rPr>
      <t xml:space="preserve"> spaces</t>
    </r>
    <r>
      <rPr>
        <strike/>
        <sz val="10"/>
        <rFont val="Arial"/>
        <family val="2"/>
      </rPr>
      <t xml:space="preserve"> lighting, one of the following requirements is met</t>
    </r>
    <r>
      <rPr>
        <sz val="10"/>
        <rFont val="Arial"/>
        <family val="2"/>
      </rPr>
      <t xml:space="preserve">:  
</t>
    </r>
    <r>
      <rPr>
        <strike/>
        <sz val="10"/>
        <rFont val="Arial"/>
        <family val="2"/>
      </rPr>
      <t xml:space="preserve">a. The allowed total installed initial luminaire lumens per site, excluding right-of-way-lighting, does not exceed the limits established in Table A of the Joint IDA-IES MLO.
</t>
    </r>
    <r>
      <rPr>
        <u/>
        <sz val="10"/>
        <rFont val="Arial"/>
        <family val="2"/>
      </rPr>
      <t>a. The total installed initial luminaire luminous flux (lumens) of all outdoor lighting shall not exceed the total site lumen limit of either the Parking Space Method (Table A) or the Hardscape Area Method (Table B) of the Joint IDA-IES MLO, as applicable.</t>
    </r>
    <r>
      <rPr>
        <strike/>
        <sz val="10"/>
        <rFont val="Arial"/>
        <family val="2"/>
      </rPr>
      <t xml:space="preserve">
b. The allowed total installed initial luminaire lumens per site, excluding right-of-way lighting, does not exceed the limits established in Table B of the Joint IDA-IES MLO, with no more than two additional lumen allowances in Table B.</t>
    </r>
    <r>
      <rPr>
        <sz val="10"/>
        <rFont val="Arial"/>
        <family val="2"/>
      </rPr>
      <t xml:space="preserve">
</t>
    </r>
    <r>
      <rPr>
        <strike/>
        <sz val="10"/>
        <rFont val="Arial"/>
        <family val="2"/>
      </rPr>
      <t>c</t>
    </r>
    <r>
      <rPr>
        <u/>
        <sz val="10"/>
        <rFont val="Arial"/>
        <family val="2"/>
      </rPr>
      <t>b</t>
    </r>
    <r>
      <rPr>
        <sz val="10"/>
        <rFont val="Arial"/>
        <family val="2"/>
      </rPr>
      <t xml:space="preserve">. The maximum vertical illuminance </t>
    </r>
    <r>
      <rPr>
        <u/>
        <sz val="10"/>
        <rFont val="Arial"/>
        <family val="2"/>
      </rPr>
      <t>from outdoor lighting</t>
    </r>
    <r>
      <rPr>
        <sz val="10"/>
        <rFont val="Arial"/>
        <family val="2"/>
      </rPr>
      <t xml:space="preserve"> does not exceed the limits established by Section IV Option B of Joint IDA-IES MLO.  </t>
    </r>
  </si>
  <si>
    <t>Add existing citation 17 to new requirement a.</t>
  </si>
  <si>
    <t>LEX</t>
  </si>
  <si>
    <t>Lighting for Exteriors</t>
  </si>
  <si>
    <r>
      <t xml:space="preserve">BS 5489-1:2013 or any updated versions of the text for public amenity areas and </t>
    </r>
    <r>
      <rPr>
        <strike/>
        <sz val="10"/>
        <rFont val="Arial"/>
        <family val="2"/>
      </rPr>
      <t xml:space="preserve">BS </t>
    </r>
    <r>
      <rPr>
        <sz val="10"/>
        <rFont val="Arial"/>
        <family val="2"/>
      </rPr>
      <t>EN 12464-2:2014 or any updated versions of the text for outdoor work places.</t>
    </r>
  </si>
  <si>
    <r>
      <t>Separated Bicycle Lane: A cycle lane</t>
    </r>
    <r>
      <rPr>
        <strike/>
        <sz val="10"/>
        <rFont val="Arial"/>
        <family val="2"/>
      </rPr>
      <t>s</t>
    </r>
    <r>
      <rPr>
        <sz val="10"/>
        <rFont val="Arial"/>
        <family val="2"/>
      </rPr>
      <t xml:space="preserve"> paired with a demarcated buffer zone that separates the cycle lane from adjacent motor vehicles (parked vehicles and/or traffic).</t>
    </r>
  </si>
  <si>
    <t>As of the Q3 2019 Addenda, the WELL Community Standard is no longer translated into French, Spanish and Japanese. The view the WELL Community Standard, please visit www.wellcertified.com.</t>
  </si>
  <si>
    <t>Certified Buildings</t>
  </si>
  <si>
    <t>Requirements</t>
  </si>
  <si>
    <r>
      <t xml:space="preserve">Early stage review or design awards ("precertifications") for health and wellness or green rating systems, such as WELL D&amp;O, </t>
    </r>
    <r>
      <rPr>
        <u/>
        <sz val="10"/>
        <rFont val="Arial"/>
        <family val="2"/>
      </rPr>
      <t xml:space="preserve">LEED precertification or projects enrolled in WELL Portfolio program but not WELL Certified, </t>
    </r>
    <r>
      <rPr>
        <sz val="10"/>
        <rFont val="Arial"/>
        <family val="2"/>
      </rPr>
      <t xml:space="preserve">are considered acceptable under initial WELL Community Standard certification. However, </t>
    </r>
    <r>
      <rPr>
        <strike/>
        <sz val="10"/>
        <rFont val="Arial"/>
        <family val="2"/>
      </rPr>
      <t>all</t>
    </r>
    <r>
      <rPr>
        <u/>
        <sz val="10"/>
        <rFont val="Arial"/>
        <family val="2"/>
      </rPr>
      <t>such</t>
    </r>
    <r>
      <rPr>
        <sz val="10"/>
        <rFont val="Arial"/>
        <family val="2"/>
      </rPr>
      <t xml:space="preserve"> buildings must be fully certified by WELL Community Standard recertification. </t>
    </r>
  </si>
  <si>
    <r>
      <rPr>
        <sz val="10"/>
        <rFont val="Arial"/>
        <family val="2"/>
      </rPr>
      <t>For new developments, health and wellness certified buildings must represent at least 15% of total building count or total gross building area (to project’s benefit) that is owned, operated or managed by the project owner. Existing communities pursuing WELL Certification are not held to this 15% requirement. Existing communities are defined as developments with over 50% of total floor area constructed by time of registration.</t>
    </r>
    <r>
      <rPr>
        <u/>
        <sz val="10"/>
        <rFont val="Arial"/>
        <family val="2"/>
      </rPr>
      <t xml:space="preserve">
A WELL Community Project may enroll all buildings owned, operated or managed by the project owner in the WELL Portfolio progam in lieu of meeting the minimum certified building requirement.</t>
    </r>
  </si>
  <si>
    <r>
      <t xml:space="preserve">Existing communities are defined as developments with over 50% of total floor area constructed by time of registration.
</t>
    </r>
    <r>
      <rPr>
        <u/>
        <sz val="10"/>
        <rFont val="Arial"/>
        <family val="2"/>
      </rPr>
      <t>Projects that are unable to meet the 15% certification requirement—for instance, if the party making decisions on building certification is distinct from the party making decisions on community certification—may apply to be exempt from this requirement by submitting a request, including the basis for the exemption, to IWBI at communities@wellcertified.com.</t>
    </r>
  </si>
  <si>
    <t>SUP</t>
  </si>
  <si>
    <t>Supermarket Connectivity</t>
  </si>
  <si>
    <r>
      <t xml:space="preserve">An existing or planned supermarket or grocery store with a produce section within </t>
    </r>
    <r>
      <rPr>
        <u/>
        <sz val="10"/>
        <rFont val="Arial"/>
        <family val="2"/>
      </rPr>
      <t xml:space="preserve">800 m [0.5 mi] of </t>
    </r>
    <r>
      <rPr>
        <sz val="10"/>
        <rFont val="Arial"/>
        <family val="2"/>
      </rPr>
      <t>the project boundary is accessible via at least one of the following:  
a. Bicycle lane within 400 m [0.25 mi] of the store entrance</t>
    </r>
    <r>
      <rPr>
        <u/>
        <sz val="10"/>
        <rFont val="Arial"/>
        <family val="2"/>
      </rPr>
      <t xml:space="preserve"> and connecting to a point within the project boundary</t>
    </r>
    <r>
      <rPr>
        <sz val="10"/>
        <rFont val="Arial"/>
        <family val="2"/>
      </rPr>
      <t xml:space="preserve">.
b. Mass transit </t>
    </r>
    <r>
      <rPr>
        <u/>
        <sz val="10"/>
        <rFont val="Arial"/>
        <family val="2"/>
      </rPr>
      <t xml:space="preserve">route containing a stop within the project boundary and a </t>
    </r>
    <r>
      <rPr>
        <sz val="10"/>
        <rFont val="Arial"/>
        <family val="2"/>
      </rPr>
      <t xml:space="preserve">stop within 400 m [0.25 mi] of the store entrance </t>
    </r>
    <r>
      <rPr>
        <strike/>
        <sz val="10"/>
        <rFont val="Arial"/>
        <family val="2"/>
      </rPr>
      <t>and</t>
    </r>
    <r>
      <rPr>
        <u/>
        <sz val="10"/>
        <rFont val="Arial"/>
        <family val="2"/>
      </rPr>
      <t>that is</t>
    </r>
    <r>
      <rPr>
        <sz val="10"/>
        <rFont val="Arial"/>
        <family val="2"/>
      </rPr>
      <t xml:space="preserve"> connected by a pedestrian pathway up to the store entrance.
c. Supermarket or grocery store shuttle </t>
    </r>
    <r>
      <rPr>
        <u/>
        <sz val="10"/>
        <rFont val="Arial"/>
        <family val="2"/>
      </rPr>
      <t xml:space="preserve">between the store and a point within the project boundary </t>
    </r>
    <r>
      <rPr>
        <sz val="10"/>
        <rFont val="Arial"/>
        <family val="2"/>
      </rPr>
      <t>provided at no-cost.</t>
    </r>
  </si>
  <si>
    <t>TRN</t>
  </si>
  <si>
    <t>Mass Transit Support</t>
  </si>
  <si>
    <t>Note: Projects without mass transit stations within their project boundary may instead meet these requirements for all stations within 800 m [0.5 mi] of the project boundary.</t>
  </si>
  <si>
    <r>
      <t xml:space="preserve">Natural or man-made shading </t>
    </r>
    <r>
      <rPr>
        <strike/>
        <sz val="10"/>
        <rFont val="Arial"/>
        <family val="2"/>
      </rPr>
      <t xml:space="preserve">devices </t>
    </r>
    <r>
      <rPr>
        <sz val="10"/>
        <rFont val="Arial"/>
        <family val="2"/>
      </rPr>
      <t>intended to block direct sunlight and glare (not applicable to below-grade stations).</t>
    </r>
  </si>
  <si>
    <t>Remove Parts 2 and 3 and add to Part 1 as Options 2 and 3, respectively.</t>
  </si>
  <si>
    <t>ART</t>
  </si>
  <si>
    <t>Public Art</t>
  </si>
  <si>
    <r>
      <t xml:space="preserve">Percent for Art </t>
    </r>
    <r>
      <rPr>
        <u/>
        <sz val="11"/>
        <rFont val="Calibri"/>
        <family val="2"/>
        <scheme val="minor"/>
      </rPr>
      <t>Public Art Support</t>
    </r>
  </si>
  <si>
    <t>Remove Part 2 and add to Part 1 as Option 2.</t>
  </si>
  <si>
    <r>
      <t xml:space="preserve">Bicycle Parking Infrastructure </t>
    </r>
    <r>
      <rPr>
        <u/>
        <sz val="11"/>
        <rFont val="Calibri"/>
        <family val="2"/>
        <scheme val="minor"/>
      </rPr>
      <t>and Policy</t>
    </r>
  </si>
  <si>
    <t>Concept Background</t>
  </si>
  <si>
    <r>
      <t>The Centers for Disease Control and Prevention (CDC) defines fitness as “the ability to carry out daily tasks with vigor and alertness, without undue fatigue, and with ample energy to enjoy leisure-time pursuits and respond to emergencies.” Based on this definition, fitness is comprised of several domains including: cardiorespiratory power and endurance, skeletal power and endurance, strength, flexibility, balance, movement speed, reaction time, and body composition.</t>
    </r>
    <r>
      <rPr>
        <sz val="10"/>
        <rFont val="Arial"/>
        <family val="2"/>
      </rPr>
      <t xml:space="preserve"> </t>
    </r>
    <r>
      <rPr>
        <u/>
        <sz val="10"/>
        <rFont val="Arial"/>
        <family val="2"/>
      </rPr>
      <t xml:space="preserve">The encouragement of physical activity, promotion of active living and reduction of sedentary behaviors are central to the WELL Movement concept. Research shows that </t>
    </r>
    <r>
      <rPr>
        <strike/>
        <sz val="10"/>
        <rFont val="Arial"/>
        <family val="2"/>
      </rPr>
      <t>R</t>
    </r>
    <r>
      <rPr>
        <u/>
        <sz val="10"/>
        <rFont val="Arial"/>
        <family val="2"/>
      </rPr>
      <t>r</t>
    </r>
    <r>
      <rPr>
        <sz val="10"/>
        <rFont val="Arial"/>
        <family val="2"/>
      </rPr>
      <t>egular physical activity</t>
    </r>
    <r>
      <rPr>
        <strike/>
        <sz val="10"/>
        <rFont val="Arial"/>
        <family val="2"/>
      </rPr>
      <t xml:space="preserve"> not only improves these domains of fitness but can</t>
    </r>
    <r>
      <rPr>
        <sz val="10"/>
        <rFont val="Arial"/>
        <family val="2"/>
      </rPr>
      <t xml:space="preserve"> has a profound positive impact on health and well-being including reduced risk of chronic diseases such as cardiovascular disease, type 2 diabetes and some of the most common and deadly cancers; reduced risk of premature mortality; improved weight control; enhanced muscle and bone strength; better mental health and well-being; and improved ease of activities of daily living, especially among older adults.</t>
    </r>
  </si>
  <si>
    <t>DIG</t>
  </si>
  <si>
    <t>Digital Connectivity</t>
  </si>
  <si>
    <r>
      <t xml:space="preserve">Digital </t>
    </r>
    <r>
      <rPr>
        <u/>
        <sz val="11"/>
        <rFont val="Calibri"/>
        <family val="2"/>
        <scheme val="minor"/>
      </rPr>
      <t>and Wi-Fi</t>
    </r>
    <r>
      <rPr>
        <sz val="11"/>
        <rFont val="Calibri"/>
        <family val="2"/>
        <scheme val="minor"/>
      </rPr>
      <t xml:space="preserve"> Infrastructure</t>
    </r>
  </si>
  <si>
    <r>
      <t xml:space="preserve">Letters of Assurance: </t>
    </r>
    <r>
      <rPr>
        <u/>
        <sz val="11"/>
        <rFont val="Calibri"/>
        <family val="2"/>
        <scheme val="minor"/>
      </rPr>
      <t>Owner</t>
    </r>
  </si>
  <si>
    <r>
      <t xml:space="preserve">Letters of Assurance: </t>
    </r>
    <r>
      <rPr>
        <u/>
        <sz val="10"/>
        <rFont val="Arial"/>
        <family val="2"/>
      </rPr>
      <t>Planner</t>
    </r>
    <r>
      <rPr>
        <sz val="10"/>
        <rFont val="Arial"/>
        <family val="2"/>
      </rPr>
      <t xml:space="preserve">
Annotated Documents: Operations Schedule</t>
    </r>
  </si>
  <si>
    <t>FSE</t>
  </si>
  <si>
    <t>Food Security</t>
  </si>
  <si>
    <r>
      <t xml:space="preserve">Community Food Support </t>
    </r>
    <r>
      <rPr>
        <u/>
        <sz val="11"/>
        <rFont val="Calibri"/>
        <family val="2"/>
        <scheme val="minor"/>
      </rPr>
      <t>Equitable Food Access</t>
    </r>
  </si>
  <si>
    <t>HIM</t>
  </si>
  <si>
    <t>Urban Heat Island Mitigation</t>
  </si>
  <si>
    <t>See Appendix T1 for resources on heat reduction techniques and materials.</t>
  </si>
  <si>
    <t>LEV</t>
  </si>
  <si>
    <t>Low Emission Vehicles</t>
  </si>
  <si>
    <r>
      <t xml:space="preserve">Letters of Assurance: </t>
    </r>
    <r>
      <rPr>
        <u/>
        <sz val="10"/>
        <rFont val="Arial"/>
        <family val="2"/>
      </rPr>
      <t>Owner</t>
    </r>
    <r>
      <rPr>
        <sz val="10"/>
        <rFont val="Arial"/>
        <family val="2"/>
      </rPr>
      <t xml:space="preserve">
Annotated Documents: Map</t>
    </r>
    <r>
      <rPr>
        <strike/>
        <sz val="11"/>
        <rFont val="Calibri"/>
        <family val="2"/>
        <scheme val="minor"/>
      </rPr>
      <t>, Policy Document</t>
    </r>
  </si>
  <si>
    <r>
      <t xml:space="preserve">Letters of Assurance: </t>
    </r>
    <r>
      <rPr>
        <u/>
        <sz val="11"/>
        <rFont val="Calibri"/>
        <family val="2"/>
        <scheme val="minor"/>
      </rPr>
      <t xml:space="preserve">Planner
</t>
    </r>
    <r>
      <rPr>
        <sz val="11"/>
        <rFont val="Calibri"/>
        <family val="2"/>
        <scheme val="minor"/>
      </rPr>
      <t xml:space="preserve">Annotated Documents: </t>
    </r>
    <r>
      <rPr>
        <strike/>
        <sz val="11"/>
        <rFont val="Calibri"/>
        <family val="2"/>
        <scheme val="minor"/>
      </rPr>
      <t xml:space="preserve">Electrical Plan, </t>
    </r>
    <r>
      <rPr>
        <sz val="11"/>
        <rFont val="Calibri"/>
        <family val="2"/>
        <scheme val="minor"/>
      </rPr>
      <t>Policy Document</t>
    </r>
  </si>
  <si>
    <t>LTR</t>
  </si>
  <si>
    <t>Light Trespass Mitigation for Sleep</t>
  </si>
  <si>
    <r>
      <t>Protected Dwelling Units</t>
    </r>
    <r>
      <rPr>
        <sz val="11"/>
        <rFont val="Calibri"/>
        <family val="2"/>
        <scheme val="minor"/>
      </rPr>
      <t xml:space="preserve"> Residential Exterior Lighting </t>
    </r>
  </si>
  <si>
    <r>
      <t xml:space="preserve">Option 2: Residential </t>
    </r>
    <r>
      <rPr>
        <u/>
        <sz val="11"/>
        <rFont val="Calibri"/>
        <family val="2"/>
        <scheme val="minor"/>
      </rPr>
      <t>Light</t>
    </r>
    <r>
      <rPr>
        <sz val="11"/>
        <rFont val="Calibri"/>
        <family val="2"/>
        <scheme val="minor"/>
      </rPr>
      <t xml:space="preserve"> Trespass Avoidance</t>
    </r>
  </si>
  <si>
    <t>Project Scope and Boundaries</t>
  </si>
  <si>
    <r>
      <t>Project owners may use their discretion to determine project boundaries; however, once selected, the certification requirements must be applied consistently across the premises, including to properties under separate ownership (unless indicated otherwise in the standard).</t>
    </r>
    <r>
      <rPr>
        <u/>
        <sz val="10"/>
        <rFont val="Arial"/>
        <family val="2"/>
      </rPr>
      <t xml:space="preserve"> Projects must not contain non-contiguous parcels, but parcels can be separated by public rights-of-way within the project boundary.</t>
    </r>
  </si>
  <si>
    <t>Step Three: Performance Verification</t>
  </si>
  <si>
    <r>
      <t xml:space="preserve">Following successful documentation review, projects are able to </t>
    </r>
    <r>
      <rPr>
        <strike/>
        <sz val="10"/>
        <rFont val="Arial"/>
        <family val="2"/>
      </rPr>
      <t xml:space="preserve">collect </t>
    </r>
    <r>
      <rPr>
        <u/>
        <sz val="10"/>
        <rFont val="Arial"/>
        <family val="2"/>
      </rPr>
      <t xml:space="preserve">submit </t>
    </r>
    <r>
      <rPr>
        <sz val="10"/>
        <rFont val="Arial"/>
        <family val="2"/>
      </rPr>
      <t>performance data for the necessary features in the Air and Water concepts.</t>
    </r>
  </si>
  <si>
    <r>
      <t xml:space="preserve">Figure 4 presents criteria for </t>
    </r>
    <r>
      <rPr>
        <u/>
        <sz val="10"/>
        <rFont val="Arial"/>
        <family val="2"/>
      </rPr>
      <t xml:space="preserve">qualifying </t>
    </r>
    <r>
      <rPr>
        <sz val="10"/>
        <rFont val="Arial"/>
        <family val="2"/>
      </rPr>
      <t xml:space="preserve">health and wellness and green rating systems </t>
    </r>
    <r>
      <rPr>
        <strike/>
        <sz val="10"/>
        <rFont val="Arial"/>
        <family val="2"/>
      </rPr>
      <t xml:space="preserve">that qualify for points </t>
    </r>
    <r>
      <rPr>
        <sz val="10"/>
        <rFont val="Arial"/>
        <family val="2"/>
      </rPr>
      <t xml:space="preserve">under WELL Community Certification. The current list of programs approved to count for health and wellness and green building certification is available on the IWBI website. Early stage review or design awards ("precertifications") for health and wellness or green rating systems, such as WELL D&amp;O, are considered acceptable </t>
    </r>
    <r>
      <rPr>
        <strike/>
        <sz val="10"/>
        <rFont val="Arial"/>
        <family val="2"/>
      </rPr>
      <t xml:space="preserve">to count for points </t>
    </r>
    <r>
      <rPr>
        <sz val="10"/>
        <rFont val="Arial"/>
        <family val="2"/>
      </rPr>
      <t>under initial WELL Community Standard certification.</t>
    </r>
  </si>
  <si>
    <t>ODS</t>
  </si>
  <si>
    <t>Outdoor Structures</t>
  </si>
  <si>
    <r>
      <t xml:space="preserve">Letters of Assurance: </t>
    </r>
    <r>
      <rPr>
        <strike/>
        <sz val="11"/>
        <rFont val="Calibri"/>
        <family val="2"/>
        <scheme val="minor"/>
      </rPr>
      <t>Architect</t>
    </r>
    <r>
      <rPr>
        <sz val="11"/>
        <rFont val="Calibri"/>
        <family val="2"/>
        <scheme val="minor"/>
      </rPr>
      <t xml:space="preserve"> </t>
    </r>
    <r>
      <rPr>
        <u/>
        <sz val="11"/>
        <rFont val="Calibri"/>
        <family val="2"/>
        <scheme val="minor"/>
      </rPr>
      <t>Planner</t>
    </r>
    <r>
      <rPr>
        <sz val="11"/>
        <rFont val="Calibri"/>
        <family val="2"/>
        <scheme val="minor"/>
      </rPr>
      <t xml:space="preserve">
</t>
    </r>
    <r>
      <rPr>
        <strike/>
        <sz val="11"/>
        <rFont val="Calibri"/>
        <family val="2"/>
        <scheme val="minor"/>
      </rPr>
      <t>Annotated Documents: Map</t>
    </r>
  </si>
  <si>
    <r>
      <t xml:space="preserve">Letters of Assurance: </t>
    </r>
    <r>
      <rPr>
        <strike/>
        <sz val="11"/>
        <rFont val="Calibri"/>
        <family val="2"/>
        <scheme val="minor"/>
      </rPr>
      <t>Architect</t>
    </r>
    <r>
      <rPr>
        <sz val="11"/>
        <rFont val="Calibri"/>
        <family val="2"/>
        <scheme val="minor"/>
      </rPr>
      <t xml:space="preserve"> </t>
    </r>
    <r>
      <rPr>
        <u/>
        <sz val="11"/>
        <rFont val="Calibri"/>
        <family val="2"/>
        <scheme val="minor"/>
      </rPr>
      <t>Planner</t>
    </r>
    <r>
      <rPr>
        <sz val="11"/>
        <rFont val="Calibri"/>
        <family val="2"/>
        <scheme val="minor"/>
      </rPr>
      <t xml:space="preserve">
Annotated Documents: Remediation Report</t>
    </r>
  </si>
  <si>
    <t>PRG</t>
  </si>
  <si>
    <t>Activity Programming</t>
  </si>
  <si>
    <r>
      <t xml:space="preserve">The WHO notes that physical activity is a “vital investment” for communities that has far-reaching impacts across the economic and social vitality of communities. Community programming and access to physical activity spaces has been shown to increase physical activity levels </t>
    </r>
    <r>
      <rPr>
        <strike/>
        <sz val="10"/>
        <rFont val="Arial"/>
        <family val="2"/>
      </rPr>
      <t xml:space="preserve">and physical fitness </t>
    </r>
    <r>
      <rPr>
        <sz val="10"/>
        <rFont val="Arial"/>
        <family val="2"/>
      </rPr>
      <t xml:space="preserve">among </t>
    </r>
    <r>
      <rPr>
        <strike/>
        <sz val="10"/>
        <rFont val="Arial"/>
        <family val="2"/>
      </rPr>
      <t xml:space="preserve">participating </t>
    </r>
    <r>
      <rPr>
        <sz val="10"/>
        <rFont val="Arial"/>
        <family val="2"/>
      </rPr>
      <t xml:space="preserve">adults and can even </t>
    </r>
    <r>
      <rPr>
        <strike/>
        <sz val="10"/>
        <rFont val="Arial"/>
        <family val="2"/>
      </rPr>
      <t xml:space="preserve">help </t>
    </r>
    <r>
      <rPr>
        <sz val="10"/>
        <rFont val="Arial"/>
        <family val="2"/>
      </rPr>
      <t xml:space="preserve">improve social cohesion. Organized </t>
    </r>
    <r>
      <rPr>
        <strike/>
        <sz val="10"/>
        <rFont val="Arial"/>
        <family val="2"/>
      </rPr>
      <t xml:space="preserve">fitness </t>
    </r>
    <r>
      <rPr>
        <sz val="10"/>
        <rFont val="Arial"/>
        <family val="2"/>
      </rPr>
      <t xml:space="preserve">programs </t>
    </r>
    <r>
      <rPr>
        <u/>
        <sz val="10"/>
        <rFont val="Arial"/>
        <family val="2"/>
      </rPr>
      <t xml:space="preserve">that encourage physical activity </t>
    </r>
    <r>
      <rPr>
        <sz val="10"/>
        <rFont val="Arial"/>
        <family val="2"/>
      </rPr>
      <t>can be offered in a variety of community settings including public parks, public plazas</t>
    </r>
    <r>
      <rPr>
        <strike/>
        <sz val="10"/>
        <rFont val="Arial"/>
        <family val="2"/>
      </rPr>
      <t>,</t>
    </r>
    <r>
      <rPr>
        <sz val="10"/>
        <rFont val="Arial"/>
        <family val="2"/>
      </rPr>
      <t xml:space="preserve"> and community centers. </t>
    </r>
    <r>
      <rPr>
        <strike/>
        <sz val="10"/>
        <rFont val="Arial"/>
        <family val="2"/>
      </rPr>
      <t>Fitness and exercise</t>
    </r>
    <r>
      <rPr>
        <u/>
        <sz val="10"/>
        <rFont val="Arial"/>
        <family val="2"/>
      </rPr>
      <t>These</t>
    </r>
    <r>
      <rPr>
        <sz val="10"/>
        <rFont val="Arial"/>
        <family val="2"/>
      </rPr>
      <t xml:space="preserve"> programs should include a wide variety of age-appropriate and culturally relevant moderate-to-vigorous intensity activities </t>
    </r>
    <r>
      <rPr>
        <u/>
        <sz val="10"/>
        <rFont val="Arial"/>
        <family val="2"/>
      </rPr>
      <t xml:space="preserve">that encompass different types of movement </t>
    </r>
    <r>
      <rPr>
        <strike/>
        <sz val="10"/>
        <rFont val="Arial"/>
        <family val="2"/>
      </rPr>
      <t xml:space="preserve">target multiple domains of physical fitness </t>
    </r>
    <r>
      <rPr>
        <sz val="10"/>
        <rFont val="Arial"/>
        <family val="2"/>
      </rPr>
      <t xml:space="preserve">and can </t>
    </r>
    <r>
      <rPr>
        <strike/>
        <sz val="10"/>
        <rFont val="Arial"/>
        <family val="2"/>
      </rPr>
      <t xml:space="preserve">easily </t>
    </r>
    <r>
      <rPr>
        <sz val="10"/>
        <rFont val="Arial"/>
        <family val="2"/>
      </rPr>
      <t xml:space="preserve">be tailored to children, adults and the elderly </t>
    </r>
    <r>
      <rPr>
        <u/>
        <sz val="10"/>
        <rFont val="Arial"/>
        <family val="2"/>
      </rPr>
      <t>of different ability levels</t>
    </r>
    <r>
      <rPr>
        <sz val="10"/>
        <rFont val="Arial"/>
        <family val="2"/>
      </rPr>
      <t xml:space="preserve">.
Successful community programming can be observed in many cities, big and small, developed and developing. For example, New York City offers a diverse selection of </t>
    </r>
    <r>
      <rPr>
        <strike/>
        <sz val="10"/>
        <rFont val="Arial"/>
        <family val="2"/>
      </rPr>
      <t xml:space="preserve">fitness classes </t>
    </r>
    <r>
      <rPr>
        <u/>
        <sz val="10"/>
        <rFont val="Arial"/>
        <family val="2"/>
      </rPr>
      <t xml:space="preserve">activities </t>
    </r>
    <r>
      <rPr>
        <sz val="10"/>
        <rFont val="Arial"/>
        <family val="2"/>
      </rPr>
      <t>at no cost, including aerobics, Zumba, chair yoga and many others that are held in public parks throughout the five boroughs.</t>
    </r>
  </si>
  <si>
    <t>SVI</t>
  </si>
  <si>
    <t>Visibility Facilitation</t>
  </si>
  <si>
    <r>
      <t xml:space="preserve">Letters of Assurance: </t>
    </r>
    <r>
      <rPr>
        <strike/>
        <sz val="11"/>
        <rFont val="Calibri"/>
        <family val="2"/>
        <scheme val="minor"/>
      </rPr>
      <t xml:space="preserve">Lighting Designer or Architect </t>
    </r>
    <r>
      <rPr>
        <u/>
        <sz val="11"/>
        <rFont val="Calibri"/>
        <family val="2"/>
        <scheme val="minor"/>
      </rPr>
      <t>Planner</t>
    </r>
  </si>
  <si>
    <r>
      <rPr>
        <u/>
        <sz val="10"/>
        <rFont val="Arial"/>
        <family val="2"/>
      </rPr>
      <t>Letters of Assurance: Planner</t>
    </r>
    <r>
      <rPr>
        <sz val="10"/>
        <rFont val="Arial"/>
        <family val="2"/>
      </rPr>
      <t xml:space="preserve"> </t>
    </r>
    <r>
      <rPr>
        <strike/>
        <sz val="10"/>
        <rFont val="Arial"/>
        <family val="2"/>
      </rPr>
      <t>Annotated Documents: Lighting Designer or Architect</t>
    </r>
  </si>
  <si>
    <t>WAC</t>
  </si>
  <si>
    <t>Drinking Water Access</t>
  </si>
  <si>
    <r>
      <t xml:space="preserve">Letters of Assurance: </t>
    </r>
    <r>
      <rPr>
        <u/>
        <sz val="11"/>
        <rFont val="Calibri"/>
        <family val="2"/>
        <scheme val="minor"/>
      </rPr>
      <t xml:space="preserve">Planner
</t>
    </r>
    <r>
      <rPr>
        <sz val="11"/>
        <rFont val="Calibri"/>
        <family val="2"/>
        <scheme val="minor"/>
      </rPr>
      <t>Annotated Documents: Map</t>
    </r>
  </si>
  <si>
    <t>WAK</t>
  </si>
  <si>
    <t>Walkability</t>
  </si>
  <si>
    <r>
      <t xml:space="preserve">Letters of Assurance: </t>
    </r>
    <r>
      <rPr>
        <u/>
        <sz val="11"/>
        <rFont val="Calibri"/>
        <family val="2"/>
        <scheme val="minor"/>
      </rPr>
      <t>Planner</t>
    </r>
  </si>
  <si>
    <r>
      <rPr>
        <sz val="10"/>
        <rFont val="Arial"/>
        <family val="2"/>
      </rPr>
      <t xml:space="preserve">b. Green Star-Communities.
</t>
    </r>
    <r>
      <rPr>
        <u/>
        <sz val="10"/>
        <rFont val="Arial"/>
        <family val="2"/>
      </rPr>
      <t>c. ÉcoQuartier (France).
d.</t>
    </r>
    <r>
      <rPr>
        <sz val="10"/>
        <rFont val="Arial"/>
        <family val="2"/>
      </rPr>
      <t xml:space="preserve"> BREEAM Communities.
</t>
    </r>
    <r>
      <rPr>
        <u/>
        <sz val="10"/>
        <rFont val="Arial"/>
        <family val="2"/>
      </rPr>
      <t xml:space="preserve">e. </t>
    </r>
    <r>
      <rPr>
        <sz val="10"/>
        <rFont val="Arial"/>
        <family val="2"/>
      </rPr>
      <t>Other programs approved by IWBI.</t>
    </r>
  </si>
  <si>
    <r>
      <t xml:space="preserve">Number of priority parking spaces </t>
    </r>
    <r>
      <rPr>
        <strike/>
        <sz val="10"/>
        <rFont val="Arial"/>
        <family val="2"/>
      </rPr>
      <t xml:space="preserve">is </t>
    </r>
    <r>
      <rPr>
        <sz val="10"/>
        <rFont val="Arial"/>
        <family val="2"/>
      </rPr>
      <t>equal</t>
    </r>
    <r>
      <rPr>
        <strike/>
        <sz val="10"/>
        <rFont val="Arial"/>
        <family val="2"/>
      </rPr>
      <t xml:space="preserve"> to </t>
    </r>
    <r>
      <rPr>
        <u/>
        <sz val="10"/>
        <rFont val="Arial"/>
        <family val="2"/>
      </rPr>
      <t>s or exceeds number of</t>
    </r>
    <r>
      <rPr>
        <sz val="10"/>
        <rFont val="Arial"/>
        <family val="2"/>
      </rPr>
      <t xml:space="preserve"> disabled/accessible parking spaces and they are located within 30 m [100 ft] of each other.</t>
    </r>
  </si>
  <si>
    <t>Certification Steps</t>
  </si>
  <si>
    <t>Step Two WELL D&amp;O and Documentation Review</t>
  </si>
  <si>
    <r>
      <rPr>
        <sz val="10"/>
        <rFont val="Arial"/>
        <family val="2"/>
      </rPr>
      <t xml:space="preserve">For more information about WELL D&amp;O, please see the WELL Certification Guidebook for the WELL Community Standard
</t>
    </r>
    <r>
      <rPr>
        <strike/>
        <sz val="10"/>
        <rFont val="Arial"/>
        <family val="2"/>
      </rPr>
      <t>WELL D&amp;O involves additional fees.</t>
    </r>
  </si>
  <si>
    <t>Update Movement icon to match WELL v2 Pilot</t>
  </si>
  <si>
    <r>
      <t xml:space="preserve">Information on how community members can obtain mass transit passes or tickets, if </t>
    </r>
    <r>
      <rPr>
        <u/>
        <sz val="10"/>
        <rFont val="Arial"/>
        <family val="2"/>
      </rPr>
      <t xml:space="preserve">passes or tickets are </t>
    </r>
    <r>
      <rPr>
        <sz val="10"/>
        <rFont val="Arial"/>
        <family val="2"/>
      </rPr>
      <t>available.</t>
    </r>
  </si>
  <si>
    <t>All</t>
  </si>
  <si>
    <t>Throughout document, when referring to the concept name, remove: "Temperature". Add: "Thermal Comfort".</t>
  </si>
  <si>
    <t>Throughout document, when referring to the concept name, remove: "Fitness". Add: "Movement".</t>
  </si>
  <si>
    <t>Alternative Adherance Paths</t>
  </si>
  <si>
    <t>In Alternative Adherance Paths, remove: "The WELL Community Standard has three levels of certification, each with a minimum point threshold". Add: "Scoring: The WELL Community Standard has three levels of certification, each with a minimum point threshold" before "Figure 2".</t>
  </si>
  <si>
    <t>In Requirements, add: "Early stage review or design awards ("precertifications") for health and wellness or green rating systems, such as WELL D&amp;O, are considered acceptable to count for points under initial WELL Community Standard certification. However, all buildings must be fully certified by WELL Community Standard recertification." after "The current list of programs...on the IWBI website."</t>
  </si>
  <si>
    <t>In STEP TWO, remove: "When a project submits documentation, it is assigned a WELL Assessor… Some features (for example, Movement Network Planning (MNP)) must gather information and make planning decisions based on it". Add: "When a project submits documentation, it is assigned a WELL Reviewer… For some features (for example, Movement Network Planning (MNP)), projects must gather information and make planning decisions based on it". [Please see WELL Community Standard with Q4 2018 Addenda]</t>
  </si>
  <si>
    <t>In STEP TWO, remove: "After this evaluation… IWBI’s Trademark Guidelines" after "Are considered inclusive of all potential residents, employees and visitors to the development.". Add: "WELL D&amp;O: District-scale projects take place along an extended timeline... WELL D&amp;O involves additional fees". [Please see WELL Community Standard with Q4 2018 Addenda]</t>
  </si>
  <si>
    <t>In STEP TWO, in Healthy and/or green buildings, remove: "Additionally, projects must identify which buildings in the master plan will be pursuing a health and wellness and/or green building certification. With this information, projects submit the proportion of buildings targeting certification, which must at least meet the minimum thresholds described above". Add: "At the point of Documentation Review, all buildings the project intends to use as certified buildings for the purpose of eligibility and point-earning must have a valid certification status, as described previously in Certified Buildings".</t>
  </si>
  <si>
    <t>In STEP TWO title, add: "WELL D&amp;O AND" before "DOCUMENTATION REVIEW".</t>
  </si>
  <si>
    <t>In STEP THREE, remove: "While design verification can be… Upon construction completion". Add: "Following successful Documentation Review,".</t>
  </si>
  <si>
    <t>In STEP THREE, add: "or of Documentation Review" after "this may commence (if the project desires) prior to the completion of construction"</t>
  </si>
  <si>
    <t>In STEP THREE, add: "For more information, please refer to the Performance Verification Guidebook for the WELL Community Standard." after "GBCI will review the provided performance data and the method of data collection against the feature requirements."</t>
  </si>
  <si>
    <t>In STEP THREE title, remove: "CERTIFICATION". Add: "PERFORMANCE VERIFICATION".</t>
  </si>
  <si>
    <t>In STEP FOUR, add: "After successful review of performance data, the project achieves WELL Certification." before "WELL Certification under the WELL Community Standard…"</t>
  </si>
  <si>
    <t>In STEP FOUR title, add: "CERTIFICATION AND" before "RECERTIFICATION".</t>
  </si>
  <si>
    <t>Fitness</t>
  </si>
  <si>
    <t>PAS</t>
  </si>
  <si>
    <t>Physical activity spaces</t>
  </si>
  <si>
    <t>In part description, remove: "(residential buidlings that meet this part are exempt)". Add: "(residential buildings that meet this part within their property are considered to be in compliance)"</t>
  </si>
  <si>
    <t>Drinking water access</t>
  </si>
  <si>
    <t>In part description, remove: "All public use drinking water fountains owned, managed or maintained by the project owner". Add: "Water from all (minimum one) drinking water fountains located in public use areas that are owned, managed or operated by the project owner"</t>
  </si>
  <si>
    <t>Drinking water quality</t>
  </si>
  <si>
    <t>In part description, remove: "Water from all (minimum one) outdoor drinking water fountains located in public use areas". Add: "Water from all (minimum one) drinking water fountains located in public use areas that are owned, managed or operated by the project owner"</t>
  </si>
  <si>
    <t>In Certified Buildings, remove: "The current list of programs approved to count for green building certification is available on
the IWBI website." after "in both categories". Add: "For the purpose of counting buildings, a building is considered a “certified building” if at least 75% of its total area is certified."</t>
  </si>
  <si>
    <t>In Certified Buildings, remove: "Sustainability certification" [section header]</t>
  </si>
  <si>
    <t>In Certified Buildings, remove: "Such rating systems...constructed by time of registration" after "...above the minimum,". Add: "Because planetary health and human health are inextricably connected, WELL standards aim to be interoperable and synergistic with green rating systems, and therefore WELL Community Certification offers points for buildings certified under green rating systems as well. REQUIREMENTS [section header] Figure 4 presents criteria for health and wellness and green rating systems that qualify for points under WELL Community Certification. The current list of programs approved to count for health and wellness and green building certification is available on the IWBI website. Project teams or standard bodies may suggest additional options for IWBI to evaluate, and when approved, those options will be added."</t>
  </si>
  <si>
    <t>In Certified Buildings, remove: "Health and wellness certification"</t>
  </si>
  <si>
    <t>In Certified Buildings, remove: "For the purpose of counting buildings, a building is considered a “certified building” if at least 75% of its total area is certified" after "...for a total of five"</t>
  </si>
  <si>
    <t>In Certified Buildings, remove: "Figure 4: Points awarded for health and wellness building certification". Add: "Figure 5: Points awarded for health and wellness building certification."</t>
  </si>
  <si>
    <t>In Certified Buildings, remove: "Both new and existing communities with health and wellness certified buildings earn points as follows:". Add: "Both new and existing communities with health and wellness certified buildings earn points as shown in Figure 5."</t>
  </si>
  <si>
    <t>In Certified Buildings, remove: "Because planetary health and human health are inextricably connected, WELL standards aim to be interoperable and synergistic with green rating systems. Thus, projects earn one point for each building certified under a qualifying green rating system, up to a maximum of 10 points". Add: "Finally, projects may earn one point for each building certified under a qualifying green rating system, up to a maximum of 10 points."</t>
  </si>
  <si>
    <t xml:space="preserve">In Certified Buildings, add: "SCORING [section header] All projects must contain at least one health and wellness certified building.
For new developments, health and wellness certified buildings must represent at least 15% of total building count or total gross building area (to project’s benefit) that is owned, operated or managed by the project owner. Existing communities pursuing WELL Certification are not held to this 15% requirement. Existing communities are defined as developments with over 50% of total floor area constructed by time of registration." after [Figure 4] </t>
  </si>
  <si>
    <t>In Certified Buildings, add: "Health and wellness and green rating systems must meet the following criteria:" after "...those options will be added"</t>
  </si>
  <si>
    <t>In Certified Buildings, add: "[Figure 4] Figure 4. Inclusion criteria for health and wellness and green rating systems" after "...the following criteria:"</t>
  </si>
  <si>
    <t>Eligibility Requirements</t>
  </si>
  <si>
    <t>In Eligibility Requirements, remove: "at least one space, of at least 0.4 hectare [one acre]". Add: "of at least 0.4 hectare [1 acre]​, composed of one or more spaces each at least .02 hectares [.05 acres]​"</t>
  </si>
  <si>
    <t>Restorative built spaces</t>
  </si>
  <si>
    <t>In Part 3, remove: "blue" after "A narrative describes how". Add: "built"</t>
  </si>
  <si>
    <t>BRE</t>
  </si>
  <si>
    <t>Breastfeeding support</t>
  </si>
  <si>
    <t>For Part 1b, use Museo Sans 100 font/weigthing</t>
  </si>
  <si>
    <t>CHR</t>
  </si>
  <si>
    <t>Community health resilience</t>
  </si>
  <si>
    <t>For Part 1c, remove: "local health Departments". Add: "local health departments"</t>
  </si>
  <si>
    <t>Temperature</t>
  </si>
  <si>
    <t>CLD</t>
  </si>
  <si>
    <t>Urban cold adaptation: community support</t>
  </si>
  <si>
    <t>For Part 1a, add: ", if present," after "homeless shelters"</t>
  </si>
  <si>
    <t>Urban heat adaptation: community support</t>
  </si>
  <si>
    <t>For Part 1c, add: ", if present," after "homeless shelters"</t>
  </si>
  <si>
    <t>For Part 1b, add: ", if present," after "...public use space"</t>
  </si>
  <si>
    <t>In Figure 4, remove: "(minimum [#] buildings)". Add: "(in a minimum of [#] different buildings)"</t>
  </si>
  <si>
    <t>In Certified Buildings, add: "For the purpose of counting buildings, a building is considered a “certified building” if at least 75% of its total area is certified." after "In this project...total of five."</t>
  </si>
  <si>
    <t>Feature Matrix</t>
  </si>
  <si>
    <t>In Certified Buildings, remove: "≤ 20" in the Points column corresponding to "Health/Wellness Rating Systems". Add: "≤ 30"</t>
  </si>
  <si>
    <t>In Glossary, add: "whether for a fee or at no cost" after "Public Use: refers to interior...daily basis"</t>
  </si>
  <si>
    <t>In Glossary, add: "Representative Sample: To ensure the population surveyed is representative of the community, surveys must include at least two of the following: employees, non-permanent residents (e.g., visitors, students) or residents. Surveys should demonstrate consideration and inclusion across diverse sociodemographic variables such as age, gender, race/ethnicity, economic status (such as income or percent in poverty), educational attainment and primary language"</t>
  </si>
  <si>
    <t>Using the WELL Community Standard</t>
  </si>
  <si>
    <t>Add: "Scoring The WELL Community Standard has three levels of certification, each with a minimum point threshold" before Figure 2, after "Proposals...industry research."</t>
  </si>
  <si>
    <t>Site remediation and redevelopment</t>
  </si>
  <si>
    <t xml:space="preserve">For Part 1a, remove: "Contaminated land...Table MA1." 
Add: "Contaminated land within the project boundary is identified and remediated per standards/guidelines in Table MA1 or equivalent prior to development. Sustainable remediation programs considered equivalent must include the following criteria:
a. Provide risk-based approach to sustainable remediation (risk assessment/risk-benefit analysis).
b. Consider the three pillars of sustainability: society, environment and economy.
c. Apply a tiered approach to assessment and provide an appraisal of remediation options.
d. Consider safe working practices for workers during remediation.
e. Require record keeping of decision making and assessment processes.
f. Provide protocol for engaging stakeholders, including management of impacts on community.
g. Adopt a long-term vision that ensures lasting results.”
</t>
  </si>
  <si>
    <t>RLI</t>
  </si>
  <si>
    <t>Right-of-way lighting</t>
  </si>
  <si>
    <t>For Part 1b, remove: "1:201". Add: "1:2013"</t>
  </si>
  <si>
    <t>Supermarket access</t>
  </si>
  <si>
    <t>In part heading, add a space after the colon (:)</t>
  </si>
  <si>
    <t>In part description, add: "within the project boundary" after "produce section"</t>
  </si>
  <si>
    <t>TRA</t>
  </si>
  <si>
    <t>Mass transit infrastructure</t>
  </si>
  <si>
    <t>For Part 1b, add: "(measured from the main building entrance)" after "walk distance"</t>
  </si>
  <si>
    <t>Mass transit support</t>
  </si>
  <si>
    <t>For Part 1c, remove: "for low- and restricted-income residents"</t>
  </si>
  <si>
    <t>For Part 3a, remove: "collective". Add: "collection"</t>
  </si>
  <si>
    <t>Comfort</t>
  </si>
  <si>
    <t>WAT</t>
  </si>
  <si>
    <t>Urban water bodies</t>
  </si>
  <si>
    <t>For Part 1a, add: "or other body of water" after "pond"</t>
  </si>
  <si>
    <t>Bike parking</t>
  </si>
  <si>
    <t>For Part 1a, add: 132 as a superscripted citation at the end of the requirement</t>
  </si>
  <si>
    <t>For Part 1b, add: "commercial" after "20% of" before "buildings"</t>
  </si>
  <si>
    <t>FSA</t>
  </si>
  <si>
    <t>Public food inspection information</t>
  </si>
  <si>
    <t>For Part 1a and Part 1b, remove: "local health Department". Add: "local health department"</t>
  </si>
  <si>
    <t>In Step Three: Certification, add: ", but this may commence (if the project desires) prior to the completion of construction" after "...over a 12-month period"</t>
  </si>
  <si>
    <t>In Sustainability certification, add: "Project teams or standard bodies may suggest additional options for IWBI to evaluate, and when approved, those options will be added" after "...on the IWBI website"</t>
  </si>
  <si>
    <t>In Sustainability certification, add: "Green rating systems must be available online at no cost and demonstrate a transparent development process" after "…in both categories"</t>
  </si>
  <si>
    <t>In Health and wellness certification, remove: "Such rating systems must be available online at no cost, must include post-occupancy evaluation of on-site indoor environmental quality (IEQ) conditions and must involve project review by independent, third-Party–certifying bodies". Add: "Such rating systems must be available online at no cost, demonstrate a transparent development process, include post-occupancy or post-construction evaluation of on-site indoor environmental quality (IEQ) conditions and involve project review by independent, third-party certifying bodies"</t>
  </si>
  <si>
    <t>In Health and wellness certification, add: [new paragraph indent] after "All projects must contain at least one health and wellness certified building". Add: "15%" after "Existing communities pursuing WELL Certification are not held to this"</t>
  </si>
  <si>
    <t>In Health and wellness certification, add: "Project teams or standard bodies may suggest additional options for IWBI to evaluate, and when approved, those options will be added" after "…on the IWBI website"</t>
  </si>
  <si>
    <t>Cover</t>
  </si>
  <si>
    <t>Add: "v1 with Q1 2018 addenda"</t>
  </si>
  <si>
    <t>Add: "Bicycle Network: includes any dedicated cyclist facilities (such as a separated or protected bicycle lane [see existing definitions]) on streets with speed limits less than 30 km/hr [18.6 mph] that are designated for shared use and with in-pavement markings such as sharrows. Networks considered towards project requirements should provide users continuous access along a defined network to desired destination"</t>
  </si>
  <si>
    <t>Add: "Projects must not contain non-contiguous parcels, but parcels can be separated by public rights-of-way” after "...(unless indicated otherwise in the standard)"</t>
  </si>
  <si>
    <t>Reference</t>
  </si>
  <si>
    <t>For Citation 663, remove: https://wellnessroomsite.files.wordpress.com/2016/08/0908_lactation-room_english1.pdf</t>
  </si>
  <si>
    <t>PRE</t>
  </si>
  <si>
    <t>Preservation and rehabilitation</t>
  </si>
  <si>
    <t>In part description, remove: "All vacant lots". Add: "All lots vacant at time of certification that are"</t>
  </si>
  <si>
    <t>For Part 1c, remove: "Information on available transportation subsidies". Add: "Information on available transit subsidies"</t>
  </si>
  <si>
    <t>AED</t>
  </si>
  <si>
    <t>Air quality education</t>
  </si>
  <si>
    <t>Add: ", including at least ozone and PM2.5 levels," after "Air quality data"</t>
  </si>
  <si>
    <t>ALC</t>
  </si>
  <si>
    <t>Alcohol environment</t>
  </si>
  <si>
    <t>Remove: "is" before "met". Add: "are"</t>
  </si>
  <si>
    <t>AMH</t>
  </si>
  <si>
    <t>Access to mental health services</t>
  </si>
  <si>
    <t>In Performance Verification, remove: "Professional Narrative". Add: "Map and Professional Narrative"</t>
  </si>
  <si>
    <t>Bicycle parking</t>
  </si>
  <si>
    <t>Remove: "Capacity may not be double counted; i.e., spaces allocated to nonproject facilities cannot be counted toward requirements for occupants of buildings owned, operated or managed by the project owner."</t>
  </si>
  <si>
    <t>In Performance Verification, remove: "Map". Add: "Map and/or Policy Document"</t>
  </si>
  <si>
    <t>BSH</t>
  </si>
  <si>
    <t>Community bicycle share</t>
  </si>
  <si>
    <t>For Part 1c, remove: "of" after "Minimum"</t>
  </si>
  <si>
    <t>Community health and wellness</t>
  </si>
  <si>
    <t>In Performance Verification, remove: "Policy Document". Add: "Policy Document and Map"</t>
  </si>
  <si>
    <t>CRI</t>
  </si>
  <si>
    <t>Mental health crisis support</t>
  </si>
  <si>
    <t>CYC</t>
  </si>
  <si>
    <t>Cyclist infrastructure</t>
  </si>
  <si>
    <t>In Performance Verification, remove: "Letter of Assurance—Map". Add: "Annotated Documents—Map and/or Policy Document"</t>
  </si>
  <si>
    <t>CYS</t>
  </si>
  <si>
    <t>Enhanced cyclist environments</t>
  </si>
  <si>
    <t>In Performance Verification, remove: "Map". Add: "Map and Professional Narrative"</t>
  </si>
  <si>
    <t>Community-wide emittance caps</t>
  </si>
  <si>
    <t>In title, remove: "Non-residential Lumen Limits". Add: "Non-Residential Lumen Limits"</t>
  </si>
  <si>
    <t>In Performance Verification, remove: "Letter of Assurance". Add: "Professional Narrative"</t>
  </si>
  <si>
    <t>ENG</t>
  </si>
  <si>
    <t>Civic engagement</t>
  </si>
  <si>
    <t>Sanitary facilities provision</t>
  </si>
  <si>
    <t>In Performance Verification, remove: "Professional Narrative". Add: "Letter of Assurance"</t>
  </si>
  <si>
    <t>In Performance Verification, remove: "Professional Narrative". Add: "Letter of Assurance and/or Operations Schedule"</t>
  </si>
  <si>
    <t>In Performance Verification, remove: "Professional Narrative". Add: "Operations Schedule"</t>
  </si>
  <si>
    <t>In Introduction, remove: "community members have access" before "to public facilities...". Add: "community members with access"</t>
  </si>
  <si>
    <t>FAF</t>
  </si>
  <si>
    <t>Food affordability</t>
  </si>
  <si>
    <t>Remove: "community -supported" before "agriculture (CSA) shares...". Add: "community-supported"</t>
  </si>
  <si>
    <t>Remove: "food, inspection results" before "by requiring restaurants...". Add: "food inspection results"</t>
  </si>
  <si>
    <t>Hazard communication</t>
  </si>
  <si>
    <t>In title, remove: "t". Add: "Part"</t>
  </si>
  <si>
    <t>For Part 2g, add: "." after "of hazardous substances"</t>
  </si>
  <si>
    <t>Urban heat island mitigation</t>
  </si>
  <si>
    <t>HWM</t>
  </si>
  <si>
    <t>Hazardous waste management</t>
  </si>
  <si>
    <t xml:space="preserve">For Part 1d, remove: "Lamps". Add: "Mercury-containing lamps" </t>
  </si>
  <si>
    <t>Remove: "reduces". Add: "reduce"</t>
  </si>
  <si>
    <t>no</t>
  </si>
  <si>
    <t>IPV</t>
  </si>
  <si>
    <t>Support for victims of interpersonal violence</t>
  </si>
  <si>
    <t>Acknowledgments - Mind</t>
  </si>
  <si>
    <t>Remove: "Kathleen Thomas". Add: "Kathleen C. Thomas, PhD, Senior Research Fellow, Cecil G. Sheps Center for Health Services Research, University of North Carolina at Chapel Hill"</t>
  </si>
  <si>
    <t>Add: "Existing communities are defined as developments with over 50% of total floor area constructed by time of registration" after "...to this requirement"</t>
  </si>
  <si>
    <t>Disclaimer</t>
  </si>
  <si>
    <t>Remove: "WELL Building Standard and the" before "WELL Community Standard is meant to..."</t>
  </si>
  <si>
    <t>Remove: "the WELL Building Standard and" before "the WELL Community Standard."</t>
  </si>
  <si>
    <t>Remove: "the WELL Building Standard and" before "the WELL Community Standard, or for any injuries..."</t>
  </si>
  <si>
    <t>Remove: "the WELL Building Standard and" before "the WELL Community Standard, including IWBI..."</t>
  </si>
  <si>
    <t>Remove: "the WELL Building Standard and" before "the WELL Community Standard should be considered..."</t>
  </si>
  <si>
    <t>Remove: "the WELL Building Standard and" before "the WELL Community Standard is believed to be..."</t>
  </si>
  <si>
    <t>Remove: "and the WELL Building Standard" before "and the WELL Community Standard are intended to..."</t>
  </si>
  <si>
    <t>Example Project Scores</t>
  </si>
  <si>
    <t>Remove: "Gold, and" before "80 points for Platinum". Add: "Gold and"</t>
  </si>
  <si>
    <t>Feature Matrix - Mind</t>
  </si>
  <si>
    <t>Remove: "Restriction" after "Alcohol". Add: "Environment"</t>
  </si>
  <si>
    <t>In Glossary, Supermarket and full-service grocery store, remove: "convenient store". Add: "convenience store"</t>
  </si>
  <si>
    <t>In Glossary, add: "Short-term bicycle parking: unenclosed bike racks typically placed at the building exterior."</t>
  </si>
  <si>
    <t>In Glossary, add: "Long-term bicycle parking: enclosed bike racks on the exterior or interior of a building that provide added shelter and security for long-term and/or overnight use (e.g., bike locker, bike shelter, bike room, valet parking)."</t>
  </si>
  <si>
    <t>Remove: "the IWBI". Add: "IWBI"</t>
  </si>
  <si>
    <t>Remove: "in" after "...see more detail". Add: "on"</t>
  </si>
  <si>
    <t>Outdoor structures</t>
  </si>
  <si>
    <t>In Performance Verification, remove: "Map". Add: "Remediation Report"</t>
  </si>
  <si>
    <t>For Part 2b, remove: "is applied". Add: "are applied"</t>
  </si>
  <si>
    <t>PDS</t>
  </si>
  <si>
    <t>Enhanced pedestrian environments</t>
  </si>
  <si>
    <t>Remove: "that addresses each" after "...and/or policy strategies". Add: "that address each"</t>
  </si>
  <si>
    <t>In Performance Verification, remove: "Professional Narrative". Add: "Map and/or Professional Narrative"</t>
  </si>
  <si>
    <t>In Introduction, remove: "(iii) and reduced" after "…crosswalk markings; and". Add: "(iii) reduced"</t>
  </si>
  <si>
    <t>PES</t>
  </si>
  <si>
    <t>Landscaping and pesticide use</t>
  </si>
  <si>
    <t>In Introduction, remove: "that" after "annually, with more..". Add: "than"</t>
  </si>
  <si>
    <t>PET</t>
  </si>
  <si>
    <t>Pet support</t>
  </si>
  <si>
    <t>For Part 1b, remove: "that is open 24 hours per day, if possible"</t>
  </si>
  <si>
    <t>For Part 1a, remove: "that is open 24 hours per day, if possible"</t>
  </si>
  <si>
    <t>Activity programming</t>
  </si>
  <si>
    <t>In Introduction, remove: "include as few as 60". Add: "includes as few as 60"</t>
  </si>
  <si>
    <t>Parking restrictions</t>
  </si>
  <si>
    <t>For Part 1c, remove: "designated to carpool" after "...parking spaces". Add: "designated for carpool"</t>
  </si>
  <si>
    <t>Remove: "are met" after "One of the following requirements". Add: "is met"</t>
  </si>
  <si>
    <t>SCE</t>
  </si>
  <si>
    <t>Preservation of scenic views</t>
  </si>
  <si>
    <t>In Introduction, remove: "Access to green, blue, natural spaces" before "including passive views…". Add: "Access to green, blue and natural spaces"</t>
  </si>
  <si>
    <t>SGR</t>
  </si>
  <si>
    <t>Integration of streetscape greenery</t>
  </si>
  <si>
    <t>STA</t>
  </si>
  <si>
    <t>Short-term air quality</t>
  </si>
  <si>
    <t>Remove: "recongize" before "with higher-quality...". Add: "recognize"</t>
  </si>
  <si>
    <t>SUN</t>
  </si>
  <si>
    <t>Personal sun exposure</t>
  </si>
  <si>
    <t>Remove: "owned operated or managed". Add: "owned, operated or managed"</t>
  </si>
  <si>
    <t>Visibility facilitation</t>
  </si>
  <si>
    <t>For Part 5c, remove: "provide". Add: "provides"</t>
  </si>
  <si>
    <t>Urban vegetation and green spaces</t>
  </si>
  <si>
    <t>Add: "Letters of Assurance and" after "VERIFICATION: Annotated Documents—" and before "Map"</t>
  </si>
  <si>
    <t>Public water additives</t>
  </si>
  <si>
    <t>Remove: "a. Total trihalomethanes less than 0.08 mg/L.84
b. Total haloacetic acids less than 0.06 mg/L.84". 
Add: "a. Residual chlorine is present but at a
concentration less than 4 mg/L.84
b. Residual chloramine is present but at
concentration less than 4 mg/L.84"</t>
  </si>
  <si>
    <t>Remove: "a. Residual chlorine is present but at a
concentration less than 4 mg/L.84
b. Residual chloramine is present but at
concentration less than 4 mg/L.84".
Add:"a. Total trihalomethanes less than 0.08 mg/L.84
b. Total haloacetic acids less than 0.06 mg/L.84"</t>
  </si>
  <si>
    <t>In Performance Verification, remove: "Map". Add: "Letter of Assurance"</t>
  </si>
  <si>
    <t>Remove: 
"a. Minor repairs...
b. Major repairs... 
c. Snow and/or...". 
Add: 
"- Minor repairs... 
- Major repairs...
- Snow and/or…"</t>
  </si>
  <si>
    <t>WELL v2™ pilot Addenda</t>
  </si>
  <si>
    <t>This table contains addenda for WELL v2 pilot.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</si>
  <si>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There are no amendments to WELL v2 pilot for the Q3 2023 addenda.</t>
  </si>
  <si>
    <t>There are no amendments to WELL v2 pilot for the Q2 2023 addenda.</t>
  </si>
  <si>
    <t>Educate WELL</t>
  </si>
  <si>
    <r>
      <t>a. Projects provide free tours of the WELL Certified space</t>
    </r>
    <r>
      <rPr>
        <u/>
        <sz val="10"/>
        <color theme="1"/>
        <rFont val="Arial"/>
        <family val="2"/>
      </rPr>
      <t xml:space="preserve"> at least six times per year</t>
    </r>
    <r>
      <rPr>
        <sz val="10"/>
        <color theme="1"/>
        <rFont val="Arial"/>
        <family val="2"/>
      </rPr>
      <t>. Tours may be offered on a pre-determined schedule or upon request</t>
    </r>
    <r>
      <rPr>
        <u/>
        <sz val="10"/>
        <color theme="1"/>
        <rFont val="Arial"/>
        <family val="2"/>
      </rPr>
      <t>.</t>
    </r>
    <r>
      <rPr>
        <strike/>
        <sz val="10"/>
        <color theme="1"/>
        <rFont val="Arial"/>
        <family val="2"/>
      </rPr>
      <t xml:space="preserve"> and achieve the below:</t>
    </r>
    <r>
      <rPr>
        <sz val="10"/>
        <color theme="1"/>
        <rFont val="Arial"/>
        <family val="2"/>
      </rPr>
      <t xml:space="preserve">
</t>
    </r>
    <r>
      <rPr>
        <strike/>
        <sz val="10"/>
        <color theme="1"/>
        <rFont val="Arial"/>
        <family val="2"/>
      </rPr>
      <t xml:space="preserve">
1. Offered at least six times per year.
2. Attended by at least 50 visitors per year.
</t>
    </r>
    <r>
      <rPr>
        <sz val="10"/>
        <color theme="1"/>
        <rFont val="Arial"/>
        <family val="2"/>
      </rPr>
      <t>b. Projects include at least two WELL educational components alongside the tours (e.g., permanent signage highlighting WELL features, a case study about WELL Certification, a newsletter or other printed/online publication featuring occupant engagement with WELL).</t>
    </r>
  </si>
  <si>
    <r>
      <t xml:space="preserve">Main rooms </t>
    </r>
    <r>
      <rPr>
        <u/>
        <sz val="10"/>
        <color theme="1"/>
        <rFont val="Arial"/>
        <family val="2"/>
      </rPr>
      <t xml:space="preserve">Regularly occupied spaces </t>
    </r>
    <r>
      <rPr>
        <sz val="10"/>
        <color theme="1"/>
        <rFont val="Arial"/>
        <family val="2"/>
      </rPr>
      <t xml:space="preserve">do not exhibit 10 times greater or lesser luminance than an </t>
    </r>
    <r>
      <rPr>
        <strike/>
        <sz val="10"/>
        <color theme="1"/>
        <rFont val="Arial"/>
        <family val="2"/>
      </rPr>
      <t xml:space="preserve">ancillary space </t>
    </r>
    <r>
      <rPr>
        <u/>
        <sz val="10"/>
        <color theme="1"/>
        <rFont val="Arial"/>
        <family val="2"/>
      </rPr>
      <t>adjacent circulation area</t>
    </r>
    <r>
      <rPr>
        <sz val="10"/>
        <color theme="1"/>
        <rFont val="Arial"/>
        <family val="2"/>
      </rPr>
      <t>.</t>
    </r>
  </si>
  <si>
    <t>#99075</t>
  </si>
  <si>
    <t>N03.1, N03.2., N04.1, N04.2, N05.1, N06.1, N09.1, N09.2, N11.1</t>
  </si>
  <si>
    <r>
      <t xml:space="preserve">WELL Core Guidance:
WELL Core projects with food </t>
    </r>
    <r>
      <rPr>
        <strike/>
        <sz val="10"/>
        <rFont val="Arial"/>
        <family val="2"/>
      </rPr>
      <t>service</t>
    </r>
    <r>
      <rPr>
        <sz val="10"/>
        <rFont val="Arial"/>
        <family val="2"/>
      </rPr>
      <t xml:space="preserve"> establishment tenants may use </t>
    </r>
    <r>
      <rPr>
        <strike/>
        <sz val="10"/>
        <rFont val="Arial"/>
        <family val="2"/>
      </rPr>
      <t>this</t>
    </r>
    <r>
      <rPr>
        <sz val="10"/>
        <rFont val="Arial"/>
        <family val="2"/>
      </rPr>
      <t xml:space="preserve"> </t>
    </r>
    <r>
      <rPr>
        <u/>
        <sz val="10"/>
        <rFont val="Arial"/>
        <family val="2"/>
      </rPr>
      <t>the</t>
    </r>
    <r>
      <rPr>
        <sz val="10"/>
        <rFont val="Arial"/>
        <family val="2"/>
      </rPr>
      <t xml:space="preserve"> tenant space to earn points toward this Nourishment optimization so long as the Nourishment preconditions are </t>
    </r>
    <r>
      <rPr>
        <strike/>
        <sz val="10"/>
        <rFont val="Arial"/>
        <family val="2"/>
      </rPr>
      <t>also</t>
    </r>
    <r>
      <rPr>
        <sz val="10"/>
        <rFont val="Arial"/>
        <family val="2"/>
      </rPr>
      <t xml:space="preserve"> achieved within </t>
    </r>
    <r>
      <rPr>
        <strike/>
        <sz val="10"/>
        <rFont val="Arial"/>
        <family val="2"/>
      </rPr>
      <t>that space</t>
    </r>
    <r>
      <rPr>
        <sz val="10"/>
        <rFont val="Arial"/>
        <family val="2"/>
      </rPr>
      <t xml:space="preserve"> </t>
    </r>
    <r>
      <rPr>
        <u/>
        <sz val="10"/>
        <rFont val="Arial"/>
        <family val="2"/>
      </rPr>
      <t>all food establishment tenant spaces</t>
    </r>
    <r>
      <rPr>
        <sz val="10"/>
        <rFont val="Arial"/>
        <family val="2"/>
      </rPr>
      <t>.</t>
    </r>
  </si>
  <si>
    <t>Ticket #103581. To align the v2 and v2 pilot core notes given that skybridge specifically states core applicability doesn't change.</t>
  </si>
  <si>
    <t>Fundamental Material Precautions</t>
  </si>
  <si>
    <r>
      <t xml:space="preserve">Illuminated exit signs, thermostats, </t>
    </r>
    <r>
      <rPr>
        <u/>
        <sz val="10"/>
        <color theme="1"/>
        <rFont val="Arial"/>
        <family val="2"/>
      </rPr>
      <t xml:space="preserve">load break </t>
    </r>
    <r>
      <rPr>
        <sz val="10"/>
        <color theme="1"/>
        <rFont val="Arial"/>
        <family val="2"/>
      </rPr>
      <t>switches and electrical relays are mercury-free or meet RoHS restrictions.</t>
    </r>
  </si>
  <si>
    <t>#103337. To reduce the scope of affected switches</t>
  </si>
  <si>
    <t>There are no amendments to the WELL v2 pilot for the Q3 2022 addenda.</t>
  </si>
  <si>
    <t>There are no amendments to the WELL v2 pilot for the Q2 2022 addenda.</t>
  </si>
  <si>
    <r>
      <t xml:space="preserve">a. At least 40 weeks of parental leave are offered during any 12-month period to </t>
    </r>
    <r>
      <rPr>
        <u/>
        <sz val="10"/>
        <color rgb="FF000000"/>
        <rFont val="Arial"/>
        <family val="2"/>
      </rPr>
      <t xml:space="preserve">primary caregivers to </t>
    </r>
    <r>
      <rPr>
        <sz val="10"/>
        <color rgb="FF000000"/>
        <rFont val="Arial"/>
        <family val="2"/>
      </rPr>
      <t>use during</t>
    </r>
    <r>
      <rPr>
        <u/>
        <sz val="10"/>
        <color rgb="FF000000"/>
        <rFont val="Arial"/>
        <family val="2"/>
      </rPr>
      <t>:</t>
    </r>
    <r>
      <rPr>
        <sz val="10"/>
        <color rgb="FF000000"/>
        <rFont val="Arial"/>
        <family val="2"/>
      </rPr>
      <t xml:space="preserve"> pregnancy</t>
    </r>
    <r>
      <rPr>
        <strike/>
        <sz val="10"/>
        <color rgb="FF000000"/>
        <rFont val="Arial"/>
        <family val="2"/>
      </rPr>
      <t>,</t>
    </r>
    <r>
      <rPr>
        <sz val="10"/>
        <color rgb="FF000000"/>
        <rFont val="Arial"/>
        <family val="2"/>
      </rPr>
      <t xml:space="preserve"> </t>
    </r>
    <r>
      <rPr>
        <u/>
        <sz val="10"/>
        <color rgb="FF000000"/>
        <rFont val="Arial"/>
        <family val="2"/>
      </rPr>
      <t xml:space="preserve">or </t>
    </r>
    <r>
      <rPr>
        <strike/>
        <sz val="10"/>
        <color rgb="FF000000"/>
        <rFont val="Arial"/>
        <family val="2"/>
      </rPr>
      <t xml:space="preserve">for </t>
    </r>
    <r>
      <rPr>
        <sz val="10"/>
        <color rgb="FF000000"/>
        <rFont val="Arial"/>
        <family val="2"/>
      </rPr>
      <t>the adoption</t>
    </r>
    <r>
      <rPr>
        <strike/>
        <sz val="10"/>
        <color rgb="FF000000"/>
        <rFont val="Arial"/>
        <family val="2"/>
      </rPr>
      <t xml:space="preserve"> or fostering</t>
    </r>
    <r>
      <rPr>
        <sz val="10"/>
        <color rgb="FF000000"/>
        <rFont val="Arial"/>
        <family val="2"/>
      </rPr>
      <t xml:space="preserve"> of a child, or within the first three years of a child’s life.
b. At least some portion of the parental leave is paid per the table below. </t>
    </r>
    <r>
      <rPr>
        <strike/>
        <sz val="10"/>
        <color rgb="FF000000"/>
        <rFont val="Arial"/>
        <family val="2"/>
      </rPr>
      <t xml:space="preserve">Paid parental leave is offered to all primary caregivers during any 12-month period during pregnancy, within the first three years of a child's life, or for the adoption of a child, as shown in the table below. </t>
    </r>
    <r>
      <rPr>
        <sz val="10"/>
        <color rgb="FF000000"/>
        <rFont val="Arial"/>
        <family val="2"/>
      </rPr>
      <t>Paid leave must be separate from other types of leave (e.g., sick leave, annual leave, vacation time), paid at employee’s full salary or wages, and cover benefits:</t>
    </r>
  </si>
  <si>
    <t>Ticket #71419 - strike the "fostering" language.
AAP-02502 C08 New Parent Support #75745: concerns about language for foster parenting leave possibly being extensive if used often.</t>
  </si>
  <si>
    <r>
      <t xml:space="preserve">b. </t>
    </r>
    <r>
      <rPr>
        <strike/>
        <sz val="10"/>
        <color rgb="FF000000"/>
        <rFont val="Arial"/>
        <family val="2"/>
      </rPr>
      <t>All of the following</t>
    </r>
    <r>
      <rPr>
        <sz val="10"/>
        <color rgb="FF000000"/>
        <rFont val="Arial"/>
        <family val="2"/>
      </rPr>
      <t xml:space="preserve">
</t>
    </r>
    <r>
      <rPr>
        <strike/>
        <sz val="10"/>
        <color rgb="FF000000"/>
        <rFont val="Arial"/>
        <family val="2"/>
      </rPr>
      <t xml:space="preserve">1. </t>
    </r>
    <r>
      <rPr>
        <sz val="10"/>
        <color rgb="FF000000"/>
        <rFont val="Arial"/>
        <family val="2"/>
      </rPr>
      <t>Has achieved Part 1 of this feature for at least 2 points</t>
    </r>
    <r>
      <rPr>
        <strike/>
        <sz val="10"/>
        <color rgb="FF000000"/>
        <rFont val="Arial"/>
        <family val="2"/>
      </rPr>
      <t xml:space="preserve">. 2. Has </t>
    </r>
    <r>
      <rPr>
        <u/>
        <sz val="10"/>
        <color rgb="FF000000"/>
        <rFont val="Arial"/>
        <family val="2"/>
      </rPr>
      <t xml:space="preserve">and has </t>
    </r>
    <r>
      <rPr>
        <sz val="10"/>
        <color rgb="FF000000"/>
        <rFont val="Arial"/>
        <family val="2"/>
      </rPr>
      <t xml:space="preserve">purchased carbon credits </t>
    </r>
    <r>
      <rPr>
        <u/>
        <sz val="10"/>
        <color rgb="FF000000"/>
        <rFont val="Arial"/>
        <family val="2"/>
      </rPr>
      <t xml:space="preserve">and/or offsets </t>
    </r>
    <r>
      <rPr>
        <sz val="10"/>
        <color rgb="FF000000"/>
        <rFont val="Arial"/>
        <family val="2"/>
      </rPr>
      <t xml:space="preserve">from one of the following the following schemes to offset all emissions: 
</t>
    </r>
    <r>
      <rPr>
        <u/>
        <sz val="10"/>
        <color rgb="FF000000"/>
        <rFont val="Arial"/>
        <family val="2"/>
      </rPr>
      <t xml:space="preserve">1. </t>
    </r>
    <r>
      <rPr>
        <sz val="10"/>
        <color rgb="FF000000"/>
        <rFont val="Arial"/>
        <family val="2"/>
      </rPr>
      <t xml:space="preserve">Verra/VCS.
</t>
    </r>
    <r>
      <rPr>
        <u/>
        <sz val="10"/>
        <color rgb="FF000000"/>
        <rFont val="Arial"/>
        <family val="2"/>
      </rPr>
      <t xml:space="preserve">2. </t>
    </r>
    <r>
      <rPr>
        <sz val="10"/>
        <color rgb="FF000000"/>
        <rFont val="Arial"/>
        <family val="2"/>
      </rPr>
      <t xml:space="preserve">Gold Standard.
</t>
    </r>
    <r>
      <rPr>
        <u/>
        <sz val="10"/>
        <color rgb="FF000000"/>
        <rFont val="Arial"/>
        <family val="2"/>
      </rPr>
      <t>3. ACR.</t>
    </r>
  </si>
  <si>
    <r>
      <t xml:space="preserve">Workstations: A location that is outfitted with furnishings, accessories and equipment (e.g., desk or work surface, chair, computer) for users to perform tasks ascribed to their job function. Excludes </t>
    </r>
    <r>
      <rPr>
        <strike/>
        <sz val="10"/>
        <color theme="1"/>
        <rFont val="Arial"/>
        <family val="2"/>
      </rPr>
      <t xml:space="preserve">furnishings in </t>
    </r>
    <r>
      <rPr>
        <sz val="10"/>
        <color theme="1"/>
        <rFont val="Arial"/>
        <family val="2"/>
      </rPr>
      <t>conference rooms</t>
    </r>
    <r>
      <rPr>
        <u/>
        <sz val="10"/>
        <color theme="1"/>
        <rFont val="Arial"/>
        <family val="2"/>
      </rPr>
      <t>,</t>
    </r>
    <r>
      <rPr>
        <sz val="10"/>
        <color theme="1"/>
        <rFont val="Arial"/>
        <family val="2"/>
      </rPr>
      <t xml:space="preserve"> </t>
    </r>
    <r>
      <rPr>
        <strike/>
        <sz val="10"/>
        <color theme="1"/>
        <rFont val="Arial"/>
        <family val="2"/>
      </rPr>
      <t xml:space="preserve">or </t>
    </r>
    <r>
      <rPr>
        <sz val="10"/>
        <color theme="1"/>
        <rFont val="Arial"/>
        <family val="2"/>
      </rPr>
      <t>breakout rooms</t>
    </r>
    <r>
      <rPr>
        <u/>
        <sz val="10"/>
        <color theme="1"/>
        <rFont val="Arial"/>
        <family val="2"/>
      </rPr>
      <t>, phone booths and similar temporary work stations (e.g., high-top tables)</t>
    </r>
    <r>
      <rPr>
        <sz val="10"/>
        <color theme="1"/>
        <rFont val="Arial"/>
        <family val="2"/>
      </rPr>
      <t>.</t>
    </r>
  </si>
  <si>
    <r>
      <t xml:space="preserve">Sourcing packaged foods and beverages without </t>
    </r>
    <r>
      <rPr>
        <strike/>
        <sz val="10"/>
        <color rgb="FF000000"/>
        <rFont val="Arial"/>
        <family val="2"/>
      </rPr>
      <t>harmful</t>
    </r>
    <r>
      <rPr>
        <sz val="10"/>
        <color rgb="FF000000"/>
        <rFont val="Arial"/>
        <family val="2"/>
      </rPr>
      <t xml:space="preserve"> artificial colors, flavors, sweeteners and preservatives can help limit artificial ingredient consumption…Labeling and phasing out the use of artificial ingredients that </t>
    </r>
    <r>
      <rPr>
        <strike/>
        <sz val="10"/>
        <color rgb="FF000000"/>
        <rFont val="Arial"/>
        <family val="2"/>
      </rPr>
      <t>have been</t>
    </r>
    <r>
      <rPr>
        <sz val="10"/>
        <color rgb="FF000000"/>
        <rFont val="Arial"/>
        <family val="2"/>
      </rPr>
      <t xml:space="preserve"> </t>
    </r>
    <r>
      <rPr>
        <u/>
        <sz val="10"/>
        <color rgb="FF000000"/>
        <rFont val="Arial"/>
        <family val="2"/>
      </rPr>
      <t>are</t>
    </r>
    <r>
      <rPr>
        <sz val="10"/>
        <color rgb="FF000000"/>
        <rFont val="Arial"/>
        <family val="2"/>
      </rPr>
      <t xml:space="preserve"> deemed ingredients of concern is another way to help individuals avoid consumption of </t>
    </r>
    <r>
      <rPr>
        <strike/>
        <sz val="10"/>
        <color rgb="FF000000"/>
        <rFont val="Arial"/>
        <family val="2"/>
      </rPr>
      <t>potentially harmful</t>
    </r>
    <r>
      <rPr>
        <sz val="10"/>
        <color rgb="FF000000"/>
        <rFont val="Arial"/>
        <family val="2"/>
      </rPr>
      <t xml:space="preserve"> additives</t>
    </r>
    <r>
      <rPr>
        <u/>
        <sz val="10"/>
        <color rgb="FF000000"/>
        <rFont val="Arial"/>
        <family val="2"/>
      </rPr>
      <t>.</t>
    </r>
    <r>
      <rPr>
        <sz val="10"/>
        <color rgb="FF000000"/>
        <rFont val="Arial"/>
        <family val="2"/>
      </rPr>
      <t xml:space="preserve"> </t>
    </r>
  </si>
  <si>
    <r>
      <t>For Office Spaces</t>
    </r>
    <r>
      <rPr>
        <u/>
        <sz val="10"/>
        <color theme="1"/>
        <rFont val="Arial"/>
        <family val="2"/>
      </rPr>
      <t>For All Spaces Except Dwelling Units and Classrooms</t>
    </r>
  </si>
  <si>
    <t>Fixing scorecard visibility issue and connection to existing AAP #00047. Ticket #80030</t>
  </si>
  <si>
    <t>The World Health Organization’s Global Urban Ambient Air Pollution Database may be consulted to view outdoor air quality levels, available at https://whoairquality.shinyapps.io/AmbientAirQualityDatabase/.</t>
  </si>
  <si>
    <t>add to Feature 1 as outdoor PM levels need to be referenced; ticket #55453</t>
  </si>
  <si>
    <r>
      <t xml:space="preserve">Smoking is prohibited within 7.5 m [25 ft] (or the maximum extent allowable by local codes) of all entrances, operable windows and building air intakes. </t>
    </r>
    <r>
      <rPr>
        <u/>
        <sz val="10"/>
        <color theme="1"/>
        <rFont val="Arial"/>
        <family val="2"/>
      </rPr>
      <t>Permanently mounted</t>
    </r>
    <r>
      <rPr>
        <sz val="10"/>
        <color theme="1"/>
        <rFont val="Arial"/>
        <family val="2"/>
      </rPr>
      <t xml:space="preserve"> </t>
    </r>
    <r>
      <rPr>
        <u/>
        <sz val="10"/>
        <color theme="1"/>
        <rFont val="Arial"/>
        <family val="2"/>
      </rPr>
      <t>s</t>
    </r>
    <r>
      <rPr>
        <strike/>
        <sz val="10"/>
        <color theme="1"/>
        <rFont val="Arial"/>
        <family val="2"/>
      </rPr>
      <t>S</t>
    </r>
    <r>
      <rPr>
        <sz val="10"/>
        <color theme="1"/>
        <rFont val="Arial"/>
        <family val="2"/>
      </rPr>
      <t>ignage is present to clearly communicate the ban.</t>
    </r>
  </si>
  <si>
    <t>(See v2) No temporary signage.</t>
  </si>
  <si>
    <t>update to expired website; ticket #55453</t>
  </si>
  <si>
    <t>Engine exhaust reduction</t>
  </si>
  <si>
    <r>
      <t>Vehicle engine idling for more than 30 seconds is prohibited in all pick-up, drop-off and parking areas</t>
    </r>
    <r>
      <rPr>
        <u/>
        <sz val="10"/>
        <color theme="1"/>
        <rFont val="Arial"/>
        <family val="2"/>
      </rPr>
      <t xml:space="preserve"> at the building site controlled by the project</t>
    </r>
    <r>
      <rPr>
        <sz val="10"/>
        <color theme="1"/>
        <rFont val="Arial"/>
        <family val="2"/>
      </rPr>
      <t>. "No idling" signage is present at these locations indicating this rule.</t>
    </r>
  </si>
  <si>
    <t>Ticket 2680. Projects confused about applicability if these spaces aren't formally in the PB. 
Updated with v2 language and removed "adjacent" statement</t>
  </si>
  <si>
    <t>The World Health Organization’s Global Urban Ambient Air Pollution Database may be consulted to view outdoor air quality levels, available at https://whoairquality.shinyapps.io/AmbientAirQualityDatabase/</t>
  </si>
  <si>
    <t>Community Immunity</t>
  </si>
  <si>
    <t>C10</t>
  </si>
  <si>
    <t>Family Support</t>
  </si>
  <si>
    <r>
      <t xml:space="preserve">At least three days of </t>
    </r>
    <r>
      <rPr>
        <strike/>
        <sz val="10"/>
        <color theme="1"/>
        <rFont val="Arial"/>
        <family val="2"/>
      </rPr>
      <t xml:space="preserve">paid </t>
    </r>
    <r>
      <rPr>
        <sz val="10"/>
        <color theme="1"/>
        <rFont val="Arial"/>
        <family val="2"/>
      </rPr>
      <t>leave</t>
    </r>
    <r>
      <rPr>
        <u/>
        <sz val="10"/>
        <color theme="1"/>
        <rFont val="Arial"/>
        <family val="2"/>
      </rPr>
      <t>, paid at 75% or higher of the employee’s full salary or wages,</t>
    </r>
    <r>
      <rPr>
        <sz val="10"/>
        <color theme="1"/>
        <rFont val="Arial"/>
        <family val="2"/>
      </rPr>
      <t xml:space="preserve"> during any 12-month period for the loss of a family member, colleague or friend.</t>
    </r>
  </si>
  <si>
    <t>Ticket #33648 align V2pilot with V2 that specifies a percentage of 75% or higher to be paid.</t>
  </si>
  <si>
    <r>
      <t xml:space="preserve">Educational resources are made available to all regular occupants to promote </t>
    </r>
    <r>
      <rPr>
        <strike/>
        <sz val="10"/>
        <color theme="1"/>
        <rFont val="Arial"/>
        <family val="2"/>
      </rPr>
      <t xml:space="preserve">individual and family </t>
    </r>
    <r>
      <rPr>
        <sz val="10"/>
        <color theme="1"/>
        <rFont val="Arial"/>
        <family val="2"/>
      </rPr>
      <t xml:space="preserve">emergency preparedness that address at least the following topics:
1. Creating evacuation or sheltering plans.
2. Building emergency kits, supplies and go-bags.
3. </t>
    </r>
    <r>
      <rPr>
        <u/>
        <sz val="10"/>
        <color theme="1"/>
        <rFont val="Arial"/>
        <family val="2"/>
      </rPr>
      <t xml:space="preserve">For residents, if applicable, </t>
    </r>
    <r>
      <rPr>
        <strike/>
        <sz val="10"/>
        <color theme="1"/>
        <rFont val="Arial"/>
        <family val="2"/>
      </rPr>
      <t>P</t>
    </r>
    <r>
      <rPr>
        <u/>
        <sz val="10"/>
        <color theme="1"/>
        <rFont val="Arial"/>
        <family val="2"/>
      </rPr>
      <t>p</t>
    </r>
    <r>
      <rPr>
        <sz val="10"/>
        <color theme="1"/>
        <rFont val="Arial"/>
        <family val="2"/>
      </rPr>
      <t>lanning communications with family or primary contacts in case of emergency.</t>
    </r>
  </si>
  <si>
    <t>Ticket #68008 &amp; #66885. Unclear if family members of employees should be included in this feature when projects are dwelling units</t>
  </si>
  <si>
    <t>Enhanced Daylight Access</t>
  </si>
  <si>
    <r>
      <t xml:space="preserve">View factors may be </t>
    </r>
    <r>
      <rPr>
        <strike/>
        <sz val="10"/>
        <color theme="1"/>
        <rFont val="Arial"/>
        <family val="2"/>
      </rPr>
      <t>calculated</t>
    </r>
    <r>
      <rPr>
        <u/>
        <sz val="10"/>
        <color theme="1"/>
        <rFont val="Arial"/>
        <family val="2"/>
      </rPr>
      <t xml:space="preserve">determined </t>
    </r>
    <r>
      <rPr>
        <sz val="10"/>
        <color theme="1"/>
        <rFont val="Arial"/>
        <family val="2"/>
      </rPr>
      <t>using the process outlined in Windows and Offices: A Study of Office Worker Performance and the Indoor Environment.</t>
    </r>
  </si>
  <si>
    <t>It's not really a calculation... #10342</t>
  </si>
  <si>
    <t>Occupant Control of Lighting Environments</t>
  </si>
  <si>
    <t>Projects may identify spaces within the project boundary where lighting controls are limited to certain regular occupants (e.g., facilities staff, office manager) provided they do not make up more than 10% of the project size.</t>
  </si>
  <si>
    <t>49448 (See v2)</t>
  </si>
  <si>
    <r>
      <t>O</t>
    </r>
    <r>
      <rPr>
        <u/>
        <sz val="10"/>
        <color theme="1"/>
        <rFont val="Arial"/>
        <family val="2"/>
      </rPr>
      <t>Regular o</t>
    </r>
    <r>
      <rPr>
        <sz val="10"/>
        <color theme="1"/>
        <rFont val="Arial"/>
        <family val="2"/>
      </rPr>
      <t xml:space="preserve">ccupants have control of light levels, color temperature and color of electric light in their immediate environment and can override automated settings for at least 30% of operating hours. </t>
    </r>
  </si>
  <si>
    <r>
      <t xml:space="preserve">At least 25% of the exterior building site area consists of </t>
    </r>
    <r>
      <rPr>
        <strike/>
        <sz val="10"/>
        <color theme="1"/>
        <rFont val="Arial"/>
        <family val="2"/>
      </rPr>
      <t>either landscaped grounds, rooftop gardens or other natural elements open</t>
    </r>
    <r>
      <rPr>
        <u/>
        <sz val="10"/>
        <color theme="1"/>
        <rFont val="Arial"/>
        <family val="2"/>
      </rPr>
      <t>outdoor space accessible</t>
    </r>
    <r>
      <rPr>
        <sz val="10"/>
        <color theme="1"/>
        <rFont val="Arial"/>
        <family val="2"/>
      </rPr>
      <t xml:space="preserve"> to regular occupants.</t>
    </r>
  </si>
  <si>
    <t>Clarifying requirement. Alignment with WELL v2 language. See ticket: https://iwbi.zendesk.com/agent/tickets/59519</t>
  </si>
  <si>
    <t>N07</t>
  </si>
  <si>
    <t>Nutrition Education</t>
  </si>
  <si>
    <r>
      <t xml:space="preserve">Educational materials including cookbooks, magazines or other literature that promotes healthy eating and nutrition, with at least three different resources available </t>
    </r>
    <r>
      <rPr>
        <strike/>
        <sz val="10"/>
        <color theme="1"/>
        <rFont val="Arial"/>
        <family val="2"/>
      </rPr>
      <t>for every 100 regular occupants or students</t>
    </r>
    <r>
      <rPr>
        <sz val="10"/>
        <color theme="1"/>
        <rFont val="Arial"/>
        <family val="2"/>
      </rPr>
      <t>.</t>
    </r>
  </si>
  <si>
    <t>Ticket 63716. Context - high-occupancy projects were questioning the number of resources required to comply with this requirement.</t>
  </si>
  <si>
    <t>All Spaces except Commercial Kitchen Spaces and Dwelling Units</t>
  </si>
  <si>
    <r>
      <t>SUMMARY
This WELL feature requires projects with mechanically ventilated spaces to implement adequate air filtration and document a maintenance protocol for installed filters.</t>
    </r>
    <r>
      <rPr>
        <strike/>
        <sz val="10"/>
        <color theme="1"/>
        <rFont val="Arial"/>
        <family val="2"/>
      </rPr>
      <t xml:space="preserve"> For naturally ventilated spaces, this feature requires that outdoor air quality standards be met.</t>
    </r>
  </si>
  <si>
    <r>
      <t xml:space="preserve">Part 1
Implement Ultraviolet </t>
    </r>
    <r>
      <rPr>
        <strike/>
        <sz val="10"/>
        <color theme="1"/>
        <rFont val="Arial"/>
        <family val="2"/>
      </rPr>
      <t xml:space="preserve">Air </t>
    </r>
    <r>
      <rPr>
        <sz val="10"/>
        <color theme="1"/>
        <rFont val="Arial"/>
        <family val="2"/>
      </rPr>
      <t>Treatment for</t>
    </r>
    <r>
      <rPr>
        <u/>
        <sz val="10"/>
        <color theme="1"/>
        <rFont val="Arial"/>
        <family val="2"/>
      </rPr>
      <t xml:space="preserve"> HVAC Surfaces</t>
    </r>
  </si>
  <si>
    <t>Mirror space type in WELL v2</t>
  </si>
  <si>
    <r>
      <rPr>
        <strike/>
        <sz val="10"/>
        <color theme="1"/>
        <rFont val="Arial"/>
        <family val="2"/>
      </rPr>
      <t>Note:
For non-office spaces, project may submit an equivalent survey for the building population. Submission should include, at minimum:
a. Description of the population and how it differs from office workers.
b. Submission of alternate questions appropriate for your building type where the above questions are not appropriate.
Additional questions may be issued as enhancements to the C03 survey or as a separate survey. Modules may be selected from a survey provider approved by IWBI and listed on IWBI’s website (https://v2.wellcertified.com/resources/preapproved-programs) or from another qualified third party.</t>
    </r>
    <r>
      <rPr>
        <sz val="10"/>
        <color theme="1"/>
        <rFont val="Arial"/>
        <family val="2"/>
      </rPr>
      <t xml:space="preserve"> </t>
    </r>
  </si>
  <si>
    <t>This is problematic for many reasons. 1) it's a normative requirement embedded in a certification note which doesn't follow the architecture of the program. 2) this isn't what we actually want GBCI to verify, this is something the Research Department would look at as part of the provider netowrk etc. Overall, this needs to be solved for outside of the rating.</t>
  </si>
  <si>
    <t>Survey content</t>
  </si>
  <si>
    <r>
      <rPr>
        <strike/>
        <sz val="10"/>
        <color theme="1"/>
        <rFont val="Arial"/>
        <family val="2"/>
      </rPr>
      <t>Use one of the pre-approved surveys in Part 1: Select Project Survey in Feature C03: Occupant Surve</t>
    </r>
    <r>
      <rPr>
        <sz val="10"/>
        <color theme="1"/>
        <rFont val="Arial"/>
        <family val="2"/>
      </rPr>
      <t>y</t>
    </r>
    <r>
      <rPr>
        <u/>
        <sz val="10"/>
        <color theme="1"/>
        <rFont val="Arial"/>
        <family val="2"/>
      </rPr>
      <t>Meet C03 Part 1 using a third-party survey.</t>
    </r>
  </si>
  <si>
    <t>Allow projects to pursue C04 without using a PREapproved provider in C03. We are hearing from projects and the broader market that projects are interested in enhanced topics but don't want to be tied to a pre-approved provider (possibly a different, i.e., 2nd provider) in C04. This language still requires that projects work with a reputable partner on the C04 survey.</t>
  </si>
  <si>
    <r>
      <rPr>
        <strike/>
        <sz val="10"/>
        <color theme="1"/>
        <rFont val="Arial"/>
        <family val="2"/>
      </rPr>
      <t>The following requirements are met</t>
    </r>
    <r>
      <rPr>
        <u/>
        <sz val="10"/>
        <color theme="1"/>
        <rFont val="Arial"/>
        <family val="2"/>
      </rPr>
      <t>The project identifies an immunization relevant to the target population and implements an immunization program that meets the following requirements</t>
    </r>
    <r>
      <rPr>
        <sz val="10"/>
        <color theme="1"/>
        <rFont val="Arial"/>
        <family val="2"/>
      </rPr>
      <t xml:space="preserve">:
a. </t>
    </r>
    <r>
      <rPr>
        <strike/>
        <sz val="10"/>
        <color theme="1"/>
        <rFont val="Arial"/>
        <family val="2"/>
      </rPr>
      <t>Projects provide one of the following vaccine programs</t>
    </r>
    <r>
      <rPr>
        <u/>
        <sz val="10"/>
        <color theme="1"/>
        <rFont val="Arial"/>
        <family val="2"/>
      </rPr>
      <t>The vaccine is made available to regular occupants at no cost on at least an annual basis through</t>
    </r>
    <r>
      <rPr>
        <sz val="10"/>
        <color theme="1"/>
        <rFont val="Arial"/>
        <family val="2"/>
      </rPr>
      <t xml:space="preserve">:
1. </t>
    </r>
    <r>
      <rPr>
        <u/>
        <sz val="10"/>
        <color theme="1"/>
        <rFont val="Arial"/>
        <family val="2"/>
      </rPr>
      <t xml:space="preserve">An </t>
    </r>
    <r>
      <rPr>
        <strike/>
        <sz val="10"/>
        <color theme="1"/>
        <rFont val="Arial"/>
        <family val="2"/>
      </rPr>
      <t>A</t>
    </r>
    <r>
      <rPr>
        <u/>
        <sz val="10"/>
        <color theme="1"/>
        <rFont val="Arial"/>
        <family val="2"/>
      </rPr>
      <t>a</t>
    </r>
    <r>
      <rPr>
        <sz val="10"/>
        <color theme="1"/>
        <rFont val="Arial"/>
        <family val="2"/>
      </rPr>
      <t xml:space="preserve">nnual on-site </t>
    </r>
    <r>
      <rPr>
        <strike/>
        <sz val="10"/>
        <color theme="1"/>
        <rFont val="Arial"/>
        <family val="2"/>
      </rPr>
      <t xml:space="preserve">seasonal influenza (flu) </t>
    </r>
    <r>
      <rPr>
        <sz val="10"/>
        <color theme="1"/>
        <rFont val="Arial"/>
        <family val="2"/>
      </rPr>
      <t>vaccine</t>
    </r>
    <r>
      <rPr>
        <u/>
        <sz val="10"/>
        <color theme="1"/>
        <rFont val="Arial"/>
        <family val="2"/>
      </rPr>
      <t xml:space="preserve"> clinic or program</t>
    </r>
    <r>
      <rPr>
        <sz val="10"/>
        <color theme="1"/>
        <rFont val="Arial"/>
        <family val="2"/>
      </rPr>
      <t xml:space="preserve"> </t>
    </r>
    <r>
      <rPr>
        <strike/>
        <sz val="10"/>
        <color theme="1"/>
        <rFont val="Arial"/>
        <family val="2"/>
      </rPr>
      <t>at no cost or subsidized by at least 50% to eligible employees and students (as applicable) starting at least one month prior to peak flu season in the project region</t>
    </r>
    <r>
      <rPr>
        <sz val="10"/>
        <color theme="1"/>
        <rFont val="Arial"/>
        <family val="2"/>
      </rPr>
      <t xml:space="preserve">.
2. </t>
    </r>
    <r>
      <rPr>
        <u/>
        <sz val="10"/>
        <color theme="1"/>
        <rFont val="Arial"/>
        <family val="2"/>
      </rPr>
      <t>An off-site vaccine clinic or program (e.g., free vaccine clinic in the community, access through health care providers)</t>
    </r>
    <r>
      <rPr>
        <strike/>
        <sz val="10"/>
        <color theme="1"/>
        <rFont val="Arial"/>
        <family val="2"/>
      </rPr>
      <t>Health insurance coverage or voucher for flu vaccination at no cost or subsidized by at least 50%, including</t>
    </r>
    <r>
      <rPr>
        <u/>
        <sz val="10"/>
        <color theme="1"/>
        <rFont val="Arial"/>
        <family val="2"/>
      </rPr>
      <t xml:space="preserve"> and, for employees (as applicable),</t>
    </r>
    <r>
      <rPr>
        <sz val="10"/>
        <color theme="1"/>
        <rFont val="Arial"/>
        <family val="2"/>
      </rPr>
      <t xml:space="preserve"> paid time during the workday to receive </t>
    </r>
    <r>
      <rPr>
        <strike/>
        <sz val="10"/>
        <color theme="1"/>
        <rFont val="Arial"/>
        <family val="2"/>
      </rPr>
      <t>immunization for seasonal influenza</t>
    </r>
    <r>
      <rPr>
        <u/>
        <sz val="10"/>
        <color theme="1"/>
        <rFont val="Arial"/>
        <family val="2"/>
      </rPr>
      <t>the vaccine</t>
    </r>
    <r>
      <rPr>
        <sz val="10"/>
        <color theme="1"/>
        <rFont val="Arial"/>
        <family val="2"/>
      </rPr>
      <t xml:space="preserve">.
</t>
    </r>
    <r>
      <rPr>
        <u/>
        <sz val="10"/>
        <color theme="1"/>
        <rFont val="Arial"/>
        <family val="2"/>
      </rPr>
      <t>b. For employees, as applicable, at least one day of paid time off for recovery following vaccination.</t>
    </r>
    <r>
      <rPr>
        <sz val="10"/>
        <color theme="1"/>
        <rFont val="Arial"/>
        <family val="2"/>
      </rPr>
      <t xml:space="preserve">
</t>
    </r>
    <r>
      <rPr>
        <strike/>
        <sz val="10"/>
        <color theme="1"/>
        <rFont val="Arial"/>
        <family val="2"/>
      </rPr>
      <t>b.</t>
    </r>
    <r>
      <rPr>
        <u/>
        <sz val="10"/>
        <color theme="1"/>
        <rFont val="Arial"/>
        <family val="2"/>
      </rPr>
      <t>c. A</t>
    </r>
    <r>
      <rPr>
        <sz val="10"/>
        <color theme="1"/>
        <rFont val="Arial"/>
        <family val="2"/>
      </rPr>
      <t xml:space="preserve"> </t>
    </r>
    <r>
      <rPr>
        <strike/>
        <sz val="10"/>
        <color theme="1"/>
        <rFont val="Arial"/>
        <family val="2"/>
      </rPr>
      <t xml:space="preserve">Vaccine program is accompanied by a seasonal flu prevention </t>
    </r>
    <r>
      <rPr>
        <sz val="10"/>
        <color theme="1"/>
        <rFont val="Arial"/>
        <family val="2"/>
      </rPr>
      <t xml:space="preserve">campaign that </t>
    </r>
    <r>
      <rPr>
        <strike/>
        <sz val="10"/>
        <color theme="1"/>
        <rFont val="Arial"/>
        <family val="2"/>
      </rPr>
      <t>covers</t>
    </r>
    <r>
      <rPr>
        <u/>
        <sz val="10"/>
        <color theme="1"/>
        <rFont val="Arial"/>
        <family val="2"/>
      </rPr>
      <t>addresses</t>
    </r>
    <r>
      <rPr>
        <sz val="10"/>
        <color theme="1"/>
        <rFont val="Arial"/>
        <family val="2"/>
      </rPr>
      <t xml:space="preserve"> the following:
1. </t>
    </r>
    <r>
      <rPr>
        <strike/>
        <sz val="10"/>
        <color theme="1"/>
        <rFont val="Arial"/>
        <family val="2"/>
      </rPr>
      <t>Alerts eligible employees and students (as applicable) regarding the</t>
    </r>
    <r>
      <rPr>
        <sz val="10"/>
        <color theme="1"/>
        <rFont val="Arial"/>
        <family val="2"/>
      </rPr>
      <t xml:space="preserve"> </t>
    </r>
    <r>
      <rPr>
        <u/>
        <sz val="10"/>
        <color theme="1"/>
        <rFont val="Arial"/>
        <family val="2"/>
      </rPr>
      <t xml:space="preserve">Provides regular occupants information on how the project facilitates vaccine </t>
    </r>
    <r>
      <rPr>
        <sz val="10"/>
        <color theme="1"/>
        <rFont val="Arial"/>
        <family val="2"/>
      </rPr>
      <t xml:space="preserve">availability </t>
    </r>
    <r>
      <rPr>
        <strike/>
        <sz val="10"/>
        <color theme="1"/>
        <rFont val="Arial"/>
        <family val="2"/>
      </rPr>
      <t>of on-site flu vaccine clinic, coverage or vouchers and encourages or incentivizes individuals to receive the vaccine</t>
    </r>
    <r>
      <rPr>
        <sz val="10"/>
        <color theme="1"/>
        <rFont val="Arial"/>
        <family val="2"/>
      </rPr>
      <t xml:space="preserve">.
2. </t>
    </r>
    <r>
      <rPr>
        <strike/>
        <sz val="10"/>
        <color theme="1"/>
        <rFont val="Arial"/>
        <family val="2"/>
      </rPr>
      <t>Provides education for eligible employees and students (as applicable) on the health reasons to receive the vaccine, good hand hygiene and cough etiquette</t>
    </r>
    <r>
      <rPr>
        <u/>
        <sz val="10"/>
        <color theme="1"/>
        <rFont val="Arial"/>
        <family val="2"/>
      </rPr>
      <t>Encourages or incentivizes regular occupants to receive the vaccine.</t>
    </r>
    <r>
      <rPr>
        <sz val="10"/>
        <color theme="1"/>
        <rFont val="Arial"/>
        <family val="2"/>
      </rPr>
      <t xml:space="preserve">
3. </t>
    </r>
    <r>
      <rPr>
        <strike/>
        <sz val="10"/>
        <color theme="1"/>
        <rFont val="Arial"/>
        <family val="2"/>
      </rPr>
      <t>Encourages eligible employees and students (as applicable) with flu-like symptoms to stay home through communications from leadership and managers, and provides teleworking options and/or designated sick leave time</t>
    </r>
    <r>
      <rPr>
        <u/>
        <sz val="10"/>
        <color theme="1"/>
        <rFont val="Arial"/>
        <family val="2"/>
      </rPr>
      <t xml:space="preserve"> Educates regular occupants on the health reasons to receive the vaccine</t>
    </r>
    <r>
      <rPr>
        <sz val="10"/>
        <color theme="1"/>
        <rFont val="Arial"/>
        <family val="2"/>
      </rPr>
      <t>.</t>
    </r>
  </si>
  <si>
    <t>Align w/ WELL v2 and make the feature, overall, more general to other types of vaccine programs.</t>
  </si>
  <si>
    <r>
      <rPr>
        <sz val="11"/>
        <color theme="1"/>
        <rFont val="Calibri"/>
        <family val="2"/>
        <scheme val="minor"/>
      </rPr>
      <t xml:space="preserve">Part 1: Promote </t>
    </r>
    <r>
      <rPr>
        <strike/>
        <sz val="11"/>
        <color theme="1"/>
        <rFont val="Calibri"/>
        <family val="2"/>
        <scheme val="minor"/>
      </rPr>
      <t xml:space="preserve">Seasonal Flu Prevention </t>
    </r>
    <r>
      <rPr>
        <u/>
        <sz val="11"/>
        <color theme="1"/>
        <rFont val="Calibri"/>
        <family val="2"/>
        <scheme val="minor"/>
      </rPr>
      <t>Immunization</t>
    </r>
  </si>
  <si>
    <r>
      <t xml:space="preserve">The following requirements are met:   
a. </t>
    </r>
    <r>
      <rPr>
        <u/>
        <sz val="10"/>
        <color theme="1"/>
        <rFont val="Arial"/>
        <family val="2"/>
      </rPr>
      <t xml:space="preserve">All eligible employees and students, as applicable, fullfill </t>
    </r>
    <r>
      <rPr>
        <strike/>
        <sz val="10"/>
        <color theme="1"/>
        <rFont val="Arial"/>
        <family val="2"/>
      </rPr>
      <t>O</t>
    </r>
    <r>
      <rPr>
        <u/>
        <sz val="10"/>
        <color theme="1"/>
        <rFont val="Arial"/>
        <family val="2"/>
      </rPr>
      <t>o</t>
    </r>
    <r>
      <rPr>
        <sz val="10"/>
        <color theme="1"/>
        <rFont val="Arial"/>
        <family val="2"/>
      </rPr>
      <t>ne of the following immunization schedules</t>
    </r>
    <r>
      <rPr>
        <strike/>
        <sz val="10"/>
        <color theme="1"/>
        <rFont val="Arial"/>
        <family val="2"/>
      </rPr>
      <t xml:space="preserve"> is fulfilled by all eligible employees and students (as applicable)</t>
    </r>
    <r>
      <rPr>
        <sz val="10"/>
        <color theme="1"/>
        <rFont val="Arial"/>
        <family val="2"/>
      </rPr>
      <t xml:space="preserve">:
1. The U.S. Centers for Disease Control and Prevention Recommended Immunization Schedule per age group as appropriate.
2. The World Health Organization's Recommendations for Routine Immunization.
b. </t>
    </r>
    <r>
      <rPr>
        <strike/>
        <sz val="10"/>
        <color theme="1"/>
        <rFont val="Arial"/>
        <family val="2"/>
      </rPr>
      <t>If full immunization schedule has not been fulfilled, e</t>
    </r>
    <r>
      <rPr>
        <u/>
        <sz val="10"/>
        <color theme="1"/>
        <rFont val="Arial"/>
        <family val="2"/>
      </rPr>
      <t>E</t>
    </r>
    <r>
      <rPr>
        <sz val="10"/>
        <color theme="1"/>
        <rFont val="Arial"/>
        <family val="2"/>
      </rPr>
      <t xml:space="preserve">ligible employees and students or guardians, </t>
    </r>
    <r>
      <rPr>
        <u/>
        <sz val="10"/>
        <color theme="1"/>
        <rFont val="Arial"/>
        <family val="2"/>
      </rPr>
      <t>as applicable,</t>
    </r>
    <r>
      <rPr>
        <sz val="10"/>
        <color theme="1"/>
        <rFont val="Arial"/>
        <family val="2"/>
      </rPr>
      <t xml:space="preserve"> are provided education on the specific immunization(s) of need and direction on where to go to receive the immunization(s).</t>
    </r>
  </si>
  <si>
    <t>Clarifying that requirement b should be in addition to A not an alternative to.</t>
  </si>
  <si>
    <t>Add two citations to reference list:
200. Nelson C, Lurie N, Wasserman J, Zakowski S. Conceptualizing and defining public health emergency preparedness. Am J Public Health. 2007;97 Suppl 1(Suppl 1):S9-S11. doi:10.2105/AJPH.2007.114496
201. Centers for Disease Control and Prevention. Guidance for Businesses and Employers Responding to Coronavirus Disease 2019 (COVID-19).
Insert 201 in the last sentence of the "solutions" section of the feature background and 201 in Part 4, requirement B.4.</t>
  </si>
  <si>
    <r>
      <rPr>
        <sz val="10"/>
        <color theme="1"/>
        <rFont val="Arial"/>
        <family val="2"/>
      </rPr>
      <t>Technical Document</t>
    </r>
    <r>
      <rPr>
        <u/>
        <sz val="10"/>
        <color theme="1"/>
        <rFont val="Arial"/>
        <family val="2"/>
      </rPr>
      <t>Innovation Form</t>
    </r>
  </si>
  <si>
    <r>
      <rPr>
        <sz val="10"/>
        <color theme="1"/>
        <rFont val="Arial"/>
        <family val="2"/>
      </rPr>
      <t xml:space="preserve">All employees are offered trainings </t>
    </r>
    <r>
      <rPr>
        <strike/>
        <sz val="10"/>
        <color theme="1"/>
        <rFont val="Arial"/>
        <family val="2"/>
      </rPr>
      <t>available quarterly, at minimum,</t>
    </r>
    <r>
      <rPr>
        <u/>
        <sz val="10"/>
        <color theme="1"/>
        <rFont val="Arial"/>
        <family val="2"/>
      </rPr>
      <t>at least twice per year or on demand</t>
    </r>
    <r>
      <rPr>
        <sz val="10"/>
        <color theme="1"/>
        <rFont val="Arial"/>
        <family val="2"/>
      </rPr>
      <t>, either in-person or virtually</t>
    </r>
    <r>
      <rPr>
        <u/>
        <sz val="10"/>
        <color rgb="FFFF0000"/>
        <rFont val="Arial"/>
        <family val="2"/>
      </rPr>
      <t xml:space="preserve"> </t>
    </r>
    <r>
      <rPr>
        <u/>
        <sz val="10"/>
        <color theme="1"/>
        <rFont val="Arial"/>
        <family val="2"/>
      </rPr>
      <t>(live or recorded)</t>
    </r>
    <r>
      <rPr>
        <sz val="10"/>
        <color theme="1"/>
        <rFont val="Arial"/>
        <family val="2"/>
      </rPr>
      <t>, addressing at least two of the following:</t>
    </r>
  </si>
  <si>
    <r>
      <rPr>
        <sz val="10"/>
        <color theme="1"/>
        <rFont val="Arial"/>
        <family val="2"/>
      </rPr>
      <t>All managers undergo formal mental health training annually. Trainings must be offered quarterly, at minimum, either in-person or virtually</t>
    </r>
    <r>
      <rPr>
        <u/>
        <sz val="10"/>
        <color rgb="FFFF0000"/>
        <rFont val="Arial"/>
        <family val="2"/>
      </rPr>
      <t xml:space="preserve"> </t>
    </r>
    <r>
      <rPr>
        <u/>
        <sz val="10"/>
        <color theme="1"/>
        <rFont val="Arial"/>
        <family val="2"/>
      </rPr>
      <t>(live or recorded)</t>
    </r>
    <r>
      <rPr>
        <sz val="10"/>
        <color theme="1"/>
        <rFont val="Arial"/>
        <family val="2"/>
      </rPr>
      <t>, and address at least three of the following:</t>
    </r>
  </si>
  <si>
    <r>
      <t xml:space="preserve">1. Any combination of indoor plants (e.g., potted plants, plant beds, plant walls) and/or water feature(s) are within a direct line of sight of at least 75% of </t>
    </r>
    <r>
      <rPr>
        <strike/>
        <sz val="10"/>
        <rFont val="Arial"/>
        <family val="2"/>
      </rPr>
      <t>workstations and seats within conference rooms, lecture halls or classrooms.</t>
    </r>
    <r>
      <rPr>
        <u/>
        <sz val="10"/>
        <rFont val="Arial"/>
        <family val="2"/>
      </rPr>
      <t>all workstations and seating within shared areas and rooms (e.g., conference rooms, education spaces, common spaces), as applicable.</t>
    </r>
  </si>
  <si>
    <t>Advisor feedback; accomodate for non-workstation based spaces</t>
  </si>
  <si>
    <r>
      <t xml:space="preserve">1. Views are available within a direct line of sight of at least 75% of </t>
    </r>
    <r>
      <rPr>
        <strike/>
        <sz val="10"/>
        <rFont val="Arial"/>
        <family val="2"/>
      </rPr>
      <t>workstations and seats within conference rooms, lecture halls or classrooms.</t>
    </r>
    <r>
      <rPr>
        <u/>
        <sz val="10"/>
        <rFont val="Arial"/>
        <family val="2"/>
      </rPr>
      <t>all workstations and seating within shared areas and rooms (e.g., conference rooms, education spaces, common spaces), as applicable.</t>
    </r>
  </si>
  <si>
    <t>Appendix: Verification Methods</t>
  </si>
  <si>
    <r>
      <t xml:space="preserve">Annotated Documents
...
- Architectural Drawing: A technical drawing or rendering of the project space that documents infrastructural and other design requirements of a part that may include various views and sections, and specifies the size and scale of building elements.
- Beta Feature Feedback Form: </t>
    </r>
    <r>
      <rPr>
        <strike/>
        <sz val="10"/>
        <rFont val="Arial"/>
        <family val="2"/>
      </rPr>
      <t>Beta feature</t>
    </r>
    <r>
      <rPr>
        <u/>
        <sz val="10"/>
        <rFont val="Arial"/>
        <family val="2"/>
      </rPr>
      <t>Consists of a feature</t>
    </r>
    <r>
      <rPr>
        <sz val="10"/>
        <rFont val="Arial"/>
        <family val="2"/>
      </rPr>
      <t xml:space="preserve"> implementation form, including proof of completion. Available here: [LINK]</t>
    </r>
  </si>
  <si>
    <r>
      <rPr>
        <sz val="10"/>
        <color theme="1"/>
        <rFont val="Arial"/>
        <family val="2"/>
      </rPr>
      <t>Serving</t>
    </r>
    <r>
      <rPr>
        <strike/>
        <sz val="10"/>
        <color theme="1"/>
        <rFont val="Arial"/>
        <family val="2"/>
      </rPr>
      <t xml:space="preserve"> / serving size</t>
    </r>
    <r>
      <rPr>
        <sz val="10"/>
        <color theme="1"/>
        <rFont val="Arial"/>
        <family val="2"/>
      </rPr>
      <t>: A standardized amount of food or beverage</t>
    </r>
    <r>
      <rPr>
        <strike/>
        <sz val="10"/>
        <color theme="1"/>
        <rFont val="Arial"/>
        <family val="2"/>
      </rPr>
      <t>, such as a cup or an ounce, that is used in providing nutrition information.</t>
    </r>
    <r>
      <rPr>
        <u/>
        <sz val="10"/>
        <color theme="1"/>
        <rFont val="Arial"/>
        <family val="2"/>
      </rPr>
      <t xml:space="preserve"> Refers to the amount typically consumed by an individual and is used for providing nutrition information.</t>
    </r>
  </si>
  <si>
    <t>A new verification method has been added to all beta features: Beta Feature Feedback Form.</t>
  </si>
  <si>
    <r>
      <rPr>
        <sz val="10"/>
        <color theme="1"/>
        <rFont val="Arial"/>
        <family val="2"/>
      </rPr>
      <t xml:space="preserve">All foods </t>
    </r>
    <r>
      <rPr>
        <strike/>
        <sz val="10"/>
        <color theme="1"/>
        <rFont val="Arial"/>
        <family val="2"/>
      </rPr>
      <t xml:space="preserve">and beverages </t>
    </r>
    <r>
      <rPr>
        <sz val="10"/>
        <color theme="1"/>
        <rFont val="Arial"/>
        <family val="2"/>
      </rPr>
      <t>sold or provided on a daily basis within the project boundary meet the following requirements:</t>
    </r>
  </si>
  <si>
    <r>
      <rPr>
        <sz val="10"/>
        <color theme="1"/>
        <rFont val="Arial"/>
        <family val="2"/>
      </rPr>
      <t xml:space="preserve">Performance verification is only required for offices. Dwelling units and educational facilities must only submit a </t>
    </r>
    <r>
      <rPr>
        <strike/>
        <sz val="10"/>
        <color theme="1"/>
        <rFont val="Arial"/>
        <family val="2"/>
      </rPr>
      <t>Letter of Assurance by the Architect</t>
    </r>
    <r>
      <rPr>
        <u/>
        <sz val="10"/>
        <color theme="1"/>
        <rFont val="Arial"/>
        <family val="2"/>
      </rPr>
      <t>Design Specification</t>
    </r>
    <r>
      <rPr>
        <sz val="10"/>
        <color theme="1"/>
        <rFont val="Arial"/>
        <family val="2"/>
      </rPr>
      <t>.</t>
    </r>
  </si>
  <si>
    <t>Ticket #59208</t>
  </si>
  <si>
    <r>
      <rPr>
        <sz val="10"/>
        <color theme="1"/>
        <rFont val="Arial"/>
        <family val="2"/>
      </rPr>
      <t>S06</t>
    </r>
  </si>
  <si>
    <r>
      <t xml:space="preserve">LnTw (plus modification factor Ci) may be used as an equivalent metric and equivalent values may be determined by subtracting the IIC values listed above from 110.
</t>
    </r>
    <r>
      <rPr>
        <u/>
        <sz val="10"/>
        <rFont val="Arial"/>
        <family val="2"/>
      </rPr>
      <t>This requirement does not apply to floor/ceiling assemblies that separate relevant space types from non-occupiable spaces (e.g., roofs, equipment rooms, attics) above.</t>
    </r>
  </si>
  <si>
    <r>
      <t xml:space="preserve">LnTw (plus modification factor Ci) may be used as an equivalent metric and equivalent values may be determined by subtracting the NISR values listed above from 110.
</t>
    </r>
    <r>
      <rPr>
        <u/>
        <sz val="10"/>
        <rFont val="Arial"/>
        <family val="2"/>
      </rPr>
      <t>This requirement does not apply to floor/ceiling assemblies that separate relevant space types from non-occupiable spaces (e.g., roofs, equipment rooms, attics) above.</t>
    </r>
  </si>
  <si>
    <t>Visual and Physical Ergonomics</t>
  </si>
  <si>
    <t>1, 2, 3</t>
  </si>
  <si>
    <r>
      <rPr>
        <strike/>
        <sz val="10"/>
        <color theme="1"/>
        <rFont val="Arial"/>
        <family val="2"/>
      </rPr>
      <t>For All Spaces</t>
    </r>
    <r>
      <rPr>
        <u/>
        <sz val="10"/>
        <color theme="1"/>
        <rFont val="Arial"/>
        <family val="2"/>
      </rPr>
      <t>For Office Spaces</t>
    </r>
  </si>
  <si>
    <t>Mirror structure in WELL v2, address frequent questions from project teams regarding unique space types &amp; populations (e.g., schools/students)</t>
  </si>
  <si>
    <t>Movement Network and Circulation</t>
  </si>
  <si>
    <r>
      <t xml:space="preserve">Hallways:
Hallways within the project boundary are aesthetically designed through the inclusion of at least two </t>
    </r>
    <r>
      <rPr>
        <strike/>
        <sz val="10"/>
        <rFont val="Arial"/>
        <family val="2"/>
      </rPr>
      <t>of the following</t>
    </r>
    <r>
      <rPr>
        <u/>
        <sz val="10"/>
        <rFont val="Arial"/>
        <family val="2"/>
      </rPr>
      <t xml:space="preserve"> independent strategies from the following list on each</t>
    </r>
    <r>
      <rPr>
        <strike/>
        <sz val="10"/>
        <rFont val="Arial"/>
        <family val="2"/>
      </rPr>
      <t>per</t>
    </r>
    <r>
      <rPr>
        <sz val="10"/>
        <rFont val="Arial"/>
        <family val="2"/>
      </rPr>
      <t xml:space="preserve"> floor:
Staircases:
At least one staircase or other active path between floors (e.g., ramps) is open to regular occupants, services all floors of the project and is and aesthetically designed through the inclusion of at least two </t>
    </r>
    <r>
      <rPr>
        <strike/>
        <sz val="10"/>
        <rFont val="Arial"/>
        <family val="2"/>
      </rPr>
      <t>of the following</t>
    </r>
    <r>
      <rPr>
        <sz val="10"/>
        <rFont val="Arial"/>
        <family val="2"/>
      </rPr>
      <t xml:space="preserve"> </t>
    </r>
    <r>
      <rPr>
        <u/>
        <sz val="10"/>
        <rFont val="Arial"/>
        <family val="2"/>
      </rPr>
      <t>independent strategies from the following list on each per floor:</t>
    </r>
  </si>
  <si>
    <t xml:space="preserve">Mirror update in WELL v2, eliminate double dipping. </t>
  </si>
  <si>
    <r>
      <t>Sit-stand workstations:
Sit-stand workstations are</t>
    </r>
    <r>
      <rPr>
        <strike/>
        <sz val="10"/>
        <rFont val="Arial"/>
        <family val="2"/>
      </rPr>
      <t xml:space="preserve"> available to all employees and</t>
    </r>
    <r>
      <rPr>
        <sz val="10"/>
        <rFont val="Arial"/>
        <family val="2"/>
      </rPr>
      <t xml:space="preserve"> present in quantities described in the table below and may include the following types: 
Dynamic workstations:
Dynamic workstations are</t>
    </r>
    <r>
      <rPr>
        <strike/>
        <sz val="10"/>
        <rFont val="Arial"/>
        <family val="2"/>
      </rPr>
      <t xml:space="preserve"> available to all employees and</t>
    </r>
    <r>
      <rPr>
        <sz val="10"/>
        <rFont val="Arial"/>
        <family val="2"/>
      </rPr>
      <t xml:space="preserve"> present in sufficient quantities such that at least 3% of employees could reserve or use them at any time and may include the following types:</t>
    </r>
  </si>
  <si>
    <t>Similar edit made to WELL v2 but slightly different given the structure of the v2p feature. This edit aims to clarify applicability of the feature and make it more relevant to workstations and less about the population. For option 1, this is achieved by saying "present in the following quantity" In option 2, we are still comfortable that these would be applicable to employees only.</t>
  </si>
  <si>
    <t>X15</t>
  </si>
  <si>
    <t>ß Contact Reduction</t>
  </si>
  <si>
    <t>1. Contact reduction cues</t>
  </si>
  <si>
    <t>2. Contact reduction policies</t>
  </si>
  <si>
    <r>
      <rPr>
        <strike/>
        <sz val="10"/>
        <color theme="1"/>
        <rFont val="Arial"/>
        <family val="2"/>
      </rPr>
      <t xml:space="preserve">Professional Narrative
Technical Document
</t>
    </r>
    <r>
      <rPr>
        <u/>
        <sz val="10"/>
        <color theme="1"/>
        <rFont val="Arial"/>
        <family val="2"/>
      </rPr>
      <t>Policy Document
Beta Feature Feedback Form</t>
    </r>
  </si>
  <si>
    <r>
      <t>Certification Note: Projects may monitor total VOCs, instead of the individual VOCs listed in Part 2: Meet Thresholds for Organic Gases.</t>
    </r>
    <r>
      <rPr>
        <u/>
        <sz val="10"/>
        <rFont val="Arial"/>
        <family val="2"/>
      </rPr>
      <t xml:space="preserve"> Permanently installed monitors may be located on interior walls rather than a minimum distance away.</t>
    </r>
  </si>
  <si>
    <t>Enhanced Ventilation</t>
  </si>
  <si>
    <r>
      <t xml:space="preserve">WELL Core Guidance: To earn this optimization, the requirements should be met in the whole building. 
Note: for Commercial Core:
</t>
    </r>
    <r>
      <rPr>
        <u/>
        <sz val="10"/>
        <rFont val="Arial"/>
        <family val="2"/>
      </rPr>
      <t xml:space="preserve">- </t>
    </r>
    <r>
      <rPr>
        <sz val="10"/>
        <rFont val="Arial"/>
        <family val="2"/>
      </rPr>
      <t xml:space="preserve">The project must install demand control ventilation for any densely occupied spaces within the non-leased spaces </t>
    </r>
    <r>
      <rPr>
        <u/>
        <sz val="10"/>
        <rFont val="Arial"/>
        <family val="2"/>
      </rPr>
      <t>(areas with occupant density greater than 25 people per 93 m² [1,000 ft²])</t>
    </r>
    <r>
      <rPr>
        <sz val="10"/>
        <rFont val="Arial"/>
        <family val="2"/>
      </rPr>
      <t>.
-</t>
    </r>
    <r>
      <rPr>
        <strike/>
        <sz val="10"/>
        <rFont val="Arial"/>
        <family val="2"/>
      </rPr>
      <t xml:space="preserve">and
</t>
    </r>
    <r>
      <rPr>
        <u/>
        <sz val="10"/>
        <rFont val="Arial"/>
        <family val="2"/>
      </rPr>
      <t>- The project must</t>
    </r>
    <r>
      <rPr>
        <sz val="10"/>
        <rFont val="Arial"/>
        <family val="2"/>
      </rPr>
      <t xml:space="preserve"> provide a base-building ventilation system that allows the tenant to install demand control ventilation within the tenant areas. This includes </t>
    </r>
    <r>
      <rPr>
        <strike/>
        <sz val="10"/>
        <rFont val="Arial"/>
        <family val="2"/>
      </rPr>
      <t xml:space="preserve">the </t>
    </r>
    <r>
      <rPr>
        <sz val="10"/>
        <rFont val="Arial"/>
        <family val="2"/>
      </rPr>
      <t>providing sufficient air supply rates, a compatible control system and space for variable air volume terminal unit within tenant areas.</t>
    </r>
  </si>
  <si>
    <t>Feature language applies to densly occupied, this provides clarity on what that is.</t>
  </si>
  <si>
    <r>
      <t>WELL Core Guidance: To earn this optimization, the requirements should be met in the whole building.</t>
    </r>
    <r>
      <rPr>
        <u/>
        <sz val="10"/>
        <rFont val="Arial"/>
        <family val="2"/>
      </rPr>
      <t xml:space="preserve"> Doors that open directly from the pedestrian network to a single tenant (in a multi-tenant project) do not need to comply​​.</t>
    </r>
  </si>
  <si>
    <t>#43620. Remove FAQ #21 and its exclusions and put in feature language instead.</t>
  </si>
  <si>
    <r>
      <t xml:space="preserve">Annotated Documents: On-going Maintenance Report, </t>
    </r>
    <r>
      <rPr>
        <strike/>
        <sz val="10"/>
        <rFont val="Arial"/>
        <family val="2"/>
      </rPr>
      <t xml:space="preserve">Photograph, </t>
    </r>
    <r>
      <rPr>
        <sz val="10"/>
        <rFont val="Arial"/>
        <family val="2"/>
      </rPr>
      <t>Professional Narrative</t>
    </r>
  </si>
  <si>
    <t>Health and Well-Being Awareness</t>
  </si>
  <si>
    <r>
      <t xml:space="preserve">Health and </t>
    </r>
    <r>
      <rPr>
        <strike/>
        <sz val="10"/>
        <rFont val="Arial"/>
        <family val="2"/>
      </rPr>
      <t>Wellness</t>
    </r>
    <r>
      <rPr>
        <u/>
        <sz val="10"/>
        <rFont val="Arial"/>
        <family val="2"/>
      </rPr>
      <t>Well-Being</t>
    </r>
    <r>
      <rPr>
        <sz val="10"/>
        <rFont val="Arial"/>
        <family val="2"/>
      </rPr>
      <t xml:space="preserve"> Awareness</t>
    </r>
  </si>
  <si>
    <t xml:space="preserve">Community </t>
  </si>
  <si>
    <r>
      <t xml:space="preserve">Document is included in the WELL Feature Guide established in Part 1: Provide WELL Feature Guide in Feature C01: Health and </t>
    </r>
    <r>
      <rPr>
        <strike/>
        <sz val="10"/>
        <rFont val="Arial"/>
        <family val="2"/>
      </rPr>
      <t>Wellness</t>
    </r>
    <r>
      <rPr>
        <u/>
        <sz val="10"/>
        <rFont val="Arial"/>
        <family val="2"/>
      </rPr>
      <t>Well-Being</t>
    </r>
    <r>
      <rPr>
        <sz val="10"/>
        <rFont val="Arial"/>
        <family val="2"/>
      </rPr>
      <t xml:space="preserve"> Awareness.</t>
    </r>
  </si>
  <si>
    <r>
      <t xml:space="preserve">Access to a refrigerator with dedicated and sufficient space for milk storage based on assessment of </t>
    </r>
    <r>
      <rPr>
        <strike/>
        <sz val="10"/>
        <rFont val="Arial"/>
        <family val="2"/>
      </rPr>
      <t xml:space="preserve">occupant storage </t>
    </r>
    <r>
      <rPr>
        <u/>
        <sz val="10"/>
        <rFont val="Arial"/>
        <family val="2"/>
      </rPr>
      <t>employee storage</t>
    </r>
    <r>
      <rPr>
        <sz val="10"/>
        <rFont val="Arial"/>
        <family val="2"/>
      </rPr>
      <t xml:space="preserve"> need (not required to be located in wellness or lactation room).</t>
    </r>
  </si>
  <si>
    <t>Confusion over population applicability for C09.1.</t>
  </si>
  <si>
    <r>
      <t>In addition to designated wellness or lactation rooms, which must be separate from bathrooms, the following are available</t>
    </r>
    <r>
      <rPr>
        <u/>
        <sz val="10"/>
        <rFont val="Arial"/>
        <family val="2"/>
      </rPr>
      <t xml:space="preserve"> to eligible employees</t>
    </r>
    <r>
      <rPr>
        <sz val="10"/>
        <rFont val="Arial"/>
        <family val="2"/>
      </rPr>
      <t>:</t>
    </r>
  </si>
  <si>
    <r>
      <t xml:space="preserve">4. System in place for </t>
    </r>
    <r>
      <rPr>
        <u/>
        <sz val="10"/>
        <rFont val="Arial"/>
        <family val="2"/>
      </rPr>
      <t xml:space="preserve">employees to reserve the </t>
    </r>
    <r>
      <rPr>
        <sz val="10"/>
        <rFont val="Arial"/>
        <family val="2"/>
      </rPr>
      <t xml:space="preserve">room </t>
    </r>
    <r>
      <rPr>
        <strike/>
        <sz val="10"/>
        <rFont val="Arial"/>
        <family val="2"/>
      </rPr>
      <t xml:space="preserve">booking </t>
    </r>
    <r>
      <rPr>
        <sz val="10"/>
        <rFont val="Arial"/>
        <family val="2"/>
      </rPr>
      <t xml:space="preserve">(designed in consideration of occupant privacy, such as a number system instead of occupant name).
6. Access to a refrigerator with dedicated and sufficient space for milk storage based on assessment of </t>
    </r>
    <r>
      <rPr>
        <strike/>
        <sz val="10"/>
        <rFont val="Arial"/>
        <family val="2"/>
      </rPr>
      <t>occupant</t>
    </r>
    <r>
      <rPr>
        <u/>
        <sz val="10"/>
        <rFont val="Arial"/>
        <family val="2"/>
      </rPr>
      <t>employee</t>
    </r>
    <r>
      <rPr>
        <sz val="10"/>
        <rFont val="Arial"/>
        <family val="2"/>
      </rPr>
      <t xml:space="preserve"> storage need (not required to be located in lactation room). </t>
    </r>
    <r>
      <rPr>
        <strike/>
        <sz val="10"/>
        <rFont val="Arial"/>
        <family val="2"/>
      </rPr>
      <t>Refrigerator is only required for regular building occupants.</t>
    </r>
  </si>
  <si>
    <r>
      <t>Projects provide at least one designated lactation room</t>
    </r>
    <r>
      <rPr>
        <u/>
        <sz val="10"/>
        <rFont val="Arial"/>
        <family val="2"/>
      </rPr>
      <t xml:space="preserve"> for regular occupants</t>
    </r>
    <r>
      <rPr>
        <sz val="10"/>
        <rFont val="Arial"/>
        <family val="2"/>
      </rPr>
      <t xml:space="preserve"> that meets the following requirements:</t>
    </r>
  </si>
  <si>
    <t>Confusion over population applicability for C09.2.</t>
  </si>
  <si>
    <r>
      <t xml:space="preserve">WELL Core Guidance: To earn this optimization, the requirements should be met for direct staff. 
ADDITIONAL POINT OPPORTUNITY
To earn an additional point for Commercial Core, projects should also meet the requirements </t>
    </r>
    <r>
      <rPr>
        <strike/>
        <sz val="10"/>
        <rFont val="Arial"/>
        <family val="2"/>
      </rPr>
      <t>in all</t>
    </r>
    <r>
      <rPr>
        <u/>
        <sz val="10"/>
        <rFont val="Arial"/>
        <family val="2"/>
      </rPr>
      <t>for</t>
    </r>
    <r>
      <rPr>
        <sz val="10"/>
        <rFont val="Arial"/>
        <family val="2"/>
      </rPr>
      <t xml:space="preserve"> leased spaces</t>
    </r>
    <r>
      <rPr>
        <u/>
        <sz val="10"/>
        <rFont val="Arial"/>
        <family val="2"/>
      </rPr>
      <t>, excluding requirements c4, c6 and c7</t>
    </r>
    <r>
      <rPr>
        <sz val="10"/>
        <rFont val="Arial"/>
        <family val="2"/>
      </rPr>
      <t>.</t>
    </r>
  </si>
  <si>
    <t>Clarify requirements that Core projects should consider N/A based on applicability/scope of influence.</t>
  </si>
  <si>
    <r>
      <t>WELL Core Guidance: To earn this feature, the requirements should be met in the whole building.</t>
    </r>
    <r>
      <rPr>
        <u/>
        <sz val="10"/>
        <rFont val="Arial"/>
        <family val="2"/>
      </rPr>
      <t xml:space="preserve"> Projects can provide the first aid kit and/or AED or provide a budget to tenants tied to the implementation of feature requirements.</t>
    </r>
  </si>
  <si>
    <t>To address HSR inquiries from tenants who don't want to/cannot provide first aid kits or AEDs in tenant floors.</t>
  </si>
  <si>
    <t>Gateways to Wellness</t>
  </si>
  <si>
    <r>
      <t xml:space="preserve">Within the last three years, the project has completed an independent health and wellness program or initiative that meets the following requirements:
a. Addresses a minimum of three WELL Concepts.
b. Primary goal is to advance the health and well-being of individuals or communities.
c. Includes transparent development, rating and scoring or evaluation.
d. Based on supporting scientific, medical and/or industry research.
e. Viewable online at no cost.
</t>
    </r>
    <r>
      <rPr>
        <u/>
        <sz val="10"/>
        <rFont val="Arial"/>
        <family val="2"/>
      </rPr>
      <t>The following requirement is met:
a. Within the last three years, the project has completed an independent health and well-being program, or an initiative approved by IWBI and listed on IWBI's website (https://v2.wellcertified.com/resources/preapproved-programs).</t>
    </r>
  </si>
  <si>
    <t>Align with feature language of v2 104</t>
  </si>
  <si>
    <r>
      <rPr>
        <sz val="10"/>
        <rFont val="Arial"/>
        <family val="2"/>
      </rPr>
      <t xml:space="preserve">Certification Note: </t>
    </r>
    <r>
      <rPr>
        <strike/>
        <sz val="10"/>
        <rFont val="Arial"/>
        <family val="2"/>
      </rPr>
      <t>This Innovation point is only available to projects pursuing certification for the first time. Projects must submit proof of completion or achievement through WELL Online.
Projects can document participation in multiple programs that collectively address three or more WELL Concepts but may only receive one point under this Innovation.
A list of health and wellness programs and initiatives that have been evaluated by IWBI and found to meet the above criteria can be found at https://v2.wellcertified.com/resources/preapproved-programs.</t>
    </r>
    <r>
      <rPr>
        <u/>
        <sz val="10"/>
        <rFont val="Arial"/>
        <family val="2"/>
      </rPr>
      <t xml:space="preserve">
Projects must submit proof of completion or achievement. Projects can document participation in multiple programs that collectively address three or more WELL Concepts but may only receive one point under this Innovation.</t>
    </r>
  </si>
  <si>
    <t>Align with verification note language of v2 104</t>
  </si>
  <si>
    <r>
      <t xml:space="preserve">The project is certified in a green building rating system that meets the following requirements:
a. Primary goal is to advance sustainability and green practices in built spaces.
b. Demonstrates leadership and innovation.
c. Includes transparent development, rating and scoring processes.
d. Undergoes third-party review to confirm achievement.
e. Based on supporting scientific, medical and/or industry research.
f. Viewable online at no cost.
g. Addresses at least three of the objectives below:
1. Reduce contribution to global climate change.
2. Enhance individual human health, well-being and vitality.
3. Protect and restore water resources.
4. Protect, enhance and restore biodiversity and ecosystem services.
5. Promote sustainable and regenerative material resource cycles.
6. Build a greener economy.
7. Enhance community through social equity, environmental justice and quality of life.
</t>
    </r>
    <r>
      <rPr>
        <u/>
        <sz val="10"/>
        <rFont val="Arial"/>
        <family val="2"/>
      </rPr>
      <t>The following requirement is met:
a. The project is certified in a green building rating system approved by IWBI and listed on IWBI's website (https://v2.wellcertified.com/resources/preapproved-programs).</t>
    </r>
  </si>
  <si>
    <t>Align with feature language of v2 105</t>
  </si>
  <si>
    <r>
      <t xml:space="preserve">Certification Note: </t>
    </r>
    <r>
      <rPr>
        <strike/>
        <sz val="10"/>
        <rFont val="Arial"/>
        <family val="2"/>
      </rPr>
      <t xml:space="preserve">Projects receive the full five points in Innovation for achieving a green building rating system that meets the above criteria. Projects cannot receive more than five points for achieving additional green building rating programs. Project must submit proof of certification through WELL Online. Design stage or interim stage certificates are not sufficient.
A list of green building rating systems that have been evaluated by IWBI and found to meet the above criteria can be found at https://v2.wellcertified.com/resources/preapproved-programs.
</t>
    </r>
    <r>
      <rPr>
        <u/>
        <sz val="10"/>
        <rFont val="Arial"/>
        <family val="2"/>
      </rPr>
      <t>Projects receive the full five points in Innovation for pursuing a green building rating system that meets the above criteria. Projects cannot receive more than five points for pursuing additional green building rating programs.</t>
    </r>
  </si>
  <si>
    <t>Align with verification note language of v2 105</t>
  </si>
  <si>
    <r>
      <t>If at ground floor, distance from fenestration to roadway</t>
    </r>
    <r>
      <rPr>
        <u/>
        <sz val="10"/>
        <rFont val="Arial"/>
        <family val="2"/>
      </rPr>
      <t xml:space="preserve"> and parking lots</t>
    </r>
    <r>
      <rPr>
        <sz val="10"/>
        <rFont val="Arial"/>
        <family val="2"/>
      </rPr>
      <t xml:space="preserve"> is at least 7.5 m [25 ft] from the exterior of the glazing.</t>
    </r>
  </si>
  <si>
    <r>
      <t>On-going programming (e.g., guided medi</t>
    </r>
    <r>
      <rPr>
        <u/>
        <sz val="10"/>
        <rFont val="Arial"/>
        <family val="2"/>
      </rPr>
      <t>t</t>
    </r>
    <r>
      <rPr>
        <sz val="10"/>
        <rFont val="Arial"/>
        <family val="2"/>
      </rPr>
      <t>ation, yoga)</t>
    </r>
  </si>
  <si>
    <t>Flagged by LW. Typo.</t>
  </si>
  <si>
    <r>
      <t xml:space="preserve">Architectural Drawing: A technical drawing or rendering of the project space that documents infrastructural and other design requirements of a part that may include various views and sections, and specifies the size and scale of building elements. 
</t>
    </r>
    <r>
      <rPr>
        <u/>
        <sz val="10"/>
        <rFont val="Arial"/>
        <family val="2"/>
      </rPr>
      <t>Beta Feature Feedback Form: Beta feature implementation form, including proof of completion. Available here: https://www.surveymonkey.com/r/7L3B3FM</t>
    </r>
  </si>
  <si>
    <t>To align w/ v2 launch terminology</t>
  </si>
  <si>
    <r>
      <t>1. All public address systems are commissioned by a professional in audio engineering in accordance with NFPA 72 (Annex D)</t>
    </r>
    <r>
      <rPr>
        <u/>
        <sz val="10"/>
        <rFont val="Arial"/>
        <family val="2"/>
      </rPr>
      <t xml:space="preserve">, BS 5839 Part 8, ISO 7240 Parts 16 and 19 </t>
    </r>
    <r>
      <rPr>
        <sz val="10"/>
        <rFont val="Arial"/>
        <family val="2"/>
      </rPr>
      <t xml:space="preserve">or equivalent.
2. A commissioning report, acoustical model or similar indicates that a minimum STI 0.50 </t>
    </r>
    <r>
      <rPr>
        <u/>
        <sz val="10"/>
        <rFont val="Arial"/>
        <family val="2"/>
      </rPr>
      <t>or CIS 0.75</t>
    </r>
    <r>
      <rPr>
        <sz val="10"/>
        <rFont val="Arial"/>
        <family val="2"/>
      </rPr>
      <t xml:space="preserve"> is achieved in at least 50% of regularly occupied acoustically distinguishable spaces (ADS) when measured in accordance with IEC 60268-16 or equivalent.</t>
    </r>
  </si>
  <si>
    <r>
      <t>Certification Note: For on-going monitoring, projects are not required to use devices or methods that comply with the requirements described in the Performance Verification Guidebook.</t>
    </r>
    <r>
      <rPr>
        <u/>
        <sz val="10"/>
        <rFont val="Arial"/>
        <family val="2"/>
      </rPr>
      <t xml:space="preserve"> Permanently installed monitors may be located on interior walls rather than a minimum distance away.</t>
    </r>
  </si>
  <si>
    <t>#47193. From Susan!</t>
  </si>
  <si>
    <r>
      <t>Letters of Assurance: Owner</t>
    </r>
    <r>
      <rPr>
        <sz val="10"/>
        <rFont val="Arial"/>
        <family val="2"/>
      </rPr>
      <t xml:space="preserve">
Annotated Documents: On-going Data Report,</t>
    </r>
    <r>
      <rPr>
        <u/>
        <sz val="10"/>
        <rFont val="Arial"/>
        <family val="2"/>
      </rPr>
      <t xml:space="preserve"> Operations Schedule</t>
    </r>
  </si>
  <si>
    <t>Align with all other "annual measurements." #50425</t>
  </si>
  <si>
    <t>T05</t>
  </si>
  <si>
    <t>Radiant Thermal Comfort</t>
  </si>
  <si>
    <r>
      <rPr>
        <strike/>
        <sz val="10"/>
        <rFont val="Arial"/>
        <family val="2"/>
      </rPr>
      <t>In</t>
    </r>
    <r>
      <rPr>
        <u/>
        <sz val="10"/>
        <rFont val="Arial"/>
        <family val="2"/>
      </rPr>
      <t>Regularly occupied</t>
    </r>
    <r>
      <rPr>
        <sz val="10"/>
        <rFont val="Arial"/>
        <family val="2"/>
      </rPr>
      <t xml:space="preserve"> spaces </t>
    </r>
    <r>
      <rPr>
        <strike/>
        <sz val="10"/>
        <rFont val="Arial"/>
        <family val="2"/>
      </rPr>
      <t>where</t>
    </r>
    <r>
      <rPr>
        <u/>
        <sz val="10"/>
        <rFont val="Arial"/>
        <family val="2"/>
      </rPr>
      <t>use</t>
    </r>
    <r>
      <rPr>
        <sz val="10"/>
        <rFont val="Arial"/>
        <family val="2"/>
      </rPr>
      <t xml:space="preserve"> an independent system </t>
    </r>
    <r>
      <rPr>
        <strike/>
        <sz val="10"/>
        <rFont val="Arial"/>
        <family val="2"/>
      </rPr>
      <t xml:space="preserve">is used </t>
    </r>
    <r>
      <rPr>
        <sz val="10"/>
        <rFont val="Arial"/>
        <family val="2"/>
      </rPr>
      <t>for heating and/or cooling</t>
    </r>
    <r>
      <rPr>
        <strike/>
        <sz val="10"/>
        <rFont val="Arial"/>
        <family val="2"/>
      </rPr>
      <t>,</t>
    </r>
    <r>
      <rPr>
        <u/>
        <sz val="10"/>
        <rFont val="Arial"/>
        <family val="2"/>
      </rPr>
      <t xml:space="preserve"> (a </t>
    </r>
    <r>
      <rPr>
        <sz val="10"/>
        <rFont val="Arial"/>
        <family val="2"/>
      </rPr>
      <t>dedicated outdoor air system</t>
    </r>
    <r>
      <rPr>
        <strike/>
        <sz val="10"/>
        <rFont val="Arial"/>
        <family val="2"/>
      </rPr>
      <t>s</t>
    </r>
    <r>
      <rPr>
        <u/>
        <sz val="10"/>
        <rFont val="Arial"/>
        <family val="2"/>
      </rPr>
      <t>) that</t>
    </r>
    <r>
      <rPr>
        <sz val="10"/>
        <rFont val="Arial"/>
        <family val="2"/>
      </rPr>
      <t xml:space="preserve"> meet</t>
    </r>
    <r>
      <rPr>
        <u/>
        <sz val="10"/>
        <rFont val="Arial"/>
        <family val="2"/>
      </rPr>
      <t>s</t>
    </r>
    <r>
      <rPr>
        <sz val="10"/>
        <rFont val="Arial"/>
        <family val="2"/>
      </rPr>
      <t xml:space="preserve"> one of the following requirements:</t>
    </r>
  </si>
  <si>
    <t>#48958. To be more definitive and define scope/applicability for this feature from "where used" to "must use"</t>
  </si>
  <si>
    <r>
      <t xml:space="preserve">WELL Core Guidance: To earn this precondition, the requirements should be met </t>
    </r>
    <r>
      <rPr>
        <strike/>
        <sz val="10"/>
        <rFont val="Arial"/>
        <family val="2"/>
      </rPr>
      <t>in non-leased spaces</t>
    </r>
    <r>
      <rPr>
        <u/>
        <sz val="10"/>
        <rFont val="Arial"/>
        <family val="2"/>
      </rPr>
      <t>for direct staff</t>
    </r>
    <r>
      <rPr>
        <sz val="10"/>
        <rFont val="Arial"/>
        <family val="2"/>
      </rPr>
      <t xml:space="preserve">. </t>
    </r>
    <r>
      <rPr>
        <strike/>
        <sz val="10"/>
        <rFont val="Arial"/>
        <family val="2"/>
      </rPr>
      <t xml:space="preserve">Note: for Commercial Core, education must be available to all tenants. The project is exempt from requirements d and e. </t>
    </r>
  </si>
  <si>
    <t>This doesn't make sense for core projects. They don't know what is happening in leased spaces. It would be more impactful for tenants to meet this feature directly.</t>
  </si>
  <si>
    <r>
      <t>Age</t>
    </r>
    <r>
      <rPr>
        <u/>
        <sz val="10"/>
        <rFont val="Arial"/>
        <family val="2"/>
      </rPr>
      <t>-</t>
    </r>
    <r>
      <rPr>
        <sz val="10"/>
        <rFont val="Arial"/>
        <family val="2"/>
      </rPr>
      <t xml:space="preserve"> and ability</t>
    </r>
    <r>
      <rPr>
        <u/>
        <sz val="10"/>
        <rFont val="Arial"/>
        <family val="2"/>
      </rPr>
      <t>-</t>
    </r>
    <r>
      <rPr>
        <sz val="10"/>
        <rFont val="Arial"/>
        <family val="2"/>
      </rPr>
      <t>appropriate physical activity/exercise opportunities, led by a qualified professional, are offered to eligible employees</t>
    </r>
    <r>
      <rPr>
        <u/>
        <sz val="10"/>
        <rFont val="Arial"/>
        <family val="2"/>
      </rPr>
      <t xml:space="preserve"> live</t>
    </r>
    <r>
      <rPr>
        <sz val="10"/>
        <rFont val="Arial"/>
        <family val="2"/>
      </rPr>
      <t xml:space="preserve">, either in-person or virtually, at no cost at one of the frequencies shown in the table below: </t>
    </r>
  </si>
  <si>
    <t>Ticket 44586. Work to make language clear that remote/virtual offerings should be in a unique quantity that would support achieving feature requirements. Mirrors change in WELL v2.</t>
  </si>
  <si>
    <r>
      <t xml:space="preserve">Certification Note: Projects (including educational facilities) may consider shared, off-site spaces </t>
    </r>
    <r>
      <rPr>
        <strike/>
        <sz val="10"/>
        <rFont val="Arial"/>
        <family val="2"/>
      </rPr>
      <t xml:space="preserve">toward Part 1: Provide Dedicated Activity Spaces </t>
    </r>
    <r>
      <rPr>
        <sz val="10"/>
        <rFont val="Arial"/>
        <family val="2"/>
      </rPr>
      <t>provided they are within 200 m [656 ft] of the project boundary or located within the campus and are available to the project population at no cost.</t>
    </r>
  </si>
  <si>
    <t>Flagged by KR. Substance of note is appropriate but incorrectly refers to Part in V08 (same note also lives there).</t>
  </si>
  <si>
    <r>
      <t xml:space="preserve">Recess is encouraged before mid-day lunch periods but may be included during other times of day if this cannot be accommodated.
Projects (including educational facilities) may consider shared, off-site spaces </t>
    </r>
    <r>
      <rPr>
        <strike/>
        <sz val="10"/>
        <rFont val="Arial"/>
        <family val="2"/>
      </rPr>
      <t xml:space="preserve">toward Part 1: Provide Dedicated Activity Spaces </t>
    </r>
    <r>
      <rPr>
        <sz val="10"/>
        <rFont val="Arial"/>
        <family val="2"/>
      </rPr>
      <t>provided they are within 200 m [656 ft] of the project boundary or located within the campus and are available to the project population at no cost.</t>
    </r>
  </si>
  <si>
    <t>V10</t>
  </si>
  <si>
    <t>Enhanced Ergonomics</t>
  </si>
  <si>
    <t>The value of this feature has been increased to three points to account for new beta parts introduced in the Q4 2020 Addenda.</t>
  </si>
  <si>
    <t>Waste Management</t>
  </si>
  <si>
    <r>
      <rPr>
        <strike/>
        <sz val="10"/>
        <rFont val="Arial"/>
        <family val="2"/>
      </rPr>
      <t xml:space="preserve">Letters of Assurance: Owner
Photograph
</t>
    </r>
    <r>
      <rPr>
        <sz val="10"/>
        <rFont val="Arial"/>
        <family val="2"/>
      </rPr>
      <t>Annotated Documents: Professional Narrative</t>
    </r>
  </si>
  <si>
    <t>Simplification of verification methods</t>
  </si>
  <si>
    <t>In-Place Management</t>
  </si>
  <si>
    <t>Asbestos</t>
  </si>
  <si>
    <r>
      <t>For buildings constructed prior to any applicable laws banning or restricting asbestos</t>
    </r>
    <r>
      <rPr>
        <u/>
        <sz val="10"/>
        <rFont val="Arial"/>
        <family val="2"/>
      </rPr>
      <t xml:space="preserve"> that are unable to remove the hazard from the location</t>
    </r>
    <r>
      <rPr>
        <sz val="10"/>
        <rFont val="Arial"/>
        <family val="2"/>
      </rPr>
      <t>, the following interim strategies for managing existing hazards are conducted and repeated every three years:</t>
    </r>
  </si>
  <si>
    <t>#46647. Clarification for eligibility of this feature. Note that in-place management can be onerous and regulation may mandate hazard removal wherever possible</t>
  </si>
  <si>
    <t>Lead</t>
  </si>
  <si>
    <r>
      <t>For buildings constructed prior to any applicable laws banning or restricting lead paint</t>
    </r>
    <r>
      <rPr>
        <u/>
        <sz val="10"/>
        <rFont val="Arial"/>
        <family val="2"/>
      </rPr>
      <t xml:space="preserve"> that are unable to remove the hazard from the location</t>
    </r>
    <r>
      <rPr>
        <sz val="10"/>
        <rFont val="Arial"/>
        <family val="2"/>
      </rPr>
      <t>, the following interim strategies for managing existing hazards are conducted and repeated every three years:</t>
    </r>
  </si>
  <si>
    <t>Pesticide Use</t>
  </si>
  <si>
    <t>Pesticide minimization</t>
  </si>
  <si>
    <r>
      <t>Hazards associated with outdoor pesticide use are minimized through the</t>
    </r>
    <r>
      <rPr>
        <strike/>
        <sz val="10"/>
        <rFont val="Arial"/>
        <family val="2"/>
      </rPr>
      <t xml:space="preserve"> following:</t>
    </r>
    <r>
      <rPr>
        <sz val="10"/>
        <rFont val="Arial"/>
        <family val="2"/>
      </rPr>
      <t xml:space="preserve">
</t>
    </r>
    <r>
      <rPr>
        <strike/>
        <sz val="10"/>
        <rFont val="Arial"/>
        <family val="2"/>
      </rPr>
      <t>1. The</t>
    </r>
    <r>
      <rPr>
        <sz val="10"/>
        <rFont val="Arial"/>
        <family val="2"/>
      </rPr>
      <t xml:space="preserve"> creation of an Integrated Pest Management plan that incorporates elements detailed in Appendix X1</t>
    </r>
    <r>
      <rPr>
        <strike/>
        <sz val="10"/>
        <rFont val="Arial"/>
        <family val="2"/>
      </rPr>
      <t>.</t>
    </r>
    <r>
      <rPr>
        <sz val="10"/>
        <rFont val="Arial"/>
        <family val="2"/>
      </rPr>
      <t xml:space="preserve"> </t>
    </r>
    <r>
      <rPr>
        <u/>
        <sz val="10"/>
        <rFont val="Arial"/>
        <family val="2"/>
      </rPr>
      <t>and pesticides (except in cases of emergency) meet one of the following:</t>
    </r>
    <r>
      <rPr>
        <sz val="10"/>
        <rFont val="Arial"/>
        <family val="2"/>
      </rPr>
      <t xml:space="preserve">
</t>
    </r>
    <r>
      <rPr>
        <u/>
        <sz val="10"/>
        <rFont val="Arial"/>
        <family val="2"/>
      </rPr>
      <t xml:space="preserve">1. Evaluated through the City of San Francisco Pesticide Hazard Screening Protocol with a Hazard Tier ranking of 3 (least hazardous).
2. Listed in the most recent version of the City of San Francisco's Reduced Risk Pesticide List as directed in the list (including limitations).
3. All active substances are catalogued as "low-risk" in the EU Pesticides Database.
4. All active substances are marked as “Approved” in the EU Pesticides Database and are either classified as Class U or not classified in the latest version of “The WHO Recommended Classification of Pesticides by Hazard and Guidelines to Classification.”
</t>
    </r>
    <r>
      <rPr>
        <strike/>
        <sz val="10"/>
        <rFont val="Arial"/>
        <family val="2"/>
      </rPr>
      <t>2. Use of outdoor pesticides with a Hazard Tier ranking of 3 (least hazardous) based on the Pesticide Research Institute's PestSmart tool or “Least Restricted” based on the Pesticide Product Evaluator tool, except in cases of emergency.</t>
    </r>
  </si>
  <si>
    <t>#46319. PRI resource no longer exists. Aligning with WELL v2. Also change references</t>
  </si>
  <si>
    <r>
      <t xml:space="preserve">All eligible employees are given the option to take paid time off to participate in volunteer activities for at least </t>
    </r>
    <r>
      <rPr>
        <strike/>
        <sz val="10"/>
        <rFont val="Arial"/>
        <family val="2"/>
      </rPr>
      <t>16 hours</t>
    </r>
    <r>
      <rPr>
        <u/>
        <sz val="10"/>
        <rFont val="Arial"/>
        <family val="2"/>
      </rPr>
      <t>the equivalent of two work days</t>
    </r>
    <r>
      <rPr>
        <sz val="10"/>
        <rFont val="Arial"/>
        <family val="2"/>
      </rPr>
      <t xml:space="preserve"> of paid time annually (separate from vacation, sick or other paid time off), with at least eight hours organized by the employer for a registered charity or non-profit.</t>
    </r>
  </si>
  <si>
    <t>Organizational Transparency</t>
  </si>
  <si>
    <r>
      <t xml:space="preserve">WELL Core Guidance: Meet these requirements </t>
    </r>
    <r>
      <rPr>
        <strike/>
        <sz val="10"/>
        <rFont val="Arial"/>
        <family val="2"/>
      </rPr>
      <t>in non-leased spaces</t>
    </r>
    <r>
      <rPr>
        <u/>
        <sz val="10"/>
        <rFont val="Arial"/>
        <family val="2"/>
      </rPr>
      <t>for the project owner.</t>
    </r>
  </si>
  <si>
    <t>Aligning with v2 C12 Core applicability.</t>
  </si>
  <si>
    <r>
      <t xml:space="preserve">Emergency response team for medical emergencies, including at least one certified medical professional or first responder </t>
    </r>
    <r>
      <rPr>
        <u/>
        <sz val="10"/>
        <rFont val="Arial"/>
        <family val="2"/>
      </rPr>
      <t xml:space="preserve">or other qualified personnel who has received emergency medical training (e.g., Emergency Medical Technician, paramedic, police, fire service, individuals certified in advanced first aid) </t>
    </r>
    <r>
      <rPr>
        <sz val="10"/>
        <rFont val="Arial"/>
        <family val="2"/>
      </rPr>
      <t>present within the building during regular business hours.</t>
    </r>
  </si>
  <si>
    <r>
      <t xml:space="preserve">2. Attended by at least 50 </t>
    </r>
    <r>
      <rPr>
        <strike/>
        <sz val="10"/>
        <rFont val="Arial"/>
        <family val="2"/>
      </rPr>
      <t>people</t>
    </r>
    <r>
      <rPr>
        <u/>
        <sz val="10"/>
        <rFont val="Arial"/>
        <family val="2"/>
      </rPr>
      <t>visitors</t>
    </r>
    <r>
      <rPr>
        <sz val="10"/>
        <rFont val="Arial"/>
        <family val="2"/>
      </rPr>
      <t xml:space="preserve"> per year.</t>
    </r>
  </si>
  <si>
    <r>
      <t xml:space="preserve">Clarifying that tour attendees may </t>
    </r>
    <r>
      <rPr>
        <b/>
        <sz val="10"/>
        <rFont val="Arial"/>
        <family val="2"/>
      </rPr>
      <t>not</t>
    </r>
    <r>
      <rPr>
        <sz val="10"/>
        <rFont val="Arial"/>
        <family val="2"/>
      </rPr>
      <t xml:space="preserve"> be regular building occupant. Attendees must be visitors, as regular building occupants are provided a tour as part of C02.</t>
    </r>
  </si>
  <si>
    <t>Focus Support</t>
  </si>
  <si>
    <t>Personal storage and organization</t>
  </si>
  <si>
    <r>
      <t xml:space="preserve">Storage is provided to minimize clutter and support an organized environment through </t>
    </r>
    <r>
      <rPr>
        <strike/>
        <sz val="10"/>
        <rFont val="Arial"/>
        <family val="2"/>
      </rPr>
      <t xml:space="preserve">one or a combination of </t>
    </r>
    <r>
      <rPr>
        <sz val="10"/>
        <rFont val="Arial"/>
        <family val="2"/>
      </rPr>
      <t xml:space="preserve">the following:
a. A workstation cabinet(s) and/or a personal locker(s) </t>
    </r>
    <r>
      <rPr>
        <strike/>
        <sz val="10"/>
        <rFont val="Arial"/>
        <family val="2"/>
      </rPr>
      <t>at</t>
    </r>
    <r>
      <rPr>
        <u/>
        <sz val="10"/>
        <rFont val="Arial"/>
        <family val="2"/>
      </rPr>
      <t>with</t>
    </r>
    <r>
      <rPr>
        <sz val="10"/>
        <rFont val="Arial"/>
        <family val="2"/>
      </rPr>
      <t xml:space="preserve"> a </t>
    </r>
    <r>
      <rPr>
        <u/>
        <sz val="10"/>
        <rFont val="Arial"/>
        <family val="2"/>
      </rPr>
      <t xml:space="preserve">total </t>
    </r>
    <r>
      <rPr>
        <sz val="10"/>
        <rFont val="Arial"/>
        <family val="2"/>
      </rPr>
      <t>minimum volume of 0.1 m³ [4 ft³] for each regular occupant</t>
    </r>
    <r>
      <rPr>
        <strike/>
        <sz val="10"/>
        <rFont val="Arial"/>
        <family val="2"/>
      </rPr>
      <t xml:space="preserve"> with a permanent, designated workstation</t>
    </r>
    <r>
      <rPr>
        <sz val="10"/>
        <rFont val="Arial"/>
        <family val="2"/>
      </rPr>
      <t>.</t>
    </r>
    <r>
      <rPr>
        <strike/>
        <sz val="10"/>
        <rFont val="Arial"/>
        <family val="2"/>
      </rPr>
      <t xml:space="preserve">
b. A personal locker at a minimum volume of 0.1 m³ [4 ft³] for each regular occupant without a permanent workstation (e.g., offices with rotating desks or free address policies).</t>
    </r>
  </si>
  <si>
    <t>Ticket #39376
Sometimes projects do not have regular workstation cabinets that meet the minimum volume. This allows projects the flexibility to supplement smaller workstation cabinets for lockers, even if the occupant has an assigned workstation.</t>
  </si>
  <si>
    <r>
      <rPr>
        <sz val="10"/>
        <rFont val="Arial"/>
        <family val="2"/>
      </rPr>
      <t xml:space="preserve">Regularly occupied space: An area inside the project </t>
    </r>
    <r>
      <rPr>
        <u/>
        <sz val="10"/>
        <rFont val="Arial"/>
        <family val="2"/>
      </rPr>
      <t xml:space="preserve">boundary </t>
    </r>
    <r>
      <rPr>
        <sz val="10"/>
        <rFont val="Arial"/>
        <family val="2"/>
      </rPr>
      <t xml:space="preserve">where a </t>
    </r>
    <r>
      <rPr>
        <strike/>
        <sz val="10"/>
        <rFont val="Arial"/>
        <family val="2"/>
      </rPr>
      <t xml:space="preserve">given person </t>
    </r>
    <r>
      <rPr>
        <u/>
        <sz val="10"/>
        <rFont val="Arial"/>
        <family val="2"/>
      </rPr>
      <t xml:space="preserve">particular individual </t>
    </r>
    <r>
      <rPr>
        <sz val="10"/>
        <rFont val="Arial"/>
        <family val="2"/>
      </rPr>
      <t>normally spends at least one continuous hour</t>
    </r>
    <r>
      <rPr>
        <u/>
        <sz val="10"/>
        <rFont val="Arial"/>
        <family val="2"/>
      </rPr>
      <t>,</t>
    </r>
    <r>
      <rPr>
        <sz val="10"/>
        <rFont val="Arial"/>
        <family val="2"/>
      </rPr>
      <t xml:space="preserve"> or cumulatively</t>
    </r>
    <r>
      <rPr>
        <u/>
        <sz val="10"/>
        <rFont val="Arial"/>
        <family val="2"/>
      </rPr>
      <t>,</t>
    </r>
    <r>
      <rPr>
        <sz val="10"/>
        <rFont val="Arial"/>
        <family val="2"/>
      </rPr>
      <t xml:space="preserve"> at least two hours per </t>
    </r>
    <r>
      <rPr>
        <strike/>
        <sz val="10"/>
        <rFont val="Arial"/>
        <family val="2"/>
      </rPr>
      <t xml:space="preserve">his or her </t>
    </r>
    <r>
      <rPr>
        <sz val="10"/>
        <rFont val="Arial"/>
        <family val="2"/>
      </rPr>
      <t>day,</t>
    </r>
    <r>
      <rPr>
        <u/>
        <sz val="10"/>
        <rFont val="Arial"/>
        <family val="2"/>
      </rPr>
      <t xml:space="preserve"> such as an office, conference room, bedroom or classroom</t>
    </r>
    <r>
      <rPr>
        <sz val="10"/>
        <rFont val="Arial"/>
        <family val="2"/>
      </rPr>
      <t>.</t>
    </r>
  </si>
  <si>
    <t>Column of water: The stream of water exiting a faucet, measured starting from the spout of the faucet and ending where the water touches the basin.</t>
  </si>
  <si>
    <t>Add new source at position 161 in bibliography: Sport England. Fitness and Exercise Spaces. http://direct.sportengland.org/media/4203/fitness-and-exercise-spaces.pdf. Published 2008. Accessed June 5, 2020
Add citation to Feature V08 Part 1a.</t>
  </si>
  <si>
    <t>Update w/ v2 source.</t>
  </si>
  <si>
    <t>Fruit and vegetable options</t>
  </si>
  <si>
    <r>
      <t xml:space="preserve">At least 50% of available </t>
    </r>
    <r>
      <rPr>
        <u/>
        <sz val="10"/>
        <rFont val="Arial"/>
        <family val="2"/>
      </rPr>
      <t xml:space="preserve">food </t>
    </r>
    <r>
      <rPr>
        <sz val="10"/>
        <rFont val="Arial"/>
        <family val="2"/>
      </rPr>
      <t>options</t>
    </r>
    <r>
      <rPr>
        <strike/>
        <sz val="10"/>
        <rFont val="Arial"/>
        <family val="2"/>
      </rPr>
      <t>, including beverages,</t>
    </r>
    <r>
      <rPr>
        <sz val="10"/>
        <rFont val="Arial"/>
        <family val="2"/>
      </rPr>
      <t xml:space="preserve"> are fruits and/or vegetables.</t>
    </r>
  </si>
  <si>
    <t>Does make requirement easier. Ticket 40286. Consistency with the implementation of option 1, the intent of the feature and graduated v2 equivalent.</t>
  </si>
  <si>
    <t>Enhanced Audio Devices</t>
  </si>
  <si>
    <r>
      <t>WELL Core Guidance: Meet these requirements in non-leased spaces.</t>
    </r>
    <r>
      <rPr>
        <strike/>
        <sz val="10"/>
        <rFont val="Arial"/>
        <family val="2"/>
      </rPr>
      <t xml:space="preserve"> To earn an additional point, also meet these requirements in leased spaces.</t>
    </r>
  </si>
  <si>
    <t>You wouldn't implement this in tenant/leased spaces.</t>
  </si>
  <si>
    <r>
      <t xml:space="preserve">Enhance thermal </t>
    </r>
    <r>
      <rPr>
        <strike/>
        <sz val="10"/>
        <rFont val="Arial"/>
        <family val="2"/>
      </rPr>
      <t>comfort</t>
    </r>
    <r>
      <rPr>
        <u/>
        <sz val="10"/>
        <rFont val="Arial"/>
        <family val="2"/>
      </rPr>
      <t>control</t>
    </r>
    <r>
      <rPr>
        <sz val="10"/>
        <rFont val="Arial"/>
        <family val="2"/>
      </rPr>
      <t xml:space="preserve"> of </t>
    </r>
    <r>
      <rPr>
        <strike/>
        <sz val="10"/>
        <rFont val="Arial"/>
        <family val="2"/>
      </rPr>
      <t xml:space="preserve">people in </t>
    </r>
    <r>
      <rPr>
        <sz val="10"/>
        <rFont val="Arial"/>
        <family val="2"/>
      </rPr>
      <t xml:space="preserve">building </t>
    </r>
    <r>
      <rPr>
        <u/>
        <sz val="10"/>
        <rFont val="Arial"/>
        <family val="2"/>
      </rPr>
      <t xml:space="preserve">occupants </t>
    </r>
    <r>
      <rPr>
        <sz val="10"/>
        <rFont val="Arial"/>
        <family val="2"/>
      </rPr>
      <t xml:space="preserve">through provision of thermal </t>
    </r>
    <r>
      <rPr>
        <strike/>
        <sz val="10"/>
        <rFont val="Arial"/>
        <family val="2"/>
      </rPr>
      <t>zoning in each space</t>
    </r>
    <r>
      <rPr>
        <u/>
        <sz val="10"/>
        <rFont val="Arial"/>
        <family val="2"/>
      </rPr>
      <t>zones</t>
    </r>
    <r>
      <rPr>
        <sz val="10"/>
        <rFont val="Arial"/>
        <family val="2"/>
      </rPr>
      <t>.</t>
    </r>
  </si>
  <si>
    <r>
      <t xml:space="preserve">A dedicated physical activity space that is at least </t>
    </r>
    <r>
      <rPr>
        <strike/>
        <sz val="10"/>
        <rFont val="Arial"/>
        <family val="2"/>
      </rPr>
      <t>370 m</t>
    </r>
    <r>
      <rPr>
        <strike/>
        <vertAlign val="superscript"/>
        <sz val="10"/>
        <rFont val="Arial"/>
        <family val="2"/>
      </rPr>
      <t>2</t>
    </r>
    <r>
      <rPr>
        <strike/>
        <sz val="10"/>
        <rFont val="Arial"/>
        <family val="2"/>
      </rPr>
      <t xml:space="preserve"> [4,000 ft</t>
    </r>
    <r>
      <rPr>
        <strike/>
        <vertAlign val="superscript"/>
        <sz val="10"/>
        <rFont val="Arial"/>
        <family val="2"/>
      </rPr>
      <t>2</t>
    </r>
    <r>
      <rPr>
        <strike/>
        <sz val="10"/>
        <rFont val="Arial"/>
        <family val="2"/>
      </rPr>
      <t>] or 18.6 m² [200 ft²]</t>
    </r>
    <r>
      <rPr>
        <u/>
        <sz val="10"/>
        <rFont val="Arial"/>
        <family val="2"/>
      </rPr>
      <t>25 m</t>
    </r>
    <r>
      <rPr>
        <u/>
        <vertAlign val="superscript"/>
        <sz val="10"/>
        <rFont val="Arial"/>
        <family val="2"/>
      </rPr>
      <t>2</t>
    </r>
    <r>
      <rPr>
        <u/>
        <sz val="10"/>
        <rFont val="Arial"/>
        <family val="2"/>
      </rPr>
      <t xml:space="preserve"> [270 ft</t>
    </r>
    <r>
      <rPr>
        <u/>
        <vertAlign val="superscript"/>
        <sz val="10"/>
        <rFont val="Arial"/>
        <family val="2"/>
      </rPr>
      <t>2</t>
    </r>
    <r>
      <rPr>
        <u/>
        <sz val="10"/>
        <rFont val="Arial"/>
        <family val="2"/>
      </rPr>
      <t xml:space="preserve">] </t>
    </r>
    <r>
      <rPr>
        <sz val="10"/>
        <rFont val="Arial"/>
        <family val="2"/>
      </rPr>
      <t xml:space="preserve">plus 0.1 m² [1 ft²] per employee, </t>
    </r>
    <r>
      <rPr>
        <u/>
        <sz val="10"/>
        <rFont val="Arial"/>
        <family val="2"/>
      </rPr>
      <t>up to a maximum of 930 m</t>
    </r>
    <r>
      <rPr>
        <u/>
        <vertAlign val="superscript"/>
        <sz val="10"/>
        <rFont val="Arial"/>
        <family val="2"/>
      </rPr>
      <t>2</t>
    </r>
    <r>
      <rPr>
        <u/>
        <sz val="10"/>
        <rFont val="Arial"/>
        <family val="2"/>
      </rPr>
      <t xml:space="preserve"> [10,000 ft</t>
    </r>
    <r>
      <rPr>
        <u/>
        <vertAlign val="superscript"/>
        <sz val="10"/>
        <rFont val="Arial"/>
        <family val="2"/>
      </rPr>
      <t>2</t>
    </r>
    <r>
      <rPr>
        <u/>
        <sz val="10"/>
        <rFont val="Arial"/>
        <family val="2"/>
      </rPr>
      <t>]</t>
    </r>
    <r>
      <rPr>
        <sz val="10"/>
        <rFont val="Arial"/>
        <family val="2"/>
      </rPr>
      <t>.</t>
    </r>
  </si>
  <si>
    <t>International projects are confused by the OR wording here. I think strategic alignment between v2p and v2 is appropriate here. Source was also updated w/ the v2 reference (Sport England).</t>
  </si>
  <si>
    <t xml:space="preserve">Remove: citation 57. </t>
  </si>
  <si>
    <t>Criteria for physical activity spaces in the LEED Innovation Credit (Active Occupants) focuses on schools and MFR only. In v2, we have a more appropriate source.</t>
  </si>
  <si>
    <r>
      <t xml:space="preserve">WELL Core Guidance: For Commercial Core, the project may provide one water supply and drainage point that can be connected to a drinking water dispenser within each </t>
    </r>
    <r>
      <rPr>
        <strike/>
        <sz val="10"/>
        <rFont val="Arial"/>
        <family val="2"/>
      </rPr>
      <t>900</t>
    </r>
    <r>
      <rPr>
        <u/>
        <sz val="10"/>
        <rFont val="Arial"/>
        <family val="2"/>
      </rPr>
      <t>930</t>
    </r>
    <r>
      <rPr>
        <sz val="10"/>
        <rFont val="Arial"/>
        <family val="2"/>
      </rPr>
      <t xml:space="preserve"> m² [10,000 ft²] of leased space.</t>
    </r>
  </si>
  <si>
    <t>Ticket 40456. More accurate and relevant for large spaces.</t>
  </si>
  <si>
    <t>Remove: Citation 84</t>
  </si>
  <si>
    <r>
      <t>1. Medical, dental, vision care, mental health, substance use and sexual and reproductive health services</t>
    </r>
    <r>
      <rPr>
        <u/>
        <sz val="10"/>
        <rFont val="Arial"/>
        <family val="2"/>
      </rPr>
      <t xml:space="preserve"> (including obstetrics and gynecology (OB-GYN) services and sexually transmitted infection (STI) testing and treatment)</t>
    </r>
    <r>
      <rPr>
        <sz val="10"/>
        <rFont val="Arial"/>
        <family val="2"/>
      </rPr>
      <t>.</t>
    </r>
  </si>
  <si>
    <t>C18β</t>
  </si>
  <si>
    <r>
      <t>A list of roles for those who will be responsible for overseeing the re-entry plan. While roles and contact information should be made available to an organization</t>
    </r>
    <r>
      <rPr>
        <u/>
        <sz val="10"/>
        <rFont val="Arial"/>
        <family val="2"/>
      </rPr>
      <t>'s</t>
    </r>
    <r>
      <rPr>
        <strike/>
        <sz val="10"/>
        <rFont val="Arial"/>
        <family val="2"/>
      </rPr>
      <t>s'</t>
    </r>
    <r>
      <rPr>
        <sz val="10"/>
        <rFont val="Arial"/>
        <family val="2"/>
      </rPr>
      <t xml:space="preserve"> personnel, it is not necessary to include this information in the plan submitted for purposes of verifying this feature. </t>
    </r>
  </si>
  <si>
    <r>
      <t>WELL Core Guidance: Meet requirements a-</t>
    </r>
    <r>
      <rPr>
        <u/>
        <sz val="10"/>
        <rFont val="Arial"/>
        <family val="2"/>
      </rPr>
      <t>c</t>
    </r>
    <r>
      <rPr>
        <strike/>
        <sz val="10"/>
        <rFont val="Arial"/>
        <family val="2"/>
      </rPr>
      <t>d</t>
    </r>
    <r>
      <rPr>
        <sz val="10"/>
        <rFont val="Arial"/>
        <family val="2"/>
      </rPr>
      <t xml:space="preserve"> and f-i in the whole building and meet requirement</t>
    </r>
    <r>
      <rPr>
        <u/>
        <sz val="10"/>
        <rFont val="Arial"/>
        <family val="2"/>
      </rPr>
      <t>s d and</t>
    </r>
    <r>
      <rPr>
        <sz val="10"/>
        <rFont val="Arial"/>
        <family val="2"/>
      </rPr>
      <t xml:space="preserve"> e for direct staff.</t>
    </r>
  </si>
  <si>
    <r>
      <rPr>
        <u/>
        <sz val="10"/>
        <rFont val="Arial"/>
        <family val="2"/>
      </rPr>
      <t>Small businesses may be particularly vulnerable as research shows that a</t>
    </r>
    <r>
      <rPr>
        <strike/>
        <sz val="10"/>
        <rFont val="Arial"/>
        <family val="2"/>
      </rPr>
      <t>A</t>
    </r>
    <r>
      <rPr>
        <sz val="10"/>
        <rFont val="Arial"/>
        <family val="2"/>
      </rPr>
      <t>bout 90% of smaller companies fail after emergencies unless they can resume business operations within five days.</t>
    </r>
  </si>
  <si>
    <t>Glare Control</t>
  </si>
  <si>
    <r>
      <t xml:space="preserve">WELL Core guidance: To earn this optimization, the requirements should be met in the whole building. Note: </t>
    </r>
    <r>
      <rPr>
        <u/>
        <sz val="10"/>
        <rFont val="Arial"/>
        <family val="2"/>
      </rPr>
      <t>F</t>
    </r>
    <r>
      <rPr>
        <strike/>
        <sz val="10"/>
        <rFont val="Arial"/>
        <family val="2"/>
      </rPr>
      <t>f</t>
    </r>
    <r>
      <rPr>
        <sz val="10"/>
        <rFont val="Arial"/>
        <family val="2"/>
      </rPr>
      <t xml:space="preserve">or WELL Core and </t>
    </r>
    <r>
      <rPr>
        <strike/>
        <sz val="10"/>
        <rFont val="Arial"/>
        <family val="2"/>
      </rPr>
      <t>MFR Certification</t>
    </r>
    <r>
      <rPr>
        <u/>
        <sz val="10"/>
        <rFont val="Arial"/>
        <family val="2"/>
      </rPr>
      <t>multifamily residential</t>
    </r>
    <r>
      <rPr>
        <sz val="10"/>
        <rFont val="Arial"/>
        <family val="2"/>
      </rPr>
      <t xml:space="preserve"> projects pursuing </t>
    </r>
    <r>
      <rPr>
        <u/>
        <sz val="10"/>
        <rFont val="Arial"/>
        <family val="2"/>
      </rPr>
      <t>O</t>
    </r>
    <r>
      <rPr>
        <strike/>
        <sz val="10"/>
        <rFont val="Arial"/>
        <family val="2"/>
      </rPr>
      <t>o</t>
    </r>
    <r>
      <rPr>
        <sz val="10"/>
        <rFont val="Arial"/>
        <family val="2"/>
      </rPr>
      <t xml:space="preserve">ption 1: </t>
    </r>
    <r>
      <rPr>
        <u/>
        <sz val="10"/>
        <rFont val="Arial"/>
        <family val="2"/>
      </rPr>
      <t>W</t>
    </r>
    <r>
      <rPr>
        <strike/>
        <sz val="10"/>
        <rFont val="Arial"/>
        <family val="2"/>
      </rPr>
      <t>w</t>
    </r>
    <r>
      <rPr>
        <sz val="10"/>
        <rFont val="Arial"/>
        <family val="2"/>
      </rPr>
      <t xml:space="preserve">indow shading, the feature can be achieved </t>
    </r>
    <r>
      <rPr>
        <u/>
        <sz val="10"/>
        <rFont val="Arial"/>
        <family val="2"/>
      </rPr>
      <t xml:space="preserve">either </t>
    </r>
    <r>
      <rPr>
        <sz val="10"/>
        <rFont val="Arial"/>
        <family val="2"/>
      </rPr>
      <t xml:space="preserve">through </t>
    </r>
    <r>
      <rPr>
        <strike/>
        <sz val="10"/>
        <rFont val="Arial"/>
        <family val="2"/>
      </rPr>
      <t xml:space="preserve">either </t>
    </r>
    <r>
      <rPr>
        <sz val="10"/>
        <rFont val="Arial"/>
        <family val="2"/>
      </rPr>
      <t xml:space="preserve">installation of the shades or by providing a tenant budget tied to the implementation of the feature requirements. For WELL Core and </t>
    </r>
    <r>
      <rPr>
        <u/>
        <sz val="10"/>
        <rFont val="Arial"/>
        <family val="2"/>
      </rPr>
      <t>multifamily residential</t>
    </r>
    <r>
      <rPr>
        <strike/>
        <sz val="10"/>
        <rFont val="Arial"/>
        <family val="2"/>
      </rPr>
      <t xml:space="preserve">MFR Certification </t>
    </r>
    <r>
      <rPr>
        <sz val="10"/>
        <rFont val="Arial"/>
        <family val="2"/>
      </rPr>
      <t xml:space="preserve">projects pursuing </t>
    </r>
    <r>
      <rPr>
        <u/>
        <sz val="10"/>
        <rFont val="Arial"/>
        <family val="2"/>
      </rPr>
      <t>O</t>
    </r>
    <r>
      <rPr>
        <strike/>
        <sz val="10"/>
        <rFont val="Arial"/>
        <family val="2"/>
      </rPr>
      <t>o</t>
    </r>
    <r>
      <rPr>
        <sz val="10"/>
        <rFont val="Arial"/>
        <family val="2"/>
      </rPr>
      <t xml:space="preserve">ption 2: </t>
    </r>
    <r>
      <rPr>
        <u/>
        <sz val="10"/>
        <rFont val="Arial"/>
        <family val="2"/>
      </rPr>
      <t>G</t>
    </r>
    <r>
      <rPr>
        <strike/>
        <sz val="10"/>
        <rFont val="Arial"/>
        <family val="2"/>
      </rPr>
      <t>g</t>
    </r>
    <r>
      <rPr>
        <sz val="10"/>
        <rFont val="Arial"/>
        <family val="2"/>
      </rPr>
      <t>lare calculation, the project must provide assumptions used for calculations for interior finishes and walls.</t>
    </r>
    <r>
      <rPr>
        <u/>
        <sz val="10"/>
        <rFont val="Arial"/>
        <family val="2"/>
      </rPr>
      <t xml:space="preserve"> Multifamily residential projects do not need to submit a policy document.</t>
    </r>
  </si>
  <si>
    <t>Clarify documentation requirements. Spell out 'MFR'.</t>
  </si>
  <si>
    <r>
      <rPr>
        <strike/>
        <sz val="10"/>
        <rFont val="Arial"/>
        <family val="2"/>
      </rPr>
      <t>Referrals to</t>
    </r>
    <r>
      <rPr>
        <u/>
        <sz val="10"/>
        <rFont val="Arial"/>
        <family val="2"/>
      </rPr>
      <t>Crisis counseling or trauma-focused psychotherapy with</t>
    </r>
    <r>
      <rPr>
        <sz val="10"/>
        <rFont val="Arial"/>
        <family val="2"/>
      </rPr>
      <t xml:space="preserve"> qualified mental health professionals</t>
    </r>
    <r>
      <rPr>
        <strike/>
        <sz val="10"/>
        <rFont val="Arial"/>
        <family val="2"/>
      </rPr>
      <t xml:space="preserve"> for crisis counseling or trauma-focused psychotherapy</t>
    </r>
    <r>
      <rPr>
        <sz val="10"/>
        <rFont val="Arial"/>
        <family val="2"/>
      </rPr>
      <t>.</t>
    </r>
  </si>
  <si>
    <r>
      <t>1. At least one green space or blue space is within 300 m [1,000 ft] walk distance from the project and available to all regular building occupants during open hours of the space(s).</t>
    </r>
    <r>
      <rPr>
        <u/>
        <sz val="10"/>
        <rFont val="Arial"/>
        <family val="2"/>
      </rPr>
      <t xml:space="preserve"> Total combined </t>
    </r>
    <r>
      <rPr>
        <strike/>
        <sz val="10"/>
        <rFont val="Arial"/>
        <family val="2"/>
      </rPr>
      <t>G</t>
    </r>
    <r>
      <rPr>
        <u/>
        <sz val="10"/>
        <rFont val="Arial"/>
        <family val="2"/>
      </rPr>
      <t>g</t>
    </r>
    <r>
      <rPr>
        <sz val="10"/>
        <rFont val="Arial"/>
        <family val="2"/>
      </rPr>
      <t>reen space</t>
    </r>
    <r>
      <rPr>
        <strike/>
        <sz val="10"/>
        <rFont val="Arial"/>
        <family val="2"/>
      </rPr>
      <t>s</t>
    </r>
    <r>
      <rPr>
        <sz val="10"/>
        <rFont val="Arial"/>
        <family val="2"/>
      </rPr>
      <t xml:space="preserve"> must be </t>
    </r>
    <r>
      <rPr>
        <u/>
        <sz val="10"/>
        <rFont val="Arial"/>
        <family val="2"/>
      </rPr>
      <t xml:space="preserve">at least </t>
    </r>
    <r>
      <rPr>
        <strike/>
        <sz val="10"/>
        <rFont val="Arial"/>
        <family val="2"/>
      </rPr>
      <t xml:space="preserve">a minimum of </t>
    </r>
    <r>
      <rPr>
        <sz val="10"/>
        <rFont val="Arial"/>
        <family val="2"/>
      </rPr>
      <t>0.5 hectare [1.25 acre].</t>
    </r>
  </si>
  <si>
    <t>Circulation areas: Occupiable spaces in a project that are used for horizontal and/or vertical movement of people (e.g., corridor, stairs, etc.).</t>
  </si>
  <si>
    <r>
      <t>Workstation: A location that is outfitted with furnishings, accessories and equipment (e.g., desk or work surface, chair, computer) for users to perform tasks ascribed to their job function.</t>
    </r>
    <r>
      <rPr>
        <u/>
        <sz val="10"/>
        <rFont val="Arial"/>
        <family val="2"/>
      </rPr>
      <t xml:space="preserve"> Excludes furnishings in conference rooms or breakout rooms.</t>
    </r>
  </si>
  <si>
    <r>
      <t xml:space="preserve">Occupiable space: Space that could be occupied for any task or activity, including </t>
    </r>
    <r>
      <rPr>
        <strike/>
        <sz val="10"/>
        <rFont val="Arial"/>
        <family val="2"/>
      </rPr>
      <t>transition</t>
    </r>
    <r>
      <rPr>
        <u/>
        <sz val="10"/>
        <rFont val="Arial"/>
        <family val="2"/>
      </rPr>
      <t>circulation</t>
    </r>
    <r>
      <rPr>
        <sz val="10"/>
        <rFont val="Arial"/>
        <family val="2"/>
      </rPr>
      <t xml:space="preserve"> areas</t>
    </r>
    <r>
      <rPr>
        <u/>
        <sz val="10"/>
        <rFont val="Arial"/>
        <family val="2"/>
      </rPr>
      <t>, bathrooms and</t>
    </r>
    <r>
      <rPr>
        <sz val="10"/>
        <rFont val="Arial"/>
        <family val="2"/>
      </rPr>
      <t xml:space="preserve"> </t>
    </r>
    <r>
      <rPr>
        <strike/>
        <sz val="10"/>
        <rFont val="Arial"/>
        <family val="2"/>
      </rPr>
      <t xml:space="preserve">or </t>
    </r>
    <r>
      <rPr>
        <sz val="10"/>
        <rFont val="Arial"/>
        <family val="2"/>
      </rPr>
      <t xml:space="preserve">balconies, but excluding spaces which are rarely accessed, such as storage spaces </t>
    </r>
    <r>
      <rPr>
        <strike/>
        <sz val="10"/>
        <rFont val="Arial"/>
        <family val="2"/>
      </rPr>
      <t>or</t>
    </r>
    <r>
      <rPr>
        <u/>
        <sz val="10"/>
        <rFont val="Arial"/>
        <family val="2"/>
      </rPr>
      <t>and</t>
    </r>
    <r>
      <rPr>
        <sz val="10"/>
        <rFont val="Arial"/>
        <family val="2"/>
      </rPr>
      <t xml:space="preserve"> equipment rooms.</t>
    </r>
  </si>
  <si>
    <r>
      <t>WELL Core Guidance: To earn this optimization, the requirements should be met in non-leased spaces for WELL Core.</t>
    </r>
    <r>
      <rPr>
        <u/>
        <sz val="10"/>
        <rFont val="Arial"/>
        <family val="2"/>
      </rPr>
      <t xml:space="preserve"> Projects may earn an extra point for meeting the 2-point threshold in leased spaces. At least 10% of leased space is made available for testing.</t>
    </r>
    <r>
      <rPr>
        <sz val="10"/>
        <rFont val="Arial"/>
        <family val="2"/>
      </rPr>
      <t xml:space="preserve"> For </t>
    </r>
    <r>
      <rPr>
        <strike/>
        <sz val="10"/>
        <rFont val="Arial"/>
        <family val="2"/>
      </rPr>
      <t>MFR Certification</t>
    </r>
    <r>
      <rPr>
        <u/>
        <sz val="10"/>
        <rFont val="Arial"/>
        <family val="2"/>
      </rPr>
      <t>multifamily residential projects</t>
    </r>
    <r>
      <rPr>
        <sz val="10"/>
        <rFont val="Arial"/>
        <family val="2"/>
      </rPr>
      <t>, the requirements should be met in the whole building.</t>
    </r>
  </si>
  <si>
    <t>Two beta parts were added. See the digital standard for more information.</t>
  </si>
  <si>
    <t>Alignment with WELL v2.</t>
  </si>
  <si>
    <r>
      <t>WELL Core Guidance: To earn this precondition, the requirements should be met in non-leased spaces.</t>
    </r>
    <r>
      <rPr>
        <strike/>
        <sz val="10"/>
        <rFont val="Arial"/>
        <family val="2"/>
      </rPr>
      <t xml:space="preserve"> Note: for WELL Core, non-leased spaces include the common areas of the building and private spaces directly under the control of the building management team, provided it makes up at least 2.5% of total project area. Otherwise, the areas listed above plus enough tenant space to sum to at least 2.5% of total project area.</t>
    </r>
  </si>
  <si>
    <r>
      <t xml:space="preserve">[Table]
Policies and Culture | </t>
    </r>
    <r>
      <rPr>
        <u/>
        <sz val="10"/>
        <rFont val="Arial"/>
        <family val="2"/>
      </rPr>
      <t>Emergency preparedness (e.g., pandemic, fire, natural disaster).</t>
    </r>
  </si>
  <si>
    <t>COVID-19, HSR</t>
  </si>
  <si>
    <r>
      <t xml:space="preserve">[Table]
Other | </t>
    </r>
    <r>
      <rPr>
        <u/>
        <sz val="10"/>
        <rFont val="Arial"/>
        <family val="2"/>
      </rPr>
      <t>Healthy behaviors, ergonomics, mental health and productivity for remote workers.</t>
    </r>
  </si>
  <si>
    <r>
      <t xml:space="preserve">Health services that meet the following requirements are provided for all eligible employees at no cost or subsidized by at least 50%, on-site, within 800 m [0.5 mi] of the project </t>
    </r>
    <r>
      <rPr>
        <u/>
        <sz val="10"/>
        <rFont val="Arial"/>
        <family val="2"/>
      </rPr>
      <t xml:space="preserve">boundary </t>
    </r>
    <r>
      <rPr>
        <sz val="10"/>
        <rFont val="Arial"/>
        <family val="2"/>
      </rPr>
      <t xml:space="preserve">or through a </t>
    </r>
    <r>
      <rPr>
        <u/>
        <sz val="10"/>
        <rFont val="Arial"/>
        <family val="2"/>
      </rPr>
      <t xml:space="preserve">telemedicine provider or </t>
    </r>
    <r>
      <rPr>
        <sz val="10"/>
        <rFont val="Arial"/>
        <family val="2"/>
      </rPr>
      <t>digital p</t>
    </r>
    <r>
      <rPr>
        <strike/>
        <sz val="10"/>
        <rFont val="Arial"/>
        <family val="2"/>
      </rPr>
      <t xml:space="preserve">rovider or </t>
    </r>
    <r>
      <rPr>
        <u/>
        <sz val="10"/>
        <rFont val="Arial"/>
        <family val="2"/>
      </rPr>
      <t xml:space="preserve">health </t>
    </r>
    <r>
      <rPr>
        <sz val="10"/>
        <rFont val="Arial"/>
        <family val="2"/>
      </rPr>
      <t>platform:</t>
    </r>
  </si>
  <si>
    <t>Task Force</t>
  </si>
  <si>
    <r>
      <t xml:space="preserve">4. Building response capabilities, including assessment of supplies </t>
    </r>
    <r>
      <rPr>
        <u/>
        <sz val="10"/>
        <rFont val="Arial"/>
        <family val="2"/>
      </rPr>
      <t xml:space="preserve">(e.g., first aid kits, automated external defibrillators (AEDs), emergency notification system, personal protective equipment (PPE)), </t>
    </r>
    <r>
      <rPr>
        <sz val="10"/>
        <rFont val="Arial"/>
        <family val="2"/>
      </rPr>
      <t xml:space="preserve">specialized personnel and physical structure </t>
    </r>
    <r>
      <rPr>
        <u/>
        <sz val="10"/>
        <rFont val="Arial"/>
        <family val="2"/>
      </rPr>
      <t>(e.g., backup power, remote management systems)</t>
    </r>
    <r>
      <rPr>
        <sz val="10"/>
        <rFont val="Arial"/>
        <family val="2"/>
      </rPr>
      <t>.</t>
    </r>
  </si>
  <si>
    <r>
      <t xml:space="preserve">Annual availability </t>
    </r>
    <r>
      <rPr>
        <u/>
        <sz val="10"/>
        <rFont val="Arial"/>
        <family val="2"/>
      </rPr>
      <t xml:space="preserve">to regular building occupants </t>
    </r>
    <r>
      <rPr>
        <sz val="10"/>
        <rFont val="Arial"/>
        <family val="2"/>
      </rPr>
      <t>of a certified training course on cardiopulmonary resuscitation (CPR) and AED usage.</t>
    </r>
  </si>
  <si>
    <t>Alignment with Tru-v2 and in response to FAQs.</t>
  </si>
  <si>
    <r>
      <t>Emergency response team for medical emergencies, including at least one certified medical professional or first responder present within the building</t>
    </r>
    <r>
      <rPr>
        <u/>
        <sz val="10"/>
        <rFont val="Arial"/>
        <family val="2"/>
      </rPr>
      <t xml:space="preserve"> during regular business hours</t>
    </r>
    <r>
      <rPr>
        <sz val="10"/>
        <rFont val="Arial"/>
        <family val="2"/>
      </rPr>
      <t xml:space="preserve">. </t>
    </r>
  </si>
  <si>
    <t>Project inquiry</t>
  </si>
  <si>
    <t>h</t>
  </si>
  <si>
    <r>
      <t xml:space="preserve">Educational resources </t>
    </r>
    <r>
      <rPr>
        <u/>
        <sz val="10"/>
        <rFont val="Arial"/>
        <family val="2"/>
      </rPr>
      <t xml:space="preserve">are made available to all regular building occupants </t>
    </r>
    <r>
      <rPr>
        <sz val="10"/>
        <rFont val="Arial"/>
        <family val="2"/>
      </rPr>
      <t>to promote individual and family emergency preparedness that address at least the following topics:</t>
    </r>
  </si>
  <si>
    <t>C17B</t>
  </si>
  <si>
    <t>Housing Equity</t>
  </si>
  <si>
    <r>
      <t xml:space="preserve">In projects with 10 or more dwelling units, at least 50% of </t>
    </r>
    <r>
      <rPr>
        <strike/>
        <sz val="10"/>
        <rFont val="Arial"/>
        <family val="2"/>
      </rPr>
      <t>all located</t>
    </r>
    <r>
      <rPr>
        <u/>
        <sz val="10"/>
        <rFont val="Arial"/>
        <family val="2"/>
      </rPr>
      <t>allocated</t>
    </r>
    <r>
      <rPr>
        <sz val="10"/>
        <rFont val="Arial"/>
        <family val="2"/>
      </rPr>
      <t xml:space="preserve"> units must have two or more bedrooms.</t>
    </r>
  </si>
  <si>
    <t>Light Exposure and Education</t>
  </si>
  <si>
    <r>
      <t xml:space="preserve">Newsletters or newsletter entries are issued to all </t>
    </r>
    <r>
      <rPr>
        <u/>
        <sz val="10"/>
        <rFont val="Arial"/>
        <family val="2"/>
      </rPr>
      <t xml:space="preserve">regular building </t>
    </r>
    <r>
      <rPr>
        <sz val="10"/>
        <rFont val="Arial"/>
        <family val="2"/>
      </rPr>
      <t>occupants at least every quarter.</t>
    </r>
  </si>
  <si>
    <r>
      <t>Fixture</t>
    </r>
    <r>
      <rPr>
        <strike/>
        <sz val="10"/>
        <rFont val="Arial"/>
        <family val="2"/>
      </rPr>
      <t>s have a</t>
    </r>
    <r>
      <rPr>
        <sz val="10"/>
        <rFont val="Arial"/>
        <family val="2"/>
      </rPr>
      <t xml:space="preserve"> luminance </t>
    </r>
    <r>
      <rPr>
        <strike/>
        <sz val="10"/>
        <rFont val="Arial"/>
        <family val="2"/>
      </rPr>
      <t>of less than</t>
    </r>
    <r>
      <rPr>
        <u/>
        <sz val="10"/>
        <rFont val="Arial"/>
        <family val="2"/>
      </rPr>
      <t>that does not exceed</t>
    </r>
    <r>
      <rPr>
        <sz val="10"/>
        <rFont val="Arial"/>
        <family val="2"/>
      </rPr>
      <t xml:space="preserve"> 10,000 cd/m</t>
    </r>
    <r>
      <rPr>
        <vertAlign val="superscript"/>
        <sz val="10"/>
        <rFont val="Arial"/>
        <family val="2"/>
      </rPr>
      <t>2</t>
    </r>
    <r>
      <rPr>
        <sz val="10"/>
        <rFont val="Arial"/>
        <family val="2"/>
      </rPr>
      <t xml:space="preserve"> </t>
    </r>
    <r>
      <rPr>
        <strike/>
        <sz val="10"/>
        <rFont val="Arial"/>
        <family val="2"/>
      </rPr>
      <t>between</t>
    </r>
    <r>
      <rPr>
        <u/>
        <sz val="10"/>
        <rFont val="Arial"/>
        <family val="2"/>
      </rPr>
      <t xml:space="preserve">at any angle from </t>
    </r>
    <r>
      <rPr>
        <sz val="10"/>
        <rFont val="Arial"/>
        <family val="2"/>
      </rPr>
      <t xml:space="preserve">45 </t>
    </r>
    <r>
      <rPr>
        <strike/>
        <sz val="10"/>
        <rFont val="Arial"/>
        <family val="2"/>
      </rPr>
      <t>and</t>
    </r>
    <r>
      <rPr>
        <u/>
        <sz val="10"/>
        <rFont val="Arial"/>
        <family val="2"/>
      </rPr>
      <t>to</t>
    </r>
    <r>
      <rPr>
        <sz val="10"/>
        <rFont val="Arial"/>
        <family val="2"/>
      </rPr>
      <t xml:space="preserve"> 90 degrees from nadir, and/or </t>
    </r>
    <r>
      <rPr>
        <strike/>
        <sz val="10"/>
        <rFont val="Arial"/>
        <family val="2"/>
      </rPr>
      <t>an</t>
    </r>
    <r>
      <rPr>
        <u/>
        <sz val="10"/>
        <rFont val="Arial"/>
        <family val="2"/>
      </rPr>
      <t>fixture luminous</t>
    </r>
    <r>
      <rPr>
        <sz val="10"/>
        <rFont val="Arial"/>
        <family val="2"/>
      </rPr>
      <t xml:space="preserve"> intensity </t>
    </r>
    <r>
      <rPr>
        <strike/>
        <sz val="10"/>
        <rFont val="Arial"/>
        <family val="2"/>
      </rPr>
      <t>of less</t>
    </r>
    <r>
      <rPr>
        <sz val="10"/>
        <rFont val="Arial"/>
        <family val="2"/>
      </rPr>
      <t xml:space="preserve"> </t>
    </r>
    <r>
      <rPr>
        <strike/>
        <sz val="10"/>
        <rFont val="Arial"/>
        <family val="2"/>
      </rPr>
      <t>than</t>
    </r>
    <r>
      <rPr>
        <u/>
        <sz val="10"/>
        <rFont val="Arial"/>
        <family val="2"/>
      </rPr>
      <t>that does not exceed</t>
    </r>
    <r>
      <rPr>
        <sz val="10"/>
        <rFont val="Arial"/>
        <family val="2"/>
      </rPr>
      <t xml:space="preserve"> 1,000 candela </t>
    </r>
    <r>
      <rPr>
        <strike/>
        <sz val="10"/>
        <rFont val="Arial"/>
        <family val="2"/>
      </rPr>
      <t>between</t>
    </r>
    <r>
      <rPr>
        <u/>
        <sz val="10"/>
        <rFont val="Arial"/>
        <family val="2"/>
      </rPr>
      <t>at any angle from</t>
    </r>
    <r>
      <rPr>
        <sz val="10"/>
        <rFont val="Arial"/>
        <family val="2"/>
      </rPr>
      <t xml:space="preserve"> 45 </t>
    </r>
    <r>
      <rPr>
        <strike/>
        <sz val="10"/>
        <rFont val="Arial"/>
        <family val="2"/>
      </rPr>
      <t>and</t>
    </r>
    <r>
      <rPr>
        <u/>
        <sz val="10"/>
        <rFont val="Arial"/>
        <family val="2"/>
      </rPr>
      <t>to</t>
    </r>
    <r>
      <rPr>
        <sz val="10"/>
        <rFont val="Arial"/>
        <family val="2"/>
      </rPr>
      <t xml:space="preserve"> 90 degrees from nadir.</t>
    </r>
  </si>
  <si>
    <t>Clarification based on feedback received from MS</t>
  </si>
  <si>
    <r>
      <t xml:space="preserve">At least three current or future mental health promotion programs or initiatives </t>
    </r>
    <r>
      <rPr>
        <u/>
        <sz val="10"/>
        <rFont val="Arial"/>
        <family val="2"/>
      </rPr>
      <t xml:space="preserve">offered either in-person or virtually </t>
    </r>
    <r>
      <rPr>
        <sz val="10"/>
        <rFont val="Arial"/>
        <family val="2"/>
      </rPr>
      <t>(e.g., education or awareness efforts, offering mental health screenings, stress management programs, trainings offered by a qualified in-house or contracted professional).</t>
    </r>
  </si>
  <si>
    <t>Access to Nature</t>
  </si>
  <si>
    <r>
      <t xml:space="preserve">Projects integrate and encourage occupant access to nature within the </t>
    </r>
    <r>
      <rPr>
        <strike/>
        <sz val="10"/>
        <rFont val="Arial"/>
        <family val="2"/>
      </rPr>
      <t>building</t>
    </r>
    <r>
      <rPr>
        <sz val="10"/>
        <rFont val="Arial"/>
        <family val="2"/>
      </rPr>
      <t xml:space="preserve"> </t>
    </r>
    <r>
      <rPr>
        <strike/>
        <sz val="10"/>
        <rFont val="Arial"/>
        <family val="2"/>
      </rPr>
      <t>and project site (external to the building)</t>
    </r>
    <r>
      <rPr>
        <u/>
        <sz val="10"/>
        <rFont val="Arial"/>
        <family val="2"/>
      </rPr>
      <t>project boundary</t>
    </r>
    <r>
      <rPr>
        <sz val="10"/>
        <rFont val="Arial"/>
        <family val="2"/>
      </rPr>
      <t xml:space="preserve"> through the following:</t>
    </r>
  </si>
  <si>
    <r>
      <t xml:space="preserve">Screening may be provided either </t>
    </r>
    <r>
      <rPr>
        <u/>
        <sz val="10"/>
        <rFont val="Arial"/>
        <family val="2"/>
      </rPr>
      <t xml:space="preserve">in-person or virtually and </t>
    </r>
    <r>
      <rPr>
        <sz val="10"/>
        <rFont val="Arial"/>
        <family val="2"/>
      </rPr>
      <t>directly through projects or indirectly through health insurance offerings.</t>
    </r>
  </si>
  <si>
    <r>
      <t xml:space="preserve">All employees are offered trainings available quarterly, at minimum, </t>
    </r>
    <r>
      <rPr>
        <u/>
        <sz val="10"/>
        <rFont val="Arial"/>
        <family val="2"/>
      </rPr>
      <t xml:space="preserve">either in-person or virtually, </t>
    </r>
    <r>
      <rPr>
        <sz val="10"/>
        <rFont val="Arial"/>
        <family val="2"/>
      </rPr>
      <t>addressing at least two of the following:</t>
    </r>
  </si>
  <si>
    <r>
      <t xml:space="preserve">Trainings must be offered quarterly, at minimum, </t>
    </r>
    <r>
      <rPr>
        <u/>
        <sz val="10"/>
        <rFont val="Arial"/>
        <family val="2"/>
      </rPr>
      <t xml:space="preserve">either in-person or virtually, </t>
    </r>
    <r>
      <rPr>
        <sz val="10"/>
        <rFont val="Arial"/>
        <family val="2"/>
      </rPr>
      <t>and address at least three of the following:</t>
    </r>
  </si>
  <si>
    <t>M05</t>
  </si>
  <si>
    <t>Stress Support</t>
  </si>
  <si>
    <r>
      <t>Training or education must be tailored to employee need, reviewed by a qualified professional and offered quarterly, at minimum</t>
    </r>
    <r>
      <rPr>
        <u/>
        <sz val="10"/>
        <rFont val="Arial"/>
        <family val="2"/>
      </rPr>
      <t>, either in-person or virtually</t>
    </r>
    <r>
      <rPr>
        <sz val="10"/>
        <rFont val="Arial"/>
        <family val="2"/>
      </rPr>
      <t>.</t>
    </r>
  </si>
  <si>
    <r>
      <t xml:space="preserve">Designated indoor space </t>
    </r>
    <r>
      <rPr>
        <u/>
        <sz val="10"/>
        <rFont val="Arial"/>
        <family val="2"/>
      </rPr>
      <t xml:space="preserve">within the project boundary </t>
    </r>
    <r>
      <rPr>
        <sz val="10"/>
        <rFont val="Arial"/>
        <family val="2"/>
      </rPr>
      <t xml:space="preserve">is available to all regular building occupants to support restorative practices. </t>
    </r>
  </si>
  <si>
    <r>
      <t xml:space="preserve">Designated outdoor space within </t>
    </r>
    <r>
      <rPr>
        <strike/>
        <sz val="10"/>
        <rFont val="Arial"/>
        <family val="2"/>
      </rPr>
      <t>projects</t>
    </r>
    <r>
      <rPr>
        <u/>
        <sz val="10"/>
        <rFont val="Arial"/>
        <family val="2"/>
      </rPr>
      <t>the project boundary or the external grounds</t>
    </r>
    <r>
      <rPr>
        <sz val="10"/>
        <rFont val="Arial"/>
        <family val="2"/>
      </rPr>
      <t xml:space="preserve"> is available to all regular building occupants.</t>
    </r>
  </si>
  <si>
    <r>
      <t xml:space="preserve">Training courses (e.g., eight-week mindfulness-based stress reduction course) offered in-person, on-site, in a quiet and calm space </t>
    </r>
    <r>
      <rPr>
        <u/>
        <sz val="10"/>
        <rFont val="Arial"/>
        <family val="2"/>
      </rPr>
      <t xml:space="preserve">or live, virtually </t>
    </r>
    <r>
      <rPr>
        <sz val="10"/>
        <rFont val="Arial"/>
        <family val="2"/>
      </rPr>
      <t xml:space="preserve">and scheduled during a convenient time based on the average employee schedule (e.g., after work, during lunch). The training course must be offered at least twice a year. </t>
    </r>
  </si>
  <si>
    <r>
      <t xml:space="preserve">On-going programming (e.g., guided mediation, yoga) offered in-person, on-site, in a quiet and calm space </t>
    </r>
    <r>
      <rPr>
        <u/>
        <sz val="10"/>
        <rFont val="Arial"/>
        <family val="2"/>
      </rPr>
      <t>or live, virtually,</t>
    </r>
    <r>
      <rPr>
        <sz val="10"/>
        <rFont val="Arial"/>
        <family val="2"/>
      </rPr>
      <t xml:space="preserve"> and scheduled during a convenient time based on average employee schedule (e.g., after work, during lunch). Programming must be offered at least once a week.</t>
    </r>
  </si>
  <si>
    <t>M15</t>
  </si>
  <si>
    <t>Opioid Emergency Response Plan</t>
  </si>
  <si>
    <t>Opioid Response Training</t>
  </si>
  <si>
    <r>
      <t xml:space="preserve">Employees receive opioid emergency training (in-person </t>
    </r>
    <r>
      <rPr>
        <u/>
        <sz val="10"/>
        <rFont val="Arial"/>
        <family val="2"/>
      </rPr>
      <t xml:space="preserve">or virtually </t>
    </r>
    <r>
      <rPr>
        <sz val="10"/>
        <rFont val="Arial"/>
        <family val="2"/>
      </rPr>
      <t xml:space="preserve">by a qualified provider </t>
    </r>
    <r>
      <rPr>
        <strike/>
        <sz val="10"/>
        <rFont val="Arial"/>
        <family val="2"/>
      </rPr>
      <t>or through video</t>
    </r>
    <r>
      <rPr>
        <sz val="10"/>
        <rFont val="Arial"/>
        <family val="2"/>
      </rPr>
      <t>) covering:</t>
    </r>
  </si>
  <si>
    <t>Appendix: Core and Multifamily Residential</t>
  </si>
  <si>
    <r>
      <rPr>
        <u/>
        <sz val="10"/>
        <rFont val="Arial"/>
        <family val="2"/>
      </rPr>
      <t xml:space="preserve">Multifamily residential projects may pursue WELL if they contain at least five dwelling units in a single building with common structural elements. </t>
    </r>
    <r>
      <rPr>
        <sz val="10"/>
        <rFont val="Arial"/>
        <family val="2"/>
      </rPr>
      <t>Note that for ease of nomenclature, with regards to multifamily residential projects (both pursuing WELL Core and WELL Certification), for the purpose of feature applicability:</t>
    </r>
  </si>
  <si>
    <t>Seven beta features were published with the Q2 2020 Addenda. Please see the WELL v2 pilot digital standard for more information.</t>
  </si>
  <si>
    <t>Aligns with beta feature published for WELL v2 graduation. V11B is not included in the pilot because of V10.</t>
  </si>
  <si>
    <r>
      <t xml:space="preserve">At least one of the following is offered </t>
    </r>
    <r>
      <rPr>
        <u/>
        <sz val="10"/>
        <rFont val="Arial"/>
        <family val="2"/>
      </rPr>
      <t xml:space="preserve">in-person or virtually </t>
    </r>
    <r>
      <rPr>
        <sz val="10"/>
        <rFont val="Arial"/>
        <family val="2"/>
      </rPr>
      <t>at no cost:</t>
    </r>
  </si>
  <si>
    <t>Thermal Comfort Monitors</t>
  </si>
  <si>
    <r>
      <t xml:space="preserve">Projects monitor dry-bulb temperature, relative humidity, air speed and mean radiant temperature in regularly occupied </t>
    </r>
    <r>
      <rPr>
        <u/>
        <sz val="10"/>
        <rFont val="Arial"/>
        <family val="2"/>
      </rPr>
      <t xml:space="preserve">or common spaces </t>
    </r>
    <r>
      <rPr>
        <strike/>
        <sz val="10"/>
        <rFont val="Arial"/>
        <family val="2"/>
      </rPr>
      <t>areas</t>
    </r>
    <r>
      <rPr>
        <sz val="10"/>
        <rFont val="Arial"/>
        <family val="2"/>
      </rPr>
      <t xml:space="preserve"> within the building, satisfying the following requirements:</t>
    </r>
  </si>
  <si>
    <r>
      <t xml:space="preserve">All </t>
    </r>
    <r>
      <rPr>
        <strike/>
        <sz val="10"/>
        <rFont val="Arial"/>
        <family val="2"/>
      </rPr>
      <t>parts of the project</t>
    </r>
    <r>
      <rPr>
        <u/>
        <sz val="10"/>
        <rFont val="Arial"/>
        <family val="2"/>
      </rPr>
      <t>regularly occupied spaces,</t>
    </r>
    <r>
      <rPr>
        <sz val="10"/>
        <rFont val="Arial"/>
        <family val="2"/>
      </rPr>
      <t xml:space="preserve"> except high-humidity areas</t>
    </r>
    <r>
      <rPr>
        <u/>
        <sz val="10"/>
        <rFont val="Arial"/>
        <family val="2"/>
      </rPr>
      <t>,</t>
    </r>
    <r>
      <rPr>
        <sz val="10"/>
        <rFont val="Arial"/>
        <family val="2"/>
      </rPr>
      <t xml:space="preserve"> meet one of the following requirements:</t>
    </r>
  </si>
  <si>
    <t>Aligns with tru-v2.</t>
  </si>
  <si>
    <r>
      <t>Age and ability appropriate physical activity/exercise opportunities, led by a qualified professional, are offered to eligible employees</t>
    </r>
    <r>
      <rPr>
        <u/>
        <sz val="10"/>
        <rFont val="Arial"/>
        <family val="2"/>
      </rPr>
      <t>, either in-person or virtually,</t>
    </r>
    <r>
      <rPr>
        <sz val="10"/>
        <rFont val="Arial"/>
        <family val="2"/>
      </rPr>
      <t xml:space="preserve"> at no cost at one of the frequencies shown in the table below: </t>
    </r>
  </si>
  <si>
    <t>Water Quality Consistency</t>
  </si>
  <si>
    <r>
      <t xml:space="preserve">All water delivered to the project for human consumption is tested quarterly </t>
    </r>
    <r>
      <rPr>
        <u/>
        <sz val="10"/>
        <rFont val="Arial"/>
        <family val="2"/>
      </rPr>
      <t xml:space="preserve">at the point of dispensing </t>
    </r>
    <r>
      <rPr>
        <sz val="10"/>
        <rFont val="Arial"/>
        <family val="2"/>
      </rPr>
      <t>(with results submitted annually through WELL Online) for the below:</t>
    </r>
  </si>
  <si>
    <t>Treatment Devices</t>
  </si>
  <si>
    <r>
      <t xml:space="preserve">A filter designed to remove suspended solids </t>
    </r>
    <r>
      <rPr>
        <strike/>
        <sz val="10"/>
        <rFont val="Arial"/>
        <family val="2"/>
      </rPr>
      <t>with pore size 1.5 µm or less</t>
    </r>
    <r>
      <rPr>
        <u/>
        <sz val="10"/>
        <rFont val="Arial"/>
        <family val="2"/>
      </rPr>
      <t>tested with standard NSF 42 or EN 13443-2</t>
    </r>
    <r>
      <rPr>
        <sz val="10"/>
        <rFont val="Arial"/>
        <family val="2"/>
      </rPr>
      <t>.</t>
    </r>
  </si>
  <si>
    <r>
      <t>Illuminated exit signs, thermostats, switches and electrical relays are mercury-free</t>
    </r>
    <r>
      <rPr>
        <u/>
        <sz val="10"/>
        <rFont val="Arial"/>
        <family val="2"/>
      </rPr>
      <t xml:space="preserve"> or meet RoHS restrictions</t>
    </r>
    <r>
      <rPr>
        <sz val="10"/>
        <rFont val="Arial"/>
        <family val="2"/>
      </rPr>
      <t>.</t>
    </r>
  </si>
  <si>
    <t>Exterior Materials and Structures</t>
  </si>
  <si>
    <r>
      <t xml:space="preserve">Letters of Assurance: Architect
</t>
    </r>
    <r>
      <rPr>
        <sz val="10"/>
        <rFont val="Arial"/>
        <family val="2"/>
      </rPr>
      <t>Annotated Documents: Remediation Report, Professional Narrative</t>
    </r>
  </si>
  <si>
    <t>Requirement verified by LoA erased in Q2 2020. Ensure change is also made to the verification matrix (in the notes column).</t>
  </si>
  <si>
    <t>Long-Term Emission Control</t>
  </si>
  <si>
    <r>
      <rPr>
        <strike/>
        <sz val="10"/>
        <rFont val="Arial"/>
        <family val="2"/>
      </rPr>
      <t>All</t>
    </r>
    <r>
      <rPr>
        <u/>
        <sz val="10"/>
        <rFont val="Arial"/>
        <family val="2"/>
      </rPr>
      <t>At least 90% (by area) of</t>
    </r>
    <r>
      <rPr>
        <sz val="10"/>
        <rFont val="Arial"/>
        <family val="2"/>
      </rPr>
      <t xml:space="preserve"> newly installed flooring and thermal and acoustic insulation (excluding duct and pipe insulation) inside the building meet</t>
    </r>
    <r>
      <rPr>
        <u/>
        <sz val="10"/>
        <rFont val="Arial"/>
        <family val="2"/>
      </rPr>
      <t>s</t>
    </r>
    <r>
      <rPr>
        <sz val="10"/>
        <rFont val="Arial"/>
        <family val="2"/>
      </rPr>
      <t xml:space="preserve"> the following VOC emission thresholds:</t>
    </r>
  </si>
  <si>
    <t>Ticket 27948. Alignment with LEED, provides some leniency when a project may have difficulties finding one or two compliant products.</t>
  </si>
  <si>
    <t>Short-Term Emission Control</t>
  </si>
  <si>
    <r>
      <t xml:space="preserve">[Table]
Percent Compliance </t>
    </r>
    <r>
      <rPr>
        <u/>
        <sz val="10"/>
        <rFont val="Arial"/>
        <family val="2"/>
      </rPr>
      <t>(</t>
    </r>
    <r>
      <rPr>
        <sz val="10"/>
        <rFont val="Arial"/>
        <family val="2"/>
      </rPr>
      <t>by Cost</t>
    </r>
    <r>
      <rPr>
        <u/>
        <sz val="10"/>
        <rFont val="Arial"/>
        <family val="2"/>
      </rPr>
      <t xml:space="preserve"> or Volume)</t>
    </r>
    <r>
      <rPr>
        <sz val="10"/>
        <rFont val="Arial"/>
        <family val="2"/>
      </rPr>
      <t xml:space="preserve"> | Points</t>
    </r>
  </si>
  <si>
    <t>AAP 1583. Alignment with LEED and with X12 Part 1 (% by volume).</t>
  </si>
  <si>
    <r>
      <t>1. PM</t>
    </r>
    <r>
      <rPr>
        <vertAlign val="subscript"/>
        <sz val="10"/>
        <rFont val="Arial"/>
        <family val="2"/>
      </rPr>
      <t>2.5</t>
    </r>
    <r>
      <rPr>
        <sz val="10"/>
        <rFont val="Arial"/>
        <family val="2"/>
      </rPr>
      <t xml:space="preserve"> or PM</t>
    </r>
    <r>
      <rPr>
        <vertAlign val="subscript"/>
        <sz val="10"/>
        <rFont val="Arial"/>
        <family val="2"/>
      </rPr>
      <t>10</t>
    </r>
    <r>
      <rPr>
        <sz val="10"/>
        <rFont val="Arial"/>
        <family val="2"/>
      </rPr>
      <t xml:space="preserve"> (accuracy 5 μg/m³ + 15% of reading at values between 0 and </t>
    </r>
    <r>
      <rPr>
        <strike/>
        <sz val="10"/>
        <rFont val="Arial"/>
        <family val="2"/>
      </rPr>
      <t>150</t>
    </r>
    <r>
      <rPr>
        <u/>
        <sz val="10"/>
        <rFont val="Arial"/>
        <family val="2"/>
      </rPr>
      <t>50</t>
    </r>
    <r>
      <rPr>
        <sz val="10"/>
        <rFont val="Arial"/>
        <family val="2"/>
      </rPr>
      <t xml:space="preserve"> μg/m³).</t>
    </r>
  </si>
  <si>
    <t>To allow for a greater variety of sensors currently on the market. 0-50 μg/m³ is the range most relevant to WELL.</t>
  </si>
  <si>
    <t>Building envelope and entry</t>
  </si>
  <si>
    <r>
      <t xml:space="preserve">All regularly used entrances </t>
    </r>
    <r>
      <rPr>
        <strike/>
        <sz val="10"/>
        <rFont val="Arial"/>
        <family val="2"/>
      </rPr>
      <t xml:space="preserve">to the building </t>
    </r>
    <r>
      <rPr>
        <sz val="10"/>
        <rFont val="Arial"/>
        <family val="2"/>
      </rPr>
      <t xml:space="preserve">that have pedestrian traffic to the </t>
    </r>
    <r>
      <rPr>
        <strike/>
        <sz val="10"/>
        <rFont val="Arial"/>
        <family val="2"/>
      </rPr>
      <t xml:space="preserve">exterior </t>
    </r>
    <r>
      <rPr>
        <u/>
        <sz val="10"/>
        <rFont val="Arial"/>
        <family val="2"/>
      </rPr>
      <t>building surroundings (not including balconies or terraces)</t>
    </r>
    <r>
      <rPr>
        <sz val="10"/>
        <rFont val="Arial"/>
        <family val="2"/>
      </rPr>
      <t xml:space="preserve"> use an entryway system composed of grilles, grates, slots or rollout mats that are at least the width of the entrance and 3 m [10 ft] long in the primary direction of travel (sum of indoor and outdoor length). These are cleaned as per below:</t>
    </r>
  </si>
  <si>
    <r>
      <rPr>
        <u/>
        <sz val="10"/>
        <rFont val="Arial"/>
        <family val="2"/>
      </rPr>
      <t xml:space="preserve">At regularly used entrances that have pedestrian traffic to the building surroundings (not including balconies or terraces), </t>
    </r>
    <r>
      <rPr>
        <strike/>
        <sz val="10"/>
        <rFont val="Arial"/>
        <family val="2"/>
      </rPr>
      <t>O</t>
    </r>
    <r>
      <rPr>
        <u/>
        <sz val="10"/>
        <rFont val="Arial"/>
        <family val="2"/>
      </rPr>
      <t>o</t>
    </r>
    <r>
      <rPr>
        <sz val="10"/>
        <rFont val="Arial"/>
        <family val="2"/>
      </rPr>
      <t>ne of the below is in place to slow the movement of air from outdoors to indoors:</t>
    </r>
  </si>
  <si>
    <t>Mechanically and Mixed-mode ventilated spaces</t>
  </si>
  <si>
    <r>
      <t xml:space="preserve">The following </t>
    </r>
    <r>
      <rPr>
        <strike/>
        <sz val="10"/>
        <rFont val="Arial"/>
        <family val="2"/>
      </rPr>
      <t>requirement is</t>
    </r>
    <r>
      <rPr>
        <u/>
        <sz val="10"/>
        <rFont val="Arial"/>
        <family val="2"/>
      </rPr>
      <t xml:space="preserve">requirements are </t>
    </r>
    <r>
      <rPr>
        <sz val="10"/>
        <rFont val="Arial"/>
        <family val="2"/>
      </rPr>
      <t>met:</t>
    </r>
  </si>
  <si>
    <t>Appendix N2</t>
  </si>
  <si>
    <r>
      <t>Part 2. Implement Ingredient Labeling</t>
    </r>
    <r>
      <rPr>
        <u/>
        <sz val="10"/>
        <rFont val="Arial"/>
        <family val="2"/>
      </rPr>
      <t xml:space="preserve"> and Part 3. Implement Refined Ingredient Labeling</t>
    </r>
    <r>
      <rPr>
        <sz val="10"/>
        <rFont val="Arial"/>
        <family val="2"/>
      </rPr>
      <t xml:space="preserve">
The following foods and beverages are exempt from ingredient </t>
    </r>
    <r>
      <rPr>
        <u/>
        <sz val="10"/>
        <rFont val="Arial"/>
        <family val="2"/>
      </rPr>
      <t xml:space="preserve">and refined ingredient </t>
    </r>
    <r>
      <rPr>
        <sz val="10"/>
        <rFont val="Arial"/>
        <family val="2"/>
      </rPr>
      <t>labeling:</t>
    </r>
  </si>
  <si>
    <t>Ticket #21898. To align all labeling requirements for consistency (items provided or offered for less than a total of 60 days per calendar year). Advisory didn't review the change but this recommendation is their solve for rotating menus.</t>
  </si>
  <si>
    <t>All Spaces Except Circulation Areas</t>
  </si>
  <si>
    <t>Replace instances of "&gt;" with "≥"</t>
  </si>
  <si>
    <t>Aligning the requirements with the field conditions</t>
  </si>
  <si>
    <t>Circulation Areas</t>
  </si>
  <si>
    <t>Replaces instances of "&gt;" with "≥"</t>
  </si>
  <si>
    <r>
      <t xml:space="preserve">The project or organization is committed to supporting </t>
    </r>
    <r>
      <rPr>
        <strike/>
        <sz val="10"/>
        <rFont val="Arial"/>
        <family val="2"/>
      </rPr>
      <t>occupant</t>
    </r>
    <r>
      <rPr>
        <u/>
        <sz val="10"/>
        <rFont val="Arial"/>
        <family val="2"/>
      </rPr>
      <t>the</t>
    </r>
    <r>
      <rPr>
        <sz val="10"/>
        <rFont val="Arial"/>
        <family val="2"/>
      </rPr>
      <t xml:space="preserve"> mental health and well-being </t>
    </r>
    <r>
      <rPr>
        <u/>
        <sz val="10"/>
        <rFont val="Arial"/>
        <family val="2"/>
      </rPr>
      <t xml:space="preserve">of all regular building occupants </t>
    </r>
    <r>
      <rPr>
        <sz val="10"/>
        <rFont val="Arial"/>
        <family val="2"/>
      </rPr>
      <t>through the following:</t>
    </r>
  </si>
  <si>
    <t xml:space="preserve">Has come up in multiple tickets from Commercial due to confusion as to who qualifies as occupants. NS and EW discussed and agreed update to RBO is necessary to clarify scope and is better aligned with feature intent. </t>
  </si>
  <si>
    <r>
      <t xml:space="preserve">Regularly occupied spaces: An area inside </t>
    </r>
    <r>
      <rPr>
        <u/>
        <sz val="10"/>
        <rFont val="Arial"/>
        <family val="2"/>
      </rPr>
      <t>the project</t>
    </r>
    <r>
      <rPr>
        <strike/>
        <sz val="10"/>
        <rFont val="Arial"/>
        <family val="2"/>
      </rPr>
      <t>a building</t>
    </r>
    <r>
      <rPr>
        <sz val="10"/>
        <rFont val="Arial"/>
        <family val="2"/>
      </rPr>
      <t xml:space="preserve"> where </t>
    </r>
    <r>
      <rPr>
        <u/>
        <sz val="10"/>
        <rFont val="Arial"/>
        <family val="2"/>
      </rPr>
      <t xml:space="preserve">a given person </t>
    </r>
    <r>
      <rPr>
        <strike/>
        <sz val="10"/>
        <rFont val="Arial"/>
        <family val="2"/>
      </rPr>
      <t xml:space="preserve">one or more individuals </t>
    </r>
    <r>
      <rPr>
        <sz val="10"/>
        <rFont val="Arial"/>
        <family val="2"/>
      </rPr>
      <t>normally spend</t>
    </r>
    <r>
      <rPr>
        <u/>
        <sz val="10"/>
        <rFont val="Arial"/>
        <family val="2"/>
      </rPr>
      <t>s at least</t>
    </r>
    <r>
      <rPr>
        <strike/>
        <sz val="10"/>
        <rFont val="Arial"/>
        <family val="2"/>
      </rPr>
      <t>time (defined as more than</t>
    </r>
    <r>
      <rPr>
        <sz val="10"/>
        <rFont val="Arial"/>
        <family val="2"/>
      </rPr>
      <t xml:space="preserve"> one continuous hour </t>
    </r>
    <r>
      <rPr>
        <u/>
        <sz val="10"/>
        <rFont val="Arial"/>
        <family val="2"/>
      </rPr>
      <t>or cumulatively at least two hours per his or her day.</t>
    </r>
    <r>
      <rPr>
        <sz val="10"/>
        <rFont val="Arial"/>
        <family val="2"/>
      </rPr>
      <t xml:space="preserve"> </t>
    </r>
    <r>
      <rPr>
        <strike/>
        <sz val="10"/>
        <rFont val="Arial"/>
        <family val="2"/>
      </rPr>
      <t>for a given person) seated or standing as they work, study or perform other activities.</t>
    </r>
  </si>
  <si>
    <t>Drinking water dispenser: Any structure or device that is purposed to serve water for human consumption and is served by a piped network or designed for refilling. Includes drinking water fountains, water serving stations and faucets in kitchens and breakout rooms, but does not include bathroom faucets or water bottles designed for single use.</t>
  </si>
  <si>
    <t>Ticket 15230. Recurrent tech queries from Asia team / projects attempting to seek W06 with single-use bottled water. Do not define size of the container intentionally as single-serve single-use are always excluded. Glossary term aligns with revised term for Tru-v2.</t>
  </si>
  <si>
    <r>
      <rPr>
        <sz val="10"/>
        <rFont val="Arial"/>
        <family val="2"/>
      </rPr>
      <t xml:space="preserve">Process flow diagrams: </t>
    </r>
    <r>
      <rPr>
        <strike/>
        <sz val="10"/>
        <rFont val="Arial"/>
        <family val="2"/>
      </rPr>
      <t>A visual depiction of devices and stages of a manufacturing or operating process, such as the cooling and heating system of a building.</t>
    </r>
    <r>
      <rPr>
        <sz val="10"/>
        <rFont val="Arial"/>
        <family val="2"/>
      </rPr>
      <t xml:space="preserve"> </t>
    </r>
    <r>
      <rPr>
        <u/>
        <sz val="10"/>
        <rFont val="Arial"/>
        <family val="2"/>
      </rPr>
      <t>Simple representations of the main stages in which water (or any other product) is transformed, conveyed or delivered. In buildings, a process flow diagram for hot water includes depictions of main pipes, valves, mixing points, pumps, risers, boiler/heaters and points of entry and delivery of water.</t>
    </r>
  </si>
  <si>
    <t>Ticket 17031. A term that may require definition</t>
  </si>
  <si>
    <r>
      <t xml:space="preserve">Regular building occupants: Individuals who spend at least 30 hours per month </t>
    </r>
    <r>
      <rPr>
        <u/>
        <sz val="10"/>
        <rFont val="Arial"/>
        <family val="2"/>
      </rPr>
      <t xml:space="preserve">across at least five days </t>
    </r>
    <r>
      <rPr>
        <sz val="10"/>
        <rFont val="Arial"/>
        <family val="2"/>
      </rPr>
      <t>within the project boundary.</t>
    </r>
  </si>
  <si>
    <t xml:space="preserve">Came from a query from the Coaching team re the definition RBOs. EW discussed with NS and agreed to update v2 Pilot glossary to include this updated definition, which is currently in the tru-v2 glossary. </t>
  </si>
  <si>
    <t>Employee dining areas</t>
  </si>
  <si>
    <r>
      <t xml:space="preserve">Where </t>
    </r>
    <r>
      <rPr>
        <strike/>
        <sz val="10"/>
        <rFont val="Arial"/>
        <family val="2"/>
      </rPr>
      <t>food is</t>
    </r>
    <r>
      <rPr>
        <u/>
        <sz val="10"/>
        <rFont val="Arial"/>
        <family val="2"/>
      </rPr>
      <t>meals are</t>
    </r>
    <r>
      <rPr>
        <sz val="10"/>
        <rFont val="Arial"/>
        <family val="2"/>
      </rPr>
      <t xml:space="preserve"> sold or provided for employees or visitors, at least one of the following is available for at least half of all offerings:</t>
    </r>
  </si>
  <si>
    <t xml:space="preserve">Clarification </t>
  </si>
  <si>
    <r>
      <t xml:space="preserve">Where </t>
    </r>
    <r>
      <rPr>
        <strike/>
        <sz val="10"/>
        <rFont val="Arial"/>
        <family val="2"/>
      </rPr>
      <t>food</t>
    </r>
    <r>
      <rPr>
        <u/>
        <sz val="10"/>
        <rFont val="Arial"/>
        <family val="2"/>
      </rPr>
      <t>meals</t>
    </r>
    <r>
      <rPr>
        <sz val="10"/>
        <rFont val="Arial"/>
        <family val="2"/>
      </rPr>
      <t xml:space="preserve"> sold or provided for employees or visitors </t>
    </r>
    <r>
      <rPr>
        <strike/>
        <sz val="10"/>
        <rFont val="Arial"/>
        <family val="2"/>
      </rPr>
      <t>is</t>
    </r>
    <r>
      <rPr>
        <u/>
        <sz val="10"/>
        <rFont val="Arial"/>
        <family val="2"/>
      </rPr>
      <t>are</t>
    </r>
    <r>
      <rPr>
        <sz val="10"/>
        <rFont val="Arial"/>
        <family val="2"/>
      </rPr>
      <t xml:space="preserve"> self-serve </t>
    </r>
    <r>
      <rPr>
        <u/>
        <sz val="10"/>
        <rFont val="Arial"/>
        <family val="2"/>
      </rPr>
      <t>(e.g., buffet)</t>
    </r>
    <r>
      <rPr>
        <sz val="10"/>
        <rFont val="Arial"/>
        <family val="2"/>
      </rPr>
      <t xml:space="preserve"> and require</t>
    </r>
    <r>
      <rPr>
        <strike/>
        <sz val="10"/>
        <rFont val="Arial"/>
        <family val="2"/>
      </rPr>
      <t>s</t>
    </r>
    <r>
      <rPr>
        <sz val="10"/>
        <rFont val="Arial"/>
        <family val="2"/>
      </rPr>
      <t xml:space="preserve"> the use of a serving plate, bowl or cup, each of the following is met (as applicable):</t>
    </r>
  </si>
  <si>
    <t>Student dining areas</t>
  </si>
  <si>
    <r>
      <t xml:space="preserve">Where </t>
    </r>
    <r>
      <rPr>
        <strike/>
        <sz val="10"/>
        <rFont val="Arial"/>
        <family val="2"/>
      </rPr>
      <t>food</t>
    </r>
    <r>
      <rPr>
        <u/>
        <sz val="10"/>
        <rFont val="Arial"/>
        <family val="2"/>
      </rPr>
      <t>meals</t>
    </r>
    <r>
      <rPr>
        <sz val="10"/>
        <rFont val="Arial"/>
        <family val="2"/>
      </rPr>
      <t xml:space="preserve"> sold or provided for primary or secondary school students </t>
    </r>
    <r>
      <rPr>
        <strike/>
        <sz val="10"/>
        <rFont val="Arial"/>
        <family val="2"/>
      </rPr>
      <t>is</t>
    </r>
    <r>
      <rPr>
        <u/>
        <sz val="10"/>
        <rFont val="Arial"/>
        <family val="2"/>
      </rPr>
      <t>are</t>
    </r>
    <r>
      <rPr>
        <sz val="10"/>
        <rFont val="Arial"/>
        <family val="2"/>
      </rPr>
      <t xml:space="preserve"> self-serve </t>
    </r>
    <r>
      <rPr>
        <u/>
        <sz val="10"/>
        <rFont val="Arial"/>
        <family val="2"/>
      </rPr>
      <t>(e.g., buffet)</t>
    </r>
    <r>
      <rPr>
        <sz val="10"/>
        <rFont val="Arial"/>
        <family val="2"/>
      </rPr>
      <t xml:space="preserve"> and require</t>
    </r>
    <r>
      <rPr>
        <strike/>
        <sz val="10"/>
        <rFont val="Arial"/>
        <family val="2"/>
      </rPr>
      <t>s</t>
    </r>
    <r>
      <rPr>
        <sz val="10"/>
        <rFont val="Arial"/>
        <family val="2"/>
      </rPr>
      <t xml:space="preserve"> the use of a serving plate, bowl or cup, each of the following is met (as applicable):</t>
    </r>
  </si>
  <si>
    <r>
      <t xml:space="preserve">Projects provide planting supplies, including planting medium, </t>
    </r>
    <r>
      <rPr>
        <strike/>
        <sz val="10"/>
        <rFont val="Arial"/>
        <family val="2"/>
      </rPr>
      <t>irrigation</t>
    </r>
    <r>
      <rPr>
        <u/>
        <sz val="10"/>
        <rFont val="Arial"/>
        <family val="2"/>
      </rPr>
      <t>watering system</t>
    </r>
    <r>
      <rPr>
        <sz val="10"/>
        <rFont val="Arial"/>
        <family val="2"/>
      </rPr>
      <t>, lighting (interior spaces only), plants and gardening tools.</t>
    </r>
  </si>
  <si>
    <t>FAQ; changing for clarity (Ticket 18146)</t>
  </si>
  <si>
    <t>Sound Absorption</t>
  </si>
  <si>
    <t>Replace all instances of "&lt;" with "≤" in the RT60 column.</t>
  </si>
  <si>
    <t>Clarity that 0.6 is an achievable value</t>
  </si>
  <si>
    <t>Enhanced Thermal Performance</t>
  </si>
  <si>
    <r>
      <t xml:space="preserve">The following </t>
    </r>
    <r>
      <rPr>
        <strike/>
        <sz val="10"/>
        <rFont val="Arial"/>
        <family val="2"/>
      </rPr>
      <t>requirements are</t>
    </r>
    <r>
      <rPr>
        <u/>
        <sz val="10"/>
        <rFont val="Arial"/>
        <family val="2"/>
      </rPr>
      <t>requirement is</t>
    </r>
    <r>
      <rPr>
        <sz val="10"/>
        <rFont val="Arial"/>
        <family val="2"/>
      </rPr>
      <t xml:space="preserve"> met:</t>
    </r>
  </si>
  <si>
    <r>
      <t xml:space="preserve">All workstations in which employees are regularly required to stand for 50% or more of their working hours include </t>
    </r>
    <r>
      <rPr>
        <u/>
        <sz val="10"/>
        <rFont val="Arial"/>
        <family val="2"/>
      </rPr>
      <t xml:space="preserve">recessed toe space </t>
    </r>
    <r>
      <rPr>
        <sz val="10"/>
        <rFont val="Arial"/>
        <family val="2"/>
      </rPr>
      <t xml:space="preserve">at least 10 cm [4 in] </t>
    </r>
    <r>
      <rPr>
        <strike/>
        <sz val="10"/>
        <rFont val="Arial"/>
        <family val="2"/>
      </rPr>
      <t>of recessed toe space</t>
    </r>
    <r>
      <rPr>
        <u/>
        <sz val="10"/>
        <rFont val="Arial"/>
        <family val="2"/>
      </rPr>
      <t>in both depth and height,</t>
    </r>
    <r>
      <rPr>
        <sz val="10"/>
        <rFont val="Arial"/>
        <family val="2"/>
      </rPr>
      <t xml:space="preserve"> and one of the following:</t>
    </r>
  </si>
  <si>
    <t xml:space="preserve">Aligned w/ tru-v2 proposed language which more clearly defines the dimensions of the toe space. Commercial requested that we close this gap to avoid an FAQ and decrease project inquiries </t>
  </si>
  <si>
    <r>
      <t xml:space="preserve">WELL Core Guidance: To earn this optimization, the requirements should be met in the whole building. Note: projects </t>
    </r>
    <r>
      <rPr>
        <u/>
        <sz val="10"/>
        <rFont val="Arial"/>
        <family val="2"/>
      </rPr>
      <t xml:space="preserve">may provide an allowance to tenants to purchase the same type of treatment system in leased spaces and </t>
    </r>
    <r>
      <rPr>
        <sz val="10"/>
        <rFont val="Arial"/>
        <family val="2"/>
      </rPr>
      <t>are not required to meet the "Device Maintenance" requirement for treatment devices that cannot be accessed by the project owner.</t>
    </r>
  </si>
  <si>
    <t>Ticket 20758. Core project seeking to met this feature before finalization of tenant spaces -unsure how to meet without a fiscal allowance</t>
  </si>
  <si>
    <r>
      <rPr>
        <strike/>
        <sz val="10"/>
        <rFont val="Arial"/>
        <family val="2"/>
      </rPr>
      <t>Exposed entryways and glazing.</t>
    </r>
    <r>
      <rPr>
        <u/>
        <sz val="10"/>
        <rFont val="Arial"/>
        <family val="2"/>
      </rPr>
      <t xml:space="preserve"> Exterior glazing and entrances to the building from its surroundings.</t>
    </r>
  </si>
  <si>
    <t>Ticket 16986. Confusion about 'exposed' as all entryways are exposed to two environments</t>
  </si>
  <si>
    <t>Remove requirement c</t>
  </si>
  <si>
    <t>Ticket 20408 and many others, plus public comments. Advisory agreed to remove for tru-v2 plus this has been a contentious requirement because it is based on a recyclability guideline without a clear health intent. AAP 00021 to be removed</t>
  </si>
  <si>
    <r>
      <rPr>
        <strike/>
        <sz val="10"/>
        <rFont val="Arial"/>
        <family val="2"/>
      </rPr>
      <t>Projects address the following</t>
    </r>
    <r>
      <rPr>
        <u/>
        <sz val="10"/>
        <rFont val="Arial"/>
        <family val="2"/>
      </rPr>
      <t>Projects incorporate the following elements into one or more regularly occupied or common spaces</t>
    </r>
    <r>
      <rPr>
        <sz val="10"/>
        <rFont val="Arial"/>
        <family val="2"/>
      </rPr>
      <t>:</t>
    </r>
  </si>
  <si>
    <t>Per suggestion from MS/MW, approved by advisors</t>
  </si>
  <si>
    <r>
      <t xml:space="preserve">Provides a calming and comfortable environment, </t>
    </r>
    <r>
      <rPr>
        <strike/>
        <sz val="10"/>
        <rFont val="Arial"/>
        <family val="2"/>
      </rPr>
      <t xml:space="preserve">as described in an accompanying narrative, </t>
    </r>
    <r>
      <rPr>
        <sz val="10"/>
        <rFont val="Arial"/>
        <family val="2"/>
      </rPr>
      <t>addressing at minimum the following:</t>
    </r>
  </si>
  <si>
    <t>Clarity</t>
  </si>
  <si>
    <t>C17β</t>
  </si>
  <si>
    <t>Whole Building</t>
  </si>
  <si>
    <t>Adding beta features to Core matrix.</t>
  </si>
  <si>
    <r>
      <t xml:space="preserve">Note: 
</t>
    </r>
    <r>
      <rPr>
        <u/>
        <sz val="10"/>
        <rFont val="Arial"/>
        <family val="2"/>
      </rPr>
      <t>All projects are required to submit the WELL beta feature implementation feedback form for every WELL beta feature pursued during documentation review.</t>
    </r>
  </si>
  <si>
    <r>
      <t xml:space="preserve">Note:
Projects receive the full five points in Innovation for </t>
    </r>
    <r>
      <rPr>
        <strike/>
        <sz val="10"/>
        <rFont val="Arial"/>
        <family val="2"/>
      </rPr>
      <t>pursuing</t>
    </r>
    <r>
      <rPr>
        <u/>
        <sz val="10"/>
        <rFont val="Arial"/>
        <family val="2"/>
      </rPr>
      <t>achieving</t>
    </r>
    <r>
      <rPr>
        <sz val="10"/>
        <rFont val="Arial"/>
        <family val="2"/>
      </rPr>
      <t xml:space="preserve"> a green building rating system that meets the above criteria. Projects cannot receive more than five points for </t>
    </r>
    <r>
      <rPr>
        <strike/>
        <sz val="10"/>
        <rFont val="Arial"/>
        <family val="2"/>
      </rPr>
      <t>pursuing</t>
    </r>
    <r>
      <rPr>
        <u/>
        <sz val="10"/>
        <rFont val="Arial"/>
        <family val="2"/>
      </rPr>
      <t>achieving</t>
    </r>
    <r>
      <rPr>
        <sz val="10"/>
        <rFont val="Arial"/>
        <family val="2"/>
      </rPr>
      <t xml:space="preserve"> additional green building rating programs. Project must submit proof of </t>
    </r>
    <r>
      <rPr>
        <strike/>
        <sz val="10"/>
        <rFont val="Arial"/>
        <family val="2"/>
      </rPr>
      <t>achievement</t>
    </r>
    <r>
      <rPr>
        <u/>
        <sz val="10"/>
        <rFont val="Arial"/>
        <family val="2"/>
      </rPr>
      <t>certification</t>
    </r>
    <r>
      <rPr>
        <sz val="10"/>
        <rFont val="Arial"/>
        <family val="2"/>
      </rPr>
      <t xml:space="preserve"> through WELL Online.</t>
    </r>
    <r>
      <rPr>
        <u/>
        <sz val="10"/>
        <rFont val="Arial"/>
        <family val="2"/>
      </rPr>
      <t xml:space="preserve"> Design stage or interim stage certificates are not sufficient.</t>
    </r>
  </si>
  <si>
    <t xml:space="preserve">Project teams may leave this as "pending" through the WELL Report stage, until the last moment, and update this right before the WELL Report/Certification award issued. </t>
  </si>
  <si>
    <r>
      <t xml:space="preserve">Each luminaire meets one of the following requirements for regularly occupied spaces. Wall wash fixtures </t>
    </r>
    <r>
      <rPr>
        <strike/>
        <sz val="10"/>
        <rFont val="Arial"/>
        <family val="2"/>
      </rPr>
      <t>properly aimed at walls</t>
    </r>
    <r>
      <rPr>
        <u/>
        <sz val="10"/>
        <rFont val="Arial"/>
        <family val="2"/>
      </rPr>
      <t>and task lamps positioned</t>
    </r>
    <r>
      <rPr>
        <sz val="10"/>
        <rFont val="Arial"/>
        <family val="2"/>
      </rPr>
      <t xml:space="preserve"> as specified by manufacturer’s data, as well as decorative fixtures</t>
    </r>
    <r>
      <rPr>
        <u/>
        <sz val="10"/>
        <rFont val="Arial"/>
        <family val="2"/>
      </rPr>
      <t>,</t>
    </r>
    <r>
      <rPr>
        <sz val="10"/>
        <rFont val="Arial"/>
        <family val="2"/>
      </rPr>
      <t xml:space="preserve"> may be excluded from meeting these requirements:</t>
    </r>
  </si>
  <si>
    <t>Task lamps differ from task lights. The latter refers to environmental conditions and the former refers to specific lighting equipment.</t>
  </si>
  <si>
    <r>
      <t xml:space="preserve">1. At least 25% of the exterior </t>
    </r>
    <r>
      <rPr>
        <strike/>
        <sz val="10"/>
        <rFont val="Arial"/>
        <family val="2"/>
      </rPr>
      <t>project site</t>
    </r>
    <r>
      <rPr>
        <u/>
        <sz val="10"/>
        <rFont val="Arial"/>
        <family val="2"/>
      </rPr>
      <t>building site</t>
    </r>
    <r>
      <rPr>
        <sz val="10"/>
        <rFont val="Arial"/>
        <family val="2"/>
      </rPr>
      <t xml:space="preserve"> area consists of either landscaped grounds, rooftop gardens or other natural elements open to regular building occupants.</t>
    </r>
  </si>
  <si>
    <t>Clarifying scope</t>
  </si>
  <si>
    <r>
      <t xml:space="preserve">3. A narrative that describes how the design of the exterior </t>
    </r>
    <r>
      <rPr>
        <strike/>
        <sz val="10"/>
        <rFont val="Arial"/>
        <family val="2"/>
      </rPr>
      <t>project site</t>
    </r>
    <r>
      <rPr>
        <u/>
        <sz val="10"/>
        <rFont val="Arial"/>
        <family val="2"/>
      </rPr>
      <t>building site area</t>
    </r>
    <r>
      <rPr>
        <sz val="10"/>
        <rFont val="Arial"/>
        <family val="2"/>
      </rPr>
      <t xml:space="preserve"> encourages occupant access to nature.</t>
    </r>
  </si>
  <si>
    <r>
      <t xml:space="preserve">3. A narrative that describes how the design of the interior </t>
    </r>
    <r>
      <rPr>
        <strike/>
        <sz val="10"/>
        <rFont val="Arial"/>
        <family val="2"/>
      </rPr>
      <t>project site</t>
    </r>
    <r>
      <rPr>
        <u/>
        <sz val="10"/>
        <rFont val="Arial"/>
        <family val="2"/>
      </rPr>
      <t>building site area</t>
    </r>
    <r>
      <rPr>
        <sz val="10"/>
        <rFont val="Arial"/>
        <family val="2"/>
      </rPr>
      <t xml:space="preserve"> and placement of indoor nature encourage occupant access to nature. </t>
    </r>
  </si>
  <si>
    <r>
      <t xml:space="preserve">2. A narrative that describes how the design of the interior </t>
    </r>
    <r>
      <rPr>
        <strike/>
        <sz val="10"/>
        <rFont val="Arial"/>
        <family val="2"/>
      </rPr>
      <t>project site</t>
    </r>
    <r>
      <rPr>
        <u/>
        <sz val="10"/>
        <rFont val="Arial"/>
        <family val="2"/>
      </rPr>
      <t>building site area</t>
    </r>
    <r>
      <rPr>
        <sz val="10"/>
        <rFont val="Arial"/>
        <family val="2"/>
      </rPr>
      <t xml:space="preserve"> encourages occupant access to nature. </t>
    </r>
  </si>
  <si>
    <t>M13</t>
  </si>
  <si>
    <t>Tobacco Prevention and Cessation</t>
  </si>
  <si>
    <r>
      <t xml:space="preserve">The sale of tobacco products </t>
    </r>
    <r>
      <rPr>
        <u/>
        <sz val="10"/>
        <rFont val="Arial"/>
        <family val="2"/>
      </rPr>
      <t xml:space="preserve">and e-cigarettes </t>
    </r>
    <r>
      <rPr>
        <sz val="10"/>
        <rFont val="Arial"/>
        <family val="2"/>
      </rPr>
      <t>on project property is banned (e.g., through on-site vendors).</t>
    </r>
  </si>
  <si>
    <t>Clarify that sale of e-cigarette is also not permitted, as they are not considered a tobacco product in all areas of the world.</t>
  </si>
  <si>
    <r>
      <t xml:space="preserve">Policy Document: A document that describes an enacted policy, program or initiative and is annotated to demonstrate how the policy, program or initiative aligns with part requirements. A policy document primarily exists to communicate information to occupants or users of the space, unlike some other documents such as Letters of Assurance or Professional Narratives, which are generated solely for the purposes of WELL Certification. </t>
    </r>
    <r>
      <rPr>
        <u/>
        <sz val="10"/>
        <rFont val="Arial"/>
        <family val="2"/>
      </rPr>
      <t xml:space="preserve">Policies and laws enacted by a government that apply to a project may be submitted. </t>
    </r>
  </si>
  <si>
    <t>Informed by AU Team</t>
  </si>
  <si>
    <r>
      <t xml:space="preserve">Uniformity: The ratio of the </t>
    </r>
    <r>
      <rPr>
        <strike/>
        <sz val="10"/>
        <rFont val="Arial"/>
        <family val="2"/>
      </rPr>
      <t>average</t>
    </r>
    <r>
      <rPr>
        <u/>
        <sz val="10"/>
        <rFont val="Arial"/>
        <family val="2"/>
      </rPr>
      <t>lowest</t>
    </r>
    <r>
      <rPr>
        <sz val="10"/>
        <rFont val="Arial"/>
        <family val="2"/>
      </rPr>
      <t xml:space="preserve"> illuminance to the </t>
    </r>
    <r>
      <rPr>
        <strike/>
        <sz val="10"/>
        <rFont val="Arial"/>
        <family val="2"/>
      </rPr>
      <t>lowest</t>
    </r>
    <r>
      <rPr>
        <u/>
        <sz val="10"/>
        <rFont val="Arial"/>
        <family val="2"/>
      </rPr>
      <t>average</t>
    </r>
    <r>
      <rPr>
        <sz val="10"/>
        <rFont val="Arial"/>
        <family val="2"/>
      </rPr>
      <t xml:space="preserve"> illuminance in a space.</t>
    </r>
  </si>
  <si>
    <r>
      <t xml:space="preserve">Update reference 23 to: California Energy Commission. Windows and Offices: A Study of Work Performance and the Indoor Environment. 2003. </t>
    </r>
    <r>
      <rPr>
        <u/>
        <sz val="10"/>
        <rFont val="Arial"/>
        <family val="2"/>
      </rPr>
      <t>https://www.researchgate.net/publication/328416566_Windows_and_Offices_A_Study_of_Office_Worker_Performance_and_the_Indoor_Environment/link/5bcce8fb458515f7d9d01e19/download</t>
    </r>
  </si>
  <si>
    <t>Update link</t>
  </si>
  <si>
    <r>
      <rPr>
        <strike/>
        <sz val="10"/>
        <rFont val="Arial"/>
        <family val="2"/>
      </rPr>
      <t>Employees</t>
    </r>
    <r>
      <rPr>
        <u/>
        <sz val="10"/>
        <rFont val="Arial"/>
        <family val="2"/>
      </rPr>
      <t>Eligible employees</t>
    </r>
    <r>
      <rPr>
        <sz val="10"/>
        <rFont val="Arial"/>
        <family val="2"/>
      </rPr>
      <t xml:space="preserve"> and students (as applicable) have a daily meal or lunch period of at least 30 minutes and the opportunity to eat away from their workstation.</t>
    </r>
  </si>
  <si>
    <t>To accommodate for local employment standards and laws which typically stipulate a break for full-time employees only or those working # amount of consecutive hours.</t>
  </si>
  <si>
    <r>
      <t xml:space="preserve">Sustainable sourcing:
</t>
    </r>
    <r>
      <rPr>
        <strike/>
        <sz val="10"/>
        <rFont val="Arial"/>
        <family val="2"/>
      </rPr>
      <t>The</t>
    </r>
    <r>
      <rPr>
        <u/>
        <sz val="10"/>
        <rFont val="Arial"/>
        <family val="2"/>
      </rPr>
      <t>For foods and beverages sold or provided on a daily basis within the project boundary, the</t>
    </r>
    <r>
      <rPr>
        <sz val="10"/>
        <rFont val="Arial"/>
        <family val="2"/>
      </rPr>
      <t xml:space="preserve"> total product line</t>
    </r>
    <r>
      <rPr>
        <strike/>
        <sz val="10"/>
        <rFont val="Arial"/>
        <family val="2"/>
      </rPr>
      <t xml:space="preserve"> (including products that are purchased, used and sold)</t>
    </r>
    <r>
      <rPr>
        <sz val="10"/>
        <rFont val="Arial"/>
        <family val="2"/>
      </rPr>
      <t xml:space="preserve"> meets the following criteria:</t>
    </r>
  </si>
  <si>
    <t>Commercial comment: Projects only provided tea, coffee, milk, etc. are not sure if they can pursue this feature. According to the Appendix, this is only for food provided daily.</t>
  </si>
  <si>
    <t>N13</t>
  </si>
  <si>
    <t>Local Food Environment</t>
  </si>
  <si>
    <r>
      <t xml:space="preserve">At least one of the following requirements is met:
a. The project is located within 800 m [0.5 mi] walk distance of a supermarket or </t>
    </r>
    <r>
      <rPr>
        <strike/>
        <sz val="10"/>
        <rFont val="Arial"/>
        <family val="2"/>
      </rPr>
      <t xml:space="preserve">grocery </t>
    </r>
    <r>
      <rPr>
        <sz val="10"/>
        <rFont val="Arial"/>
        <family val="2"/>
      </rPr>
      <t xml:space="preserve">store with a </t>
    </r>
    <r>
      <rPr>
        <strike/>
        <sz val="10"/>
        <rFont val="Arial"/>
        <family val="2"/>
      </rPr>
      <t>produce</t>
    </r>
    <r>
      <rPr>
        <u/>
        <sz val="10"/>
        <rFont val="Arial"/>
        <family val="2"/>
      </rPr>
      <t>fruits and vegetables</t>
    </r>
    <r>
      <rPr>
        <sz val="10"/>
        <rFont val="Arial"/>
        <family val="2"/>
      </rPr>
      <t xml:space="preserve"> section.
b. The project is located within 800 m [0.5 mi] walk distance of a farmers' market that is open at least once a week and operates for at least four months of the year.
c. The project serves as a distribution point for community-based agriculture programs and has the resource capacity to deliver </t>
    </r>
    <r>
      <rPr>
        <strike/>
        <sz val="10"/>
        <rFont val="Arial"/>
        <family val="2"/>
      </rPr>
      <t>produce</t>
    </r>
    <r>
      <rPr>
        <u/>
        <sz val="10"/>
        <rFont val="Arial"/>
        <family val="2"/>
      </rPr>
      <t>fruits and vegetables</t>
    </r>
    <r>
      <rPr>
        <sz val="10"/>
        <rFont val="Arial"/>
        <family val="2"/>
      </rPr>
      <t xml:space="preserve"> to regular building occupants at least twice a month for at least four months of the year.
d. The project hosts on-site, weekly sale of </t>
    </r>
    <r>
      <rPr>
        <strike/>
        <sz val="10"/>
        <rFont val="Arial"/>
        <family val="2"/>
      </rPr>
      <t>produce</t>
    </r>
    <r>
      <rPr>
        <u/>
        <sz val="10"/>
        <rFont val="Arial"/>
        <family val="2"/>
      </rPr>
      <t>fruits and vegetables</t>
    </r>
    <r>
      <rPr>
        <sz val="10"/>
        <rFont val="Arial"/>
        <family val="2"/>
      </rPr>
      <t xml:space="preserve"> within the project boundary (e.g., through food carts or mobile markets).</t>
    </r>
  </si>
  <si>
    <t>Informed by public comment. To clarify we mean fruits and vegetables as a lot of teams do not understand the term produce.
PC: "Broaden 'a' to include any store with a produce section. (For example, my office is across the street from a small City Target with a robust produce section.)"</t>
  </si>
  <si>
    <t>S06β</t>
  </si>
  <si>
    <t>Impact Noise Management</t>
  </si>
  <si>
    <r>
      <t>The following requirement is met</t>
    </r>
    <r>
      <rPr>
        <u/>
        <sz val="10"/>
        <rFont val="Arial"/>
        <family val="2"/>
      </rPr>
      <t xml:space="preserve"> within the project boundary</t>
    </r>
    <r>
      <rPr>
        <sz val="10"/>
        <rFont val="Arial"/>
        <family val="2"/>
      </rPr>
      <t xml:space="preserve">:
a. </t>
    </r>
    <r>
      <rPr>
        <strike/>
        <sz val="10"/>
        <rFont val="Arial"/>
        <family val="2"/>
      </rPr>
      <t>The floor-ceiling constructions located above the listed space types within a project</t>
    </r>
    <r>
      <rPr>
        <u/>
        <sz val="10"/>
        <rFont val="Arial"/>
        <family val="2"/>
      </rPr>
      <t>For the following space types, the floor-ceiling construction</t>
    </r>
    <r>
      <rPr>
        <sz val="10"/>
        <rFont val="Arial"/>
        <family val="2"/>
      </rPr>
      <t xml:space="preserve"> meet</t>
    </r>
    <r>
      <rPr>
        <u/>
        <sz val="10"/>
        <rFont val="Arial"/>
        <family val="2"/>
      </rPr>
      <t>s</t>
    </r>
    <r>
      <rPr>
        <sz val="10"/>
        <rFont val="Arial"/>
        <family val="2"/>
      </rPr>
      <t xml:space="preserve"> the following minimum Impact Insulation Class (IIC) ratings with materials tested in accordance with ASTM E492-09, ISO 717.2 or equivalent:
[TABLE]
Space Type | </t>
    </r>
    <r>
      <rPr>
        <u/>
        <sz val="10"/>
        <rFont val="Arial"/>
        <family val="2"/>
      </rPr>
      <t>Location of Applicable Floor-Ceiling Assembly</t>
    </r>
    <r>
      <rPr>
        <sz val="10"/>
        <rFont val="Arial"/>
        <family val="2"/>
      </rPr>
      <t xml:space="preserve"> 
Dwelling Units | </t>
    </r>
    <r>
      <rPr>
        <u/>
        <sz val="10"/>
        <rFont val="Arial"/>
        <family val="2"/>
      </rPr>
      <t>Above</t>
    </r>
    <r>
      <rPr>
        <sz val="10"/>
        <rFont val="Arial"/>
        <family val="2"/>
      </rPr>
      <t xml:space="preserve"> 
Fitness, Gym, Pool </t>
    </r>
    <r>
      <rPr>
        <u/>
        <sz val="10"/>
        <rFont val="Arial"/>
        <family val="2"/>
      </rPr>
      <t>(if the space below is within the project boundary) | Below</t>
    </r>
    <r>
      <rPr>
        <sz val="10"/>
        <rFont val="Arial"/>
        <family val="2"/>
      </rPr>
      <t xml:space="preserve"> 
Enclosed Office, Conference, Teleconference | </t>
    </r>
    <r>
      <rPr>
        <u/>
        <sz val="10"/>
        <rFont val="Arial"/>
        <family val="2"/>
      </rPr>
      <t>Above</t>
    </r>
    <r>
      <rPr>
        <sz val="10"/>
        <rFont val="Arial"/>
        <family val="2"/>
      </rPr>
      <t xml:space="preserve"> 
Open Workspace | </t>
    </r>
    <r>
      <rPr>
        <u/>
        <sz val="10"/>
        <rFont val="Arial"/>
        <family val="2"/>
      </rPr>
      <t>Above</t>
    </r>
    <r>
      <rPr>
        <sz val="10"/>
        <rFont val="Arial"/>
        <family val="2"/>
      </rPr>
      <t xml:space="preserve"> 
Retail, Restaurants </t>
    </r>
    <r>
      <rPr>
        <u/>
        <sz val="10"/>
        <rFont val="Arial"/>
        <family val="2"/>
      </rPr>
      <t xml:space="preserve">(if the space below is within the project boundary) | Below </t>
    </r>
  </si>
  <si>
    <t>The changes here help to better identify the source of sensitive locations in design (i.e., addressing floor-ceilings above residences vs. managing noise control from a fitness area into neighboring tenants below by upgrading their floor construction).</t>
  </si>
  <si>
    <r>
      <t xml:space="preserve">Note: </t>
    </r>
    <r>
      <rPr>
        <u/>
        <sz val="10"/>
        <rFont val="Arial"/>
        <family val="2"/>
      </rPr>
      <t>All projects are required to submit the WELL beta feature implementation feedback form for every WELL beta feature pursued during documentation review.</t>
    </r>
  </si>
  <si>
    <r>
      <t xml:space="preserve">The following requirement is met </t>
    </r>
    <r>
      <rPr>
        <u/>
        <sz val="10"/>
        <rFont val="Arial"/>
        <family val="2"/>
      </rPr>
      <t>within the project boundary</t>
    </r>
    <r>
      <rPr>
        <sz val="10"/>
        <rFont val="Arial"/>
        <family val="2"/>
      </rPr>
      <t>:
a.</t>
    </r>
    <r>
      <rPr>
        <strike/>
        <sz val="10"/>
        <rFont val="Arial"/>
        <family val="2"/>
      </rPr>
      <t xml:space="preserve"> The floor-ceiling constructions located above the listed space types within a project</t>
    </r>
    <r>
      <rPr>
        <u/>
        <sz val="10"/>
        <rFont val="Arial"/>
        <family val="2"/>
      </rPr>
      <t>For the following space types, the floor-ceiling construction</t>
    </r>
    <r>
      <rPr>
        <sz val="10"/>
        <rFont val="Arial"/>
        <family val="2"/>
      </rPr>
      <t xml:space="preserve"> achieve</t>
    </r>
    <r>
      <rPr>
        <u/>
        <sz val="10"/>
        <rFont val="Arial"/>
        <family val="2"/>
      </rPr>
      <t>s</t>
    </r>
    <r>
      <rPr>
        <sz val="10"/>
        <rFont val="Arial"/>
        <family val="2"/>
      </rPr>
      <t xml:space="preserve"> the following Normalized Impact Sound Ratings (NISR), as measured on-site, in accordance with ASTM E1007-19, ISO 140-7 or equivalent, by a professional demonstrated not to have a conflict of interest:
[TABLE]
Space Type | </t>
    </r>
    <r>
      <rPr>
        <u/>
        <sz val="10"/>
        <rFont val="Arial"/>
        <family val="2"/>
      </rPr>
      <t xml:space="preserve">Location of Applicable Floor-Ceiling Assembly </t>
    </r>
    <r>
      <rPr>
        <sz val="10"/>
        <rFont val="Arial"/>
        <family val="2"/>
      </rPr>
      <t xml:space="preserve">
Dwelling Units | </t>
    </r>
    <r>
      <rPr>
        <u/>
        <sz val="10"/>
        <rFont val="Arial"/>
        <family val="2"/>
      </rPr>
      <t xml:space="preserve">Above </t>
    </r>
    <r>
      <rPr>
        <sz val="10"/>
        <rFont val="Arial"/>
        <family val="2"/>
      </rPr>
      <t xml:space="preserve">
Fitness, Gym, Pool </t>
    </r>
    <r>
      <rPr>
        <u/>
        <sz val="10"/>
        <rFont val="Arial"/>
        <family val="2"/>
      </rPr>
      <t xml:space="preserve">(if the space below is within the project boundary) | Below </t>
    </r>
    <r>
      <rPr>
        <sz val="10"/>
        <rFont val="Arial"/>
        <family val="2"/>
      </rPr>
      <t xml:space="preserve">
Enclosed Office, Conference, Teleconference | </t>
    </r>
    <r>
      <rPr>
        <u/>
        <sz val="10"/>
        <rFont val="Arial"/>
        <family val="2"/>
      </rPr>
      <t xml:space="preserve">Above </t>
    </r>
    <r>
      <rPr>
        <sz val="10"/>
        <rFont val="Arial"/>
        <family val="2"/>
      </rPr>
      <t xml:space="preserve">
Open Workspace | </t>
    </r>
    <r>
      <rPr>
        <u/>
        <sz val="10"/>
        <rFont val="Arial"/>
        <family val="2"/>
      </rPr>
      <t xml:space="preserve">Above </t>
    </r>
    <r>
      <rPr>
        <sz val="10"/>
        <rFont val="Arial"/>
        <family val="2"/>
      </rPr>
      <t xml:space="preserve">
Retail, Restaurants </t>
    </r>
    <r>
      <rPr>
        <u/>
        <sz val="10"/>
        <rFont val="Arial"/>
        <family val="2"/>
      </rPr>
      <t xml:space="preserve">(if the space below is within the project boundary) | Below </t>
    </r>
  </si>
  <si>
    <r>
      <t>1. Visual display</t>
    </r>
    <r>
      <rPr>
        <u/>
        <sz val="10"/>
        <rFont val="Arial"/>
        <family val="2"/>
      </rPr>
      <t>s</t>
    </r>
    <r>
      <rPr>
        <sz val="10"/>
        <rFont val="Arial"/>
        <family val="2"/>
      </rPr>
      <t xml:space="preserve"> prominently located near source</t>
    </r>
    <r>
      <rPr>
        <strike/>
        <sz val="10"/>
        <rFont val="Arial"/>
        <family val="2"/>
      </rPr>
      <t>s</t>
    </r>
    <r>
      <rPr>
        <sz val="10"/>
        <rFont val="Arial"/>
        <family val="2"/>
      </rPr>
      <t xml:space="preserve"> of drinking water.
2. Hosting the required data on a website accessible to occupants. </t>
    </r>
    <r>
      <rPr>
        <strike/>
        <sz val="10"/>
        <rFont val="Arial"/>
        <family val="2"/>
      </rPr>
      <t>A v</t>
    </r>
    <r>
      <rPr>
        <u/>
        <sz val="10"/>
        <rFont val="Arial"/>
        <family val="2"/>
      </rPr>
      <t>V</t>
    </r>
    <r>
      <rPr>
        <sz val="10"/>
        <rFont val="Arial"/>
        <family val="2"/>
      </rPr>
      <t>isible sign</t>
    </r>
    <r>
      <rPr>
        <u/>
        <sz val="10"/>
        <rFont val="Arial"/>
        <family val="2"/>
      </rPr>
      <t>s</t>
    </r>
    <r>
      <rPr>
        <sz val="10"/>
        <rFont val="Arial"/>
        <family val="2"/>
      </rPr>
      <t xml:space="preserve"> should be positioned near source</t>
    </r>
    <r>
      <rPr>
        <strike/>
        <sz val="10"/>
        <rFont val="Arial"/>
        <family val="2"/>
      </rPr>
      <t>s</t>
    </r>
    <r>
      <rPr>
        <sz val="10"/>
        <rFont val="Arial"/>
        <family val="2"/>
      </rPr>
      <t xml:space="preserve"> of drinking water indicating the website where the data may be accessed.</t>
    </r>
  </si>
  <si>
    <t>Changing verbal time to plural to clarify that a display is required around each drinking water station</t>
  </si>
  <si>
    <t>W09β</t>
  </si>
  <si>
    <t>Onsite Non-Potable Water Reuse</t>
  </si>
  <si>
    <t>Whole Building
Note: WELL Core: The feature applies to all areas where non-potable water (other than sewage) is used, treated and piped. Photographs are only required for non-leased spaces.</t>
  </si>
  <si>
    <r>
      <t xml:space="preserve">Lead:
Interim controls are applied per 24 CFR Part 35 Subpart R; §35.1330, Interim controls, from Guidelines for the Evaluation and Control of Lead-Based Paint Hazards in Housing, for paint stabilization of deteriorated paint and treatments for friction and impact surfaces where levels of lead dust are above levels specified in §35.1320, </t>
    </r>
    <r>
      <rPr>
        <u/>
        <sz val="10"/>
        <rFont val="Arial"/>
        <family val="2"/>
      </rPr>
      <t>or applicable local law or regulation.</t>
    </r>
  </si>
  <si>
    <t>Hazardous Material Reduction</t>
  </si>
  <si>
    <r>
      <t>Mercury (Hg): less than 100</t>
    </r>
    <r>
      <rPr>
        <u/>
        <sz val="10"/>
        <rFont val="Arial"/>
        <family val="2"/>
      </rPr>
      <t>0</t>
    </r>
    <r>
      <rPr>
        <sz val="10"/>
        <rFont val="Arial"/>
        <family val="2"/>
      </rPr>
      <t xml:space="preserve"> ppm.</t>
    </r>
  </si>
  <si>
    <t>To align with RoHS</t>
  </si>
  <si>
    <r>
      <t xml:space="preserve">Note:
However, if measurements are undertaken by a </t>
    </r>
    <r>
      <rPr>
        <u/>
        <sz val="10"/>
        <rFont val="Arial"/>
        <family val="2"/>
      </rPr>
      <t>WELL P</t>
    </r>
    <r>
      <rPr>
        <strike/>
        <sz val="10"/>
        <rFont val="Arial"/>
        <family val="2"/>
      </rPr>
      <t>p</t>
    </r>
    <r>
      <rPr>
        <sz val="10"/>
        <rFont val="Arial"/>
        <family val="2"/>
      </rPr>
      <t xml:space="preserve">erformance </t>
    </r>
    <r>
      <rPr>
        <u/>
        <sz val="10"/>
        <rFont val="Arial"/>
        <family val="2"/>
      </rPr>
      <t>T</t>
    </r>
    <r>
      <rPr>
        <strike/>
        <sz val="10"/>
        <rFont val="Arial"/>
        <family val="2"/>
      </rPr>
      <t>t</t>
    </r>
    <r>
      <rPr>
        <sz val="10"/>
        <rFont val="Arial"/>
        <family val="2"/>
      </rPr>
      <t xml:space="preserve">esting </t>
    </r>
    <r>
      <rPr>
        <u/>
        <sz val="10"/>
        <rFont val="Arial"/>
        <family val="2"/>
      </rPr>
      <t>A</t>
    </r>
    <r>
      <rPr>
        <strike/>
        <sz val="10"/>
        <rFont val="Arial"/>
        <family val="2"/>
      </rPr>
      <t>a</t>
    </r>
    <r>
      <rPr>
        <sz val="10"/>
        <rFont val="Arial"/>
        <family val="2"/>
      </rPr>
      <t>gent in compliance with the Performance Verification Guidebook, results</t>
    </r>
    <r>
      <rPr>
        <u/>
        <sz val="10"/>
        <rFont val="Arial"/>
        <family val="2"/>
      </rPr>
      <t xml:space="preserve"> submitted to GBCI</t>
    </r>
    <r>
      <rPr>
        <sz val="10"/>
        <rFont val="Arial"/>
        <family val="2"/>
      </rPr>
      <t xml:space="preserve"> from each year </t>
    </r>
    <r>
      <rPr>
        <u/>
        <sz val="10"/>
        <rFont val="Arial"/>
        <family val="2"/>
      </rPr>
      <t xml:space="preserve">and test location </t>
    </r>
    <r>
      <rPr>
        <sz val="10"/>
        <rFont val="Arial"/>
        <family val="2"/>
      </rPr>
      <t xml:space="preserve">may be </t>
    </r>
    <r>
      <rPr>
        <strike/>
        <sz val="10"/>
        <rFont val="Arial"/>
        <family val="2"/>
      </rPr>
      <t>aggregated together</t>
    </r>
    <r>
      <rPr>
        <u/>
        <sz val="10"/>
        <rFont val="Arial"/>
        <family val="2"/>
      </rPr>
      <t>averaged</t>
    </r>
    <r>
      <rPr>
        <sz val="10"/>
        <rFont val="Arial"/>
        <family val="2"/>
      </rPr>
      <t xml:space="preserve"> and utilized for recertification purposes.</t>
    </r>
  </si>
  <si>
    <t>Recertification will be addressed in one batch of primary resources. This clarification to the note is a precursor to additional resources and will also be shared with PTAgents/Orgs on the next group call. We will encourage (once we add a recertification section to the PVGB) agents to distribute their tests over valid locations when possible for a more complete representation of the project.v</t>
  </si>
  <si>
    <r>
      <t xml:space="preserve">Letters of Assurance: MEP
</t>
    </r>
    <r>
      <rPr>
        <strike/>
        <sz val="10"/>
        <rFont val="Arial"/>
        <family val="2"/>
      </rPr>
      <t>Photographic Verification</t>
    </r>
  </si>
  <si>
    <t>GBCI doesn't feel a photo is necessary.</t>
  </si>
  <si>
    <r>
      <t>1. PM</t>
    </r>
    <r>
      <rPr>
        <vertAlign val="subscript"/>
        <sz val="10"/>
        <rFont val="Arial"/>
        <family val="2"/>
      </rPr>
      <t>2.5</t>
    </r>
    <r>
      <rPr>
        <sz val="10"/>
        <rFont val="Arial"/>
        <family val="2"/>
      </rPr>
      <t xml:space="preserve"> or PM</t>
    </r>
    <r>
      <rPr>
        <vertAlign val="subscript"/>
        <sz val="10"/>
        <rFont val="Arial"/>
        <family val="2"/>
      </rPr>
      <t>10</t>
    </r>
    <r>
      <rPr>
        <sz val="10"/>
        <rFont val="Arial"/>
        <family val="2"/>
      </rPr>
      <t xml:space="preserve"> (accuracy </t>
    </r>
    <r>
      <rPr>
        <strike/>
        <sz val="10"/>
        <rFont val="Arial"/>
        <family val="2"/>
      </rPr>
      <t xml:space="preserve">2 </t>
    </r>
    <r>
      <rPr>
        <u/>
        <sz val="10"/>
        <rFont val="Arial"/>
        <family val="2"/>
      </rPr>
      <t xml:space="preserve">5 </t>
    </r>
    <r>
      <rPr>
        <sz val="10"/>
        <rFont val="Arial"/>
        <family val="2"/>
      </rPr>
      <t>μg/m³ + 15% of reading at values between 0 and 150 μg/m³).</t>
    </r>
  </si>
  <si>
    <t>To align with RESET, initial flag from RESET team.</t>
  </si>
  <si>
    <r>
      <t xml:space="preserve">Note:
Trainings may be provided on-site, off-site or online; in group or individual settings; and </t>
    </r>
    <r>
      <rPr>
        <strike/>
        <sz val="10"/>
        <rFont val="Arial"/>
        <family val="2"/>
      </rPr>
      <t>though</t>
    </r>
    <r>
      <rPr>
        <u/>
        <sz val="10"/>
        <rFont val="Arial"/>
        <family val="2"/>
      </rPr>
      <t>through</t>
    </r>
    <r>
      <rPr>
        <sz val="10"/>
        <rFont val="Arial"/>
        <family val="2"/>
      </rPr>
      <t xml:space="preserve"> vendors, on-site staff, health insurance plans or programs, community groups or other qualified practitioners.</t>
    </r>
  </si>
  <si>
    <t>For clarity and consistency with the same language across notes in the other educational features.</t>
  </si>
  <si>
    <r>
      <t xml:space="preserve">Media filters are used in the ventilation system to filter outdoor air supplied to </t>
    </r>
    <r>
      <rPr>
        <strike/>
        <sz val="10"/>
        <rFont val="Arial"/>
        <family val="2"/>
      </rPr>
      <t>the</t>
    </r>
    <r>
      <rPr>
        <u/>
        <sz val="10"/>
        <rFont val="Arial"/>
        <family val="2"/>
      </rPr>
      <t>occupiable</t>
    </r>
    <r>
      <rPr>
        <sz val="10"/>
        <rFont val="Arial"/>
        <family val="2"/>
      </rPr>
      <t xml:space="preserve"> space</t>
    </r>
    <r>
      <rPr>
        <u/>
        <sz val="10"/>
        <rFont val="Arial"/>
        <family val="2"/>
      </rPr>
      <t>s</t>
    </r>
    <r>
      <rPr>
        <sz val="10"/>
        <rFont val="Arial"/>
        <family val="2"/>
      </rPr>
      <t xml:space="preserve"> in accordance with thresholds specified in the table below:</t>
    </r>
  </si>
  <si>
    <t>Matrix: Verification Methods</t>
  </si>
  <si>
    <r>
      <rPr>
        <u/>
        <sz val="10"/>
        <rFont val="Arial"/>
        <family val="2"/>
      </rPr>
      <t>Notes:
Professional Narrative: a, b, c, d</t>
    </r>
    <r>
      <rPr>
        <sz val="10"/>
        <rFont val="Arial"/>
        <family val="2"/>
      </rPr>
      <t xml:space="preserve">
</t>
    </r>
    <r>
      <rPr>
        <u/>
        <sz val="10"/>
        <rFont val="Arial"/>
        <family val="2"/>
      </rPr>
      <t xml:space="preserve">On-going Data Report: e (not required at initial documentation submission)
</t>
    </r>
  </si>
  <si>
    <t>Mei flagged: In Submittal Requirements Matrix, the "On-going Data Report" is not marked as "not required at initial documentation submission" for C03 part 2 even though all other features have this note. Adjusting here for consistency.</t>
  </si>
  <si>
    <r>
      <t xml:space="preserve">Survey content:
For projects with ten or more eligible employees, </t>
    </r>
    <r>
      <rPr>
        <strike/>
        <sz val="10"/>
        <rFont val="Arial"/>
        <family val="2"/>
      </rPr>
      <t xml:space="preserve">one of </t>
    </r>
    <r>
      <rPr>
        <sz val="10"/>
        <rFont val="Arial"/>
        <family val="2"/>
      </rPr>
      <t xml:space="preserve">the following requirements </t>
    </r>
    <r>
      <rPr>
        <strike/>
        <sz val="10"/>
        <rFont val="Arial"/>
        <family val="2"/>
      </rPr>
      <t>is</t>
    </r>
    <r>
      <rPr>
        <u/>
        <sz val="10"/>
        <rFont val="Arial"/>
        <family val="2"/>
      </rPr>
      <t xml:space="preserve">are </t>
    </r>
    <r>
      <rPr>
        <sz val="10"/>
        <rFont val="Arial"/>
        <family val="2"/>
      </rPr>
      <t>met:</t>
    </r>
  </si>
  <si>
    <t>To clarify original intent of feature requirements.</t>
  </si>
  <si>
    <r>
      <t>Annually conduct stakeholder interviews, focus groups and/or observation to discuss building features and wellness initiatives and their impacts on occupant health and well-being, in keeping with the following requirements:</t>
    </r>
    <r>
      <rPr>
        <strike/>
        <sz val="10"/>
        <rFont val="Arial"/>
        <family val="2"/>
      </rPr>
      <t>Annually conduct stakeholder interviews, focus groups and/or observation to discuss building features and wellness initiatives and their impacts on occupant health and well-being, in keeping with the following requirements:</t>
    </r>
  </si>
  <si>
    <t>Health Promotion</t>
  </si>
  <si>
    <r>
      <t xml:space="preserve">Individualized health risk assessments (HRAs) are made available </t>
    </r>
    <r>
      <rPr>
        <u/>
        <sz val="10"/>
        <rFont val="Arial"/>
        <family val="2"/>
      </rPr>
      <t xml:space="preserve">on-site </t>
    </r>
    <r>
      <rPr>
        <sz val="10"/>
        <rFont val="Arial"/>
        <family val="2"/>
      </rPr>
      <t>to all employees, at no cost or subsidized by at least 50%</t>
    </r>
    <r>
      <rPr>
        <strike/>
        <sz val="10"/>
        <rFont val="Arial"/>
        <family val="2"/>
      </rPr>
      <t>, on-site through vendors, on-site staff or health plans</t>
    </r>
    <r>
      <rPr>
        <sz val="10"/>
        <rFont val="Arial"/>
        <family val="2"/>
      </rPr>
      <t>.</t>
    </r>
  </si>
  <si>
    <t>Commercial flagged this as confusing language.</t>
  </si>
  <si>
    <r>
      <t>Space may be combined with a</t>
    </r>
    <r>
      <rPr>
        <u/>
        <sz val="10"/>
        <rFont val="Arial"/>
        <family val="2"/>
      </rPr>
      <t>n</t>
    </r>
    <r>
      <rPr>
        <sz val="10"/>
        <rFont val="Arial"/>
        <family val="2"/>
      </rPr>
      <t xml:space="preserve"> </t>
    </r>
    <r>
      <rPr>
        <strike/>
        <sz val="10"/>
        <rFont val="Arial"/>
        <family val="2"/>
      </rPr>
      <t xml:space="preserve">wellness room or </t>
    </r>
    <r>
      <rPr>
        <sz val="10"/>
        <rFont val="Arial"/>
        <family val="2"/>
      </rPr>
      <t xml:space="preserve">indoor restorative space </t>
    </r>
    <r>
      <rPr>
        <u/>
        <sz val="10"/>
        <rFont val="Arial"/>
        <family val="2"/>
      </rPr>
      <t>(e.g., a room designed for contemplation, relaxation and restoration)</t>
    </r>
    <r>
      <rPr>
        <sz val="10"/>
        <rFont val="Arial"/>
        <family val="2"/>
      </rPr>
      <t>.</t>
    </r>
  </si>
  <si>
    <t>Striking mention of wellness room based on conversation between Community, Mind, and Sound CLs - explicit mention of Indoor restorative space vs lactation room</t>
  </si>
  <si>
    <r>
      <t>Voting opportunity:</t>
    </r>
    <r>
      <rPr>
        <strike/>
        <sz val="10"/>
        <rFont val="Arial"/>
        <family val="2"/>
      </rPr>
      <t xml:space="preserve">
Projects provide</t>
    </r>
    <r>
      <rPr>
        <u/>
        <sz val="10"/>
        <rFont val="Arial"/>
        <family val="2"/>
      </rPr>
      <t>All employees receive</t>
    </r>
    <r>
      <rPr>
        <sz val="10"/>
        <rFont val="Arial"/>
        <family val="2"/>
      </rPr>
      <t xml:space="preserve"> the following:
a. Timely reminders to </t>
    </r>
    <r>
      <rPr>
        <strike/>
        <sz val="10"/>
        <rFont val="Arial"/>
        <family val="2"/>
      </rPr>
      <t xml:space="preserve">employees to </t>
    </r>
    <r>
      <rPr>
        <sz val="10"/>
        <rFont val="Arial"/>
        <family val="2"/>
      </rPr>
      <t xml:space="preserve">register to vote for local and national elections, including instructions on how to register.
b. Timely reminders to </t>
    </r>
    <r>
      <rPr>
        <strike/>
        <sz val="10"/>
        <rFont val="Arial"/>
        <family val="2"/>
      </rPr>
      <t xml:space="preserve">employees to </t>
    </r>
    <r>
      <rPr>
        <sz val="10"/>
        <rFont val="Arial"/>
        <family val="2"/>
      </rPr>
      <t xml:space="preserve">submit absentee ballots for local and national elections.
c. Timely reminders to </t>
    </r>
    <r>
      <rPr>
        <strike/>
        <sz val="10"/>
        <rFont val="Arial"/>
        <family val="2"/>
      </rPr>
      <t xml:space="preserve">employees to </t>
    </r>
    <r>
      <rPr>
        <sz val="10"/>
        <rFont val="Arial"/>
        <family val="2"/>
      </rPr>
      <t>vote in local and national elections, including instructions on how to determine voting station.
d. Leave f</t>
    </r>
    <r>
      <rPr>
        <strike/>
        <sz val="10"/>
        <rFont val="Arial"/>
        <family val="2"/>
      </rPr>
      <t xml:space="preserve">or all employees </t>
    </r>
    <r>
      <rPr>
        <sz val="10"/>
        <rFont val="Arial"/>
        <family val="2"/>
      </rPr>
      <t>to vote in national and local elections.</t>
    </r>
  </si>
  <si>
    <r>
      <t xml:space="preserve">Voting opportunity:
</t>
    </r>
    <r>
      <rPr>
        <strike/>
        <sz val="10"/>
        <rFont val="Arial"/>
        <family val="2"/>
      </rPr>
      <t xml:space="preserve">Projects commit to </t>
    </r>
    <r>
      <rPr>
        <u/>
        <sz val="10"/>
        <rFont val="Arial"/>
        <family val="2"/>
      </rPr>
      <t xml:space="preserve">All residents receive </t>
    </r>
    <r>
      <rPr>
        <sz val="10"/>
        <rFont val="Arial"/>
        <family val="2"/>
      </rPr>
      <t xml:space="preserve">the following:
a. Timely reminders to </t>
    </r>
    <r>
      <rPr>
        <strike/>
        <sz val="10"/>
        <rFont val="Arial"/>
        <family val="2"/>
      </rPr>
      <t xml:space="preserve">residents to </t>
    </r>
    <r>
      <rPr>
        <sz val="10"/>
        <rFont val="Arial"/>
        <family val="2"/>
      </rPr>
      <t xml:space="preserve">register to vote for local and national elections, including instructions on how to register.
b. Timely reminders to </t>
    </r>
    <r>
      <rPr>
        <strike/>
        <sz val="10"/>
        <rFont val="Arial"/>
        <family val="2"/>
      </rPr>
      <t xml:space="preserve">residents to </t>
    </r>
    <r>
      <rPr>
        <sz val="10"/>
        <rFont val="Arial"/>
        <family val="2"/>
      </rPr>
      <t xml:space="preserve">submit absentee ballots for local and national elections.
c. Timely reminders to </t>
    </r>
    <r>
      <rPr>
        <strike/>
        <sz val="10"/>
        <rFont val="Arial"/>
        <family val="2"/>
      </rPr>
      <t xml:space="preserve">residents to </t>
    </r>
    <r>
      <rPr>
        <sz val="10"/>
        <rFont val="Arial"/>
        <family val="2"/>
      </rPr>
      <t xml:space="preserve">vote in local and national elections, including instructions on how to determine voting station. 
d. Vans, shuttles or alternative enhanced transport </t>
    </r>
    <r>
      <rPr>
        <strike/>
        <sz val="10"/>
        <rFont val="Arial"/>
        <family val="2"/>
      </rPr>
      <t xml:space="preserve">for residents (as applicable) </t>
    </r>
    <r>
      <rPr>
        <sz val="10"/>
        <rFont val="Arial"/>
        <family val="2"/>
      </rPr>
      <t>to voting stations are provided on voting days if project is more than 800 m [0.5 mi] walk distance from a voting station.</t>
    </r>
  </si>
  <si>
    <r>
      <t xml:space="preserve">Note: More information on WELL v2 beta features can be found at </t>
    </r>
    <r>
      <rPr>
        <strike/>
        <sz val="10"/>
        <rFont val="Arial"/>
        <family val="2"/>
      </rPr>
      <t>https://resources.wellcertified.com/resources/articles/introducing-well-beta-features-a-new-way-to-achieve</t>
    </r>
    <r>
      <rPr>
        <u/>
        <sz val="10"/>
        <rFont val="Arial"/>
        <family val="2"/>
      </rPr>
      <t>https://resources.wellcertified.com/articles/introducing-well-beta-features/</t>
    </r>
    <r>
      <rPr>
        <sz val="10"/>
        <rFont val="Arial"/>
        <family val="2"/>
      </rPr>
      <t>.</t>
    </r>
  </si>
  <si>
    <t>Broken link.</t>
  </si>
  <si>
    <r>
      <t>Projects provide educational resources on circadian rhythm, sleep hygiene, age-related increase</t>
    </r>
    <r>
      <rPr>
        <u/>
        <sz val="10"/>
        <rFont val="Arial"/>
        <family val="2"/>
      </rPr>
      <t>s</t>
    </r>
    <r>
      <rPr>
        <sz val="10"/>
        <rFont val="Arial"/>
        <family val="2"/>
      </rPr>
      <t xml:space="preserve"> in light requirements and/or importance of daylight exposure on circadian and mental health that meet at least two of the following requirements:</t>
    </r>
  </si>
  <si>
    <t>Flagged in SD annex.</t>
  </si>
  <si>
    <r>
      <t>Note:
See the Performance Verification Guidebook for more details.</t>
    </r>
    <r>
      <rPr>
        <strike/>
        <sz val="10"/>
        <rFont val="Arial"/>
        <family val="2"/>
      </rPr>
      <t xml:space="preserve"> See Performance Verification Guidebook for more details.</t>
    </r>
  </si>
  <si>
    <t>Duplicate sentence.</t>
  </si>
  <si>
    <r>
      <t xml:space="preserve">Note:
Projects pursuing WELL Core or </t>
    </r>
    <r>
      <rPr>
        <u/>
        <sz val="10"/>
        <rFont val="Arial"/>
        <family val="2"/>
      </rPr>
      <t xml:space="preserve">that </t>
    </r>
    <r>
      <rPr>
        <sz val="10"/>
        <rFont val="Arial"/>
        <family val="2"/>
      </rPr>
      <t>have spaces that do not have furniture installed prior to Performance Verification may submit an annotated architectural plan indicating furniture layout for documentation review.</t>
    </r>
  </si>
  <si>
    <r>
      <t>The following requirements are met</t>
    </r>
    <r>
      <rPr>
        <u/>
        <sz val="10"/>
        <rFont val="Arial"/>
        <family val="2"/>
      </rPr>
      <t xml:space="preserve"> in regularly occupied spaces</t>
    </r>
    <r>
      <rPr>
        <sz val="10"/>
        <rFont val="Arial"/>
        <family val="2"/>
      </rPr>
      <t>:</t>
    </r>
  </si>
  <si>
    <t>Aligning option 1 with option 2.</t>
  </si>
  <si>
    <r>
      <t xml:space="preserve">Note:
Trainings may be provided on-site, off-site or online; in group or individual settings; and </t>
    </r>
    <r>
      <rPr>
        <strike/>
        <sz val="10"/>
        <rFont val="Arial"/>
        <family val="2"/>
      </rPr>
      <t>though</t>
    </r>
    <r>
      <rPr>
        <u/>
        <sz val="10"/>
        <rFont val="Arial"/>
        <family val="2"/>
      </rPr>
      <t xml:space="preserve">through </t>
    </r>
    <r>
      <rPr>
        <sz val="10"/>
        <rFont val="Arial"/>
        <family val="2"/>
      </rPr>
      <t>vendors, on-site staff, health insurance plans or programs, community groups or other qualified practitioners.</t>
    </r>
  </si>
  <si>
    <r>
      <t xml:space="preserve">Paid time off policy for all eligible employees, with a minimum of 20 days per calendar year (not including </t>
    </r>
    <r>
      <rPr>
        <u/>
        <sz val="10"/>
        <rFont val="Arial"/>
        <family val="2"/>
      </rPr>
      <t xml:space="preserve">designated sick days or </t>
    </r>
    <r>
      <rPr>
        <sz val="10"/>
        <rFont val="Arial"/>
        <family val="2"/>
      </rPr>
      <t>standard paid holidays), which considers the following:</t>
    </r>
  </si>
  <si>
    <t>Came from technical query and then AAP. Need to be clear that if a project chooses to have a separate bank of sick days, it cannot count towards the minimum 20 days of paid time off (e.g., cannot have 14 days PTO + 6 sick days and qualify).</t>
  </si>
  <si>
    <r>
      <t xml:space="preserve">Annotated Documents: </t>
    </r>
    <r>
      <rPr>
        <strike/>
        <sz val="10"/>
        <rFont val="Arial"/>
        <family val="2"/>
      </rPr>
      <t xml:space="preserve">Professional Narrative, </t>
    </r>
    <r>
      <rPr>
        <sz val="10"/>
        <rFont val="Arial"/>
        <family val="2"/>
      </rPr>
      <t>Policy Document</t>
    </r>
  </si>
  <si>
    <t>Remove "Professional Narrative" from verification methods. All documentation can be covered by "Policy Document".</t>
  </si>
  <si>
    <r>
      <t xml:space="preserve">This WELL feature requires </t>
    </r>
    <r>
      <rPr>
        <strike/>
        <sz val="10"/>
        <rFont val="Arial"/>
        <family val="2"/>
      </rPr>
      <t>projects to provide spaces that promote a restorative environment</t>
    </r>
    <r>
      <rPr>
        <u/>
        <sz val="10"/>
        <rFont val="Arial"/>
        <family val="2"/>
      </rPr>
      <t>the availability of spaces that promote restoration</t>
    </r>
    <r>
      <rPr>
        <sz val="10"/>
        <rFont val="Arial"/>
        <family val="2"/>
      </rPr>
      <t xml:space="preserve"> and encourage relief from mental fatigue and stress.</t>
    </r>
  </si>
  <si>
    <t>Removing language "projects to provide" as requested by NS.</t>
  </si>
  <si>
    <r>
      <t xml:space="preserve">Non-leased Spaces: All areas within the project boundary that </t>
    </r>
    <r>
      <rPr>
        <strike/>
        <sz val="10"/>
        <rFont val="Arial"/>
        <family val="2"/>
      </rPr>
      <t>is</t>
    </r>
    <r>
      <rPr>
        <u/>
        <sz val="10"/>
        <rFont val="Arial"/>
        <family val="2"/>
      </rPr>
      <t>are</t>
    </r>
    <r>
      <rPr>
        <sz val="10"/>
        <rFont val="Arial"/>
        <family val="2"/>
      </rPr>
      <t xml:space="preserve"> not considered leased space.</t>
    </r>
  </si>
  <si>
    <r>
      <t xml:space="preserve">Residents are always considered “tenants”, even if they own their dwelling units.
</t>
    </r>
    <r>
      <rPr>
        <u/>
        <sz val="10"/>
        <rFont val="Arial"/>
        <family val="2"/>
      </rPr>
      <t>Residential projects with five or more dwelling units located in the same building may pursue WELL Core or WELL Certification. WELL is not applicable to residential projects with fewer than five dwelling units.</t>
    </r>
  </si>
  <si>
    <t>We define MFR applicability in WELL v1 Pilot PDF but not in v2. Received inquiry from project team Zendesk #5535.</t>
  </si>
  <si>
    <t>Line of sight: A line of sight is the straight line from an observer's eye in a specific direction to a target such as a window or plant. For an occupant facing forward, the line of sight may be taken into account for directions up to 30 degrees on either side. Note that the line of sight must not have any obstructions.</t>
  </si>
  <si>
    <t>Suggested by MS (Mona) to add to glossary to increase clarity for projects; definition provided by Gayathri.</t>
  </si>
  <si>
    <t>Supplemental lighting fixtures: All light fixtures including task lights that are considered plug loads and/or are not part of the ambient lighting system in a space. Supplemental lighting fixtures must be controllable by each occupant. Supplemental lighting does not include special purpose lights such as those used for signage and decorative purposes.</t>
  </si>
  <si>
    <t>Change from FAQ to glossary term as suggested by Commercial.</t>
  </si>
  <si>
    <r>
      <t xml:space="preserve">WELL is already a global tool being utilized in more than </t>
    </r>
    <r>
      <rPr>
        <strike/>
        <sz val="10"/>
        <rFont val="Arial"/>
        <family val="2"/>
      </rPr>
      <t>30</t>
    </r>
    <r>
      <rPr>
        <u/>
        <sz val="10"/>
        <rFont val="Arial"/>
        <family val="2"/>
      </rPr>
      <t>50</t>
    </r>
    <r>
      <rPr>
        <sz val="10"/>
        <rFont val="Arial"/>
        <family val="2"/>
      </rPr>
      <t xml:space="preserve"> countries.</t>
    </r>
  </si>
  <si>
    <t>Update intro text with more up-to-date number. Could also be over "55" if we get to 56 by time of Q4 addenda (we are currently at 55).</t>
  </si>
  <si>
    <t>A beta feature was published in the Water concept with the Q4 2019 Addenda. Please see the WELL v2 digital standard, addenda article and beta feature article for more information.</t>
  </si>
  <si>
    <t>Update reference 41 to: British Columbia Centre for Disease Control. Guidelines on Deep Fryers and Frying Oil. 2013. http://www.bccdc.ca/resource-gallery/Documents/Guidelines%20and%20Forms/Guidelines%20and%20Manuals/EH/FPS/Food/GuidelinesOnDeepFryersAndFryingOil.pdf.</t>
  </si>
  <si>
    <t>Updated reference link.</t>
  </si>
  <si>
    <r>
      <rPr>
        <strike/>
        <sz val="10"/>
        <rFont val="Arial"/>
        <family val="2"/>
      </rPr>
      <t xml:space="preserve">If the following types of food are sold or provided on a daily basis within the project boundary, the selection includes a variety of fruits and vegetables as specified below per food offering:
a. Packaged foods: at least two varieties of fruits and at least two varieties of vegetables.[19]
b. Foods prepared on-site: at least four varieties of fruits and at least four varieties of vegetables.[20]
</t>
    </r>
    <r>
      <rPr>
        <sz val="10"/>
        <rFont val="Arial"/>
        <family val="2"/>
      </rPr>
      <t xml:space="preserve">
</t>
    </r>
    <r>
      <rPr>
        <u/>
        <sz val="10"/>
        <rFont val="Arial"/>
        <family val="2"/>
      </rPr>
      <t>If foods are sold or provided on a daily basis within the project boundary, the following requirements are met:
a. In spaces where food is not prepared on-site (e.g., kitchenettes, vending, micro-kitchens), the selection includes at least two varieties of fruits and at least two varieties of vegetables.[19]
b. In spaces where food is prepared on-site (e.g., cafeterias, cafes), the selection includes at least four varieties of fruits and at least four varieties of vegetables.[20]</t>
    </r>
  </si>
  <si>
    <t>To clarify that this is for projects that only provide packaged foods. If they provide both packaged and non-packaged, they should provide a greater selection of F&amp;V (requirement b).</t>
  </si>
  <si>
    <r>
      <t>Macronutrient content (total protein, total fat and total carbohydrate) in weight and</t>
    </r>
    <r>
      <rPr>
        <u/>
        <sz val="10"/>
        <rFont val="Arial"/>
        <family val="2"/>
      </rPr>
      <t>/or</t>
    </r>
    <r>
      <rPr>
        <sz val="10"/>
        <rFont val="Arial"/>
        <family val="2"/>
      </rPr>
      <t xml:space="preserve"> as a percent of the estimated daily requirements (daily values).</t>
    </r>
  </si>
  <si>
    <t>We are receiving equivalencies for this feature because labeling laws in some countries only provide the macronutrient content OR daily values. This will help eliminate additional equivalencies by making the requirement more globally applicable.</t>
  </si>
  <si>
    <r>
      <rPr>
        <strike/>
        <sz val="10"/>
        <rFont val="Arial"/>
        <family val="2"/>
      </rPr>
      <t xml:space="preserve">The following requirements are met: </t>
    </r>
    <r>
      <rPr>
        <u/>
        <sz val="10"/>
        <rFont val="Arial"/>
        <family val="2"/>
      </rPr>
      <t>All foods and beverages sold or provided on a daily basis within the project boundary meet the following requirements:</t>
    </r>
  </si>
  <si>
    <t>To clarify the minimum scope of Part 2 and align with the scope requirement of Parts 1 and 3 (foods and beverages must be provided on a daily basis).</t>
  </si>
  <si>
    <t>a, b, c</t>
  </si>
  <si>
    <r>
      <t xml:space="preserve">Annotated Documents: </t>
    </r>
    <r>
      <rPr>
        <strike/>
        <sz val="10"/>
        <rFont val="Arial"/>
        <family val="2"/>
      </rPr>
      <t>Operations Schedule</t>
    </r>
    <r>
      <rPr>
        <u/>
        <sz val="10"/>
        <rFont val="Arial"/>
        <family val="2"/>
      </rPr>
      <t>Policy Document</t>
    </r>
    <r>
      <rPr>
        <sz val="10"/>
        <rFont val="Arial"/>
        <family val="2"/>
      </rPr>
      <t>, Educational Materials</t>
    </r>
  </si>
  <si>
    <t>To align verification type with similar requirements in other concepts. Public comment flag that an operations schedule is not an appropriate verification type.</t>
  </si>
  <si>
    <r>
      <t>[TABLE]</t>
    </r>
    <r>
      <rPr>
        <strike/>
        <sz val="10"/>
        <rFont val="Arial"/>
        <family val="2"/>
      </rPr>
      <t xml:space="preserve">
Other Sensitive Spaces</t>
    </r>
    <r>
      <rPr>
        <u/>
        <sz val="10"/>
        <rFont val="Arial"/>
        <family val="2"/>
      </rPr>
      <t>Enclosed Quiet Zones
(identified through S01: Sound Mapping, Part 3: Label Acoustic Zones)</t>
    </r>
  </si>
  <si>
    <t>Avoiding the need for a definition of sensitive spaces and linking feature requirement to precondition requirement.</t>
  </si>
  <si>
    <r>
      <t xml:space="preserve">0.7 for at least 25% of at least two </t>
    </r>
    <r>
      <rPr>
        <strike/>
        <sz val="10"/>
        <rFont val="Arial"/>
        <family val="2"/>
      </rPr>
      <t xml:space="preserve">(preferably adjacent) </t>
    </r>
    <r>
      <rPr>
        <sz val="10"/>
        <rFont val="Arial"/>
        <family val="2"/>
      </rPr>
      <t>walls.</t>
    </r>
  </si>
  <si>
    <t>From public comment - language is ambiguous and not appropriate as a recommendation. Might be better suited for implementation guide material in the future.</t>
  </si>
  <si>
    <t>Sound Masking</t>
  </si>
  <si>
    <r>
      <t xml:space="preserve">Enclosed offices and </t>
    </r>
    <r>
      <rPr>
        <strike/>
        <sz val="10"/>
        <rFont val="Arial"/>
        <family val="2"/>
      </rPr>
      <t>wellness rooms</t>
    </r>
    <r>
      <rPr>
        <u/>
        <sz val="10"/>
        <rFont val="Arial"/>
        <family val="2"/>
      </rPr>
      <t>quiet zones identified through S01: Sound Mapping, Part 3: Label Acoustic Zones</t>
    </r>
    <r>
      <rPr>
        <sz val="10"/>
        <rFont val="Arial"/>
        <family val="2"/>
      </rPr>
      <t>: 40 - 42 dBA.</t>
    </r>
  </si>
  <si>
    <t>Wellness rooms were discussed across concepts internally between Community, Mind, and Sound. Removing Wellness Room here for consistency.</t>
  </si>
  <si>
    <r>
      <t xml:space="preserve">Note: 
More information on WELL v2 beta features can be found at </t>
    </r>
    <r>
      <rPr>
        <strike/>
        <sz val="10"/>
        <rFont val="Arial"/>
        <family val="2"/>
      </rPr>
      <t>https://resources.wellcertified.com/resources/articles/introducing-well-beta-features-a-new-way-to-achieve</t>
    </r>
    <r>
      <rPr>
        <u/>
        <sz val="10"/>
        <rFont val="Arial"/>
        <family val="2"/>
      </rPr>
      <t>https://resources.wellcertified.com/articles/introducing-well-beta-features</t>
    </r>
    <r>
      <rPr>
        <sz val="10"/>
        <rFont val="Arial"/>
        <family val="2"/>
      </rPr>
      <t>/.</t>
    </r>
  </si>
  <si>
    <r>
      <t>Note:
However, if measurements are undertaken by a WELL Performance Testing Agent in compliance with the Performance Verification Guidebook, results</t>
    </r>
    <r>
      <rPr>
        <u/>
        <sz val="10"/>
        <rFont val="Arial"/>
        <family val="2"/>
      </rPr>
      <t xml:space="preserve"> submitted to GBCI</t>
    </r>
    <r>
      <rPr>
        <sz val="10"/>
        <rFont val="Arial"/>
        <family val="2"/>
      </rPr>
      <t xml:space="preserve"> from each year </t>
    </r>
    <r>
      <rPr>
        <u/>
        <sz val="10"/>
        <rFont val="Arial"/>
        <family val="2"/>
      </rPr>
      <t xml:space="preserve">and test location </t>
    </r>
    <r>
      <rPr>
        <sz val="10"/>
        <rFont val="Arial"/>
        <family val="2"/>
      </rPr>
      <t xml:space="preserve">may be </t>
    </r>
    <r>
      <rPr>
        <strike/>
        <sz val="10"/>
        <rFont val="Arial"/>
        <family val="2"/>
      </rPr>
      <t>aggregated together</t>
    </r>
    <r>
      <rPr>
        <u/>
        <sz val="10"/>
        <rFont val="Arial"/>
        <family val="2"/>
      </rPr>
      <t>averaged</t>
    </r>
    <r>
      <rPr>
        <sz val="10"/>
        <rFont val="Arial"/>
        <family val="2"/>
      </rPr>
      <t xml:space="preserve"> and utilized for recertification purposes.</t>
    </r>
  </si>
  <si>
    <t>Recertification will be addressed in one batch of primary resources. This clarification to the note is a precursor to additional resources and will also be shared with PTAgents/Orgs on the next group call.</t>
  </si>
  <si>
    <r>
      <t xml:space="preserve">Temperature sensors are positioned at least 1 m [3.3 ft] away from </t>
    </r>
    <r>
      <rPr>
        <u/>
        <sz val="10"/>
        <rFont val="Arial"/>
        <family val="2"/>
      </rPr>
      <t xml:space="preserve">direct sunlight, air supply diffusers, mechanical fans and heaters and away from </t>
    </r>
    <r>
      <rPr>
        <sz val="10"/>
        <rFont val="Arial"/>
        <family val="2"/>
      </rPr>
      <t>exterior walls, windows</t>
    </r>
    <r>
      <rPr>
        <strike/>
        <sz val="10"/>
        <rFont val="Arial"/>
        <family val="2"/>
      </rPr>
      <t>,</t>
    </r>
    <r>
      <rPr>
        <sz val="10"/>
        <rFont val="Arial"/>
        <family val="2"/>
      </rPr>
      <t xml:space="preserve"> </t>
    </r>
    <r>
      <rPr>
        <u/>
        <sz val="10"/>
        <rFont val="Arial"/>
        <family val="2"/>
      </rPr>
      <t xml:space="preserve">and </t>
    </r>
    <r>
      <rPr>
        <sz val="10"/>
        <rFont val="Arial"/>
        <family val="2"/>
      </rPr>
      <t>doors</t>
    </r>
    <r>
      <rPr>
        <strike/>
        <sz val="10"/>
        <rFont val="Arial"/>
        <family val="2"/>
      </rPr>
      <t>,</t>
    </r>
    <r>
      <rPr>
        <sz val="10"/>
        <rFont val="Arial"/>
        <family val="2"/>
      </rPr>
      <t xml:space="preserve"> </t>
    </r>
    <r>
      <rPr>
        <strike/>
        <sz val="10"/>
        <rFont val="Arial"/>
        <family val="2"/>
      </rPr>
      <t xml:space="preserve">direct sunlight, air supply diffusers, mechanical fans, heaters </t>
    </r>
    <r>
      <rPr>
        <sz val="10"/>
        <rFont val="Arial"/>
        <family val="2"/>
      </rPr>
      <t>or any other significant source of heat or cold.</t>
    </r>
  </si>
  <si>
    <t>To ensure that the requirement applies to exterior doors only (not interior doors that aren't sources of heat/cold) and restructured for clarity (without needing to use a semicolon).</t>
  </si>
  <si>
    <r>
      <t xml:space="preserve">At least 50% of the </t>
    </r>
    <r>
      <rPr>
        <strike/>
        <sz val="10"/>
        <rFont val="Arial"/>
        <family val="2"/>
      </rPr>
      <t>project</t>
    </r>
    <r>
      <rPr>
        <sz val="10"/>
        <rFont val="Arial"/>
        <family val="2"/>
      </rPr>
      <t xml:space="preserve">floor area </t>
    </r>
    <r>
      <rPr>
        <u/>
        <sz val="10"/>
        <rFont val="Arial"/>
        <family val="2"/>
      </rPr>
      <t xml:space="preserve">of regularly occupied spaces within the project boundary </t>
    </r>
    <r>
      <rPr>
        <sz val="10"/>
        <rFont val="Arial"/>
        <family val="2"/>
      </rPr>
      <t>is serviced by one of the following systems:</t>
    </r>
  </si>
  <si>
    <t>Hackathon. Ticket 9801. Spain construction code does not allow thermal comfort (let alone radiative heating) in 'non habitable' spaces defined as sections of interior spaces not destined to the permanent use of people or where people stay occasionally and exceptionally.
The glossary definition explicitly defines these areas as non-habitable:
Parking garages, garbage rooms, staircases, elevator lobbies, hallways, attics, storage rooms, machine rooms.</t>
  </si>
  <si>
    <t>V01</t>
  </si>
  <si>
    <t>Active Buildings and Communities</t>
  </si>
  <si>
    <r>
      <t>V0</t>
    </r>
    <r>
      <rPr>
        <strike/>
        <sz val="10"/>
        <rFont val="Arial"/>
        <family val="2"/>
      </rPr>
      <t>7</t>
    </r>
    <r>
      <rPr>
        <u/>
        <sz val="10"/>
        <rFont val="Arial"/>
        <family val="2"/>
      </rPr>
      <t>8</t>
    </r>
    <r>
      <rPr>
        <sz val="10"/>
        <rFont val="Arial"/>
        <family val="2"/>
      </rPr>
      <t>: Physical Activity Spaces and Equipment.</t>
    </r>
  </si>
  <si>
    <t>Correction.</t>
  </si>
  <si>
    <r>
      <t xml:space="preserve">Notes:
</t>
    </r>
    <r>
      <rPr>
        <u/>
        <sz val="10"/>
        <rFont val="Arial"/>
        <family val="2"/>
      </rPr>
      <t xml:space="preserve">Owner LoA, Photographic Verification:
Desktop computer-based workstations: a, b, c
Laptop computer-based workstations: a, b
</t>
    </r>
    <r>
      <rPr>
        <strike/>
        <sz val="10"/>
        <rFont val="Arial"/>
        <family val="2"/>
      </rPr>
      <t>Owner LoA, Photographic Verification: If feature requirements are met at the time of documentation submission
Policy Document: If feature requirements are met through a pathway outlined in the feature "Note"</t>
    </r>
  </si>
  <si>
    <t>Notes updated per removal of policy document from feature requirements. AAP clarifies documentation requirements if using those pathways.</t>
  </si>
  <si>
    <r>
      <t xml:space="preserve">Notes:
</t>
    </r>
    <r>
      <rPr>
        <u/>
        <sz val="10"/>
        <rFont val="Arial"/>
        <family val="2"/>
      </rPr>
      <t xml:space="preserve">Owner LoA, Photographic Verification: a, b
</t>
    </r>
    <r>
      <rPr>
        <strike/>
        <sz val="10"/>
        <rFont val="Arial"/>
        <family val="2"/>
      </rPr>
      <t>Owner LoA, Photographic Verification: If feature requirements are met at the time of documentation submission
Policy Document: If feature requirements are met through a pathway outlined in the feature "Note"</t>
    </r>
  </si>
  <si>
    <r>
      <t>Notes:</t>
    </r>
    <r>
      <rPr>
        <u/>
        <sz val="10"/>
        <rFont val="Arial"/>
        <family val="2"/>
      </rPr>
      <t xml:space="preserve">
Owner LoA, Photographic Verification: a, b</t>
    </r>
    <r>
      <rPr>
        <sz val="10"/>
        <rFont val="Arial"/>
        <family val="2"/>
      </rPr>
      <t xml:space="preserve">
</t>
    </r>
    <r>
      <rPr>
        <strike/>
        <sz val="10"/>
        <rFont val="Arial"/>
        <family val="2"/>
      </rPr>
      <t>Owner LoA, Photographic Verification: If feature requirements are met at the time of documentation submission
Policy Document: If feature requirements are met through a pathway outlined in the feature "Note"</t>
    </r>
  </si>
  <si>
    <t>1, 2, 3, 4</t>
  </si>
  <si>
    <r>
      <t xml:space="preserve">Letters of Assurance: Owner
</t>
    </r>
    <r>
      <rPr>
        <strike/>
        <sz val="10"/>
        <rFont val="Arial"/>
        <family val="2"/>
      </rPr>
      <t>Annotated Documents: Policy Document</t>
    </r>
  </si>
  <si>
    <t>In Q3, pathway in the note was repurposed as an AAP. AAP language updated to clarify documentation requirements which is consistent with other AAP language.</t>
  </si>
  <si>
    <t>V09</t>
  </si>
  <si>
    <t>Exterior Active Design</t>
  </si>
  <si>
    <t>Note:
Amenities outside of the WELL project boundary may not be counted toward Feature V09: Exterior Active Design.</t>
  </si>
  <si>
    <t>We've always allowed base building elements to work for an interiors project. This note was probably intended to apply to whole building projects to say that other building facade elements may not be counted.
Published FAQ clarifies how interiors projects can meet this feature.</t>
  </si>
  <si>
    <t>Fundamental Water Quality</t>
  </si>
  <si>
    <t>Water Contaminants</t>
  </si>
  <si>
    <r>
      <t>Total haloacetic acids (sum of chloroacetic, dichlor</t>
    </r>
    <r>
      <rPr>
        <u/>
        <sz val="10"/>
        <rFont val="Arial"/>
        <family val="2"/>
      </rPr>
      <t>o</t>
    </r>
    <r>
      <rPr>
        <sz val="10"/>
        <rFont val="Arial"/>
        <family val="2"/>
      </rPr>
      <t>acetic, trichlor</t>
    </r>
    <r>
      <rPr>
        <u/>
        <sz val="10"/>
        <rFont val="Arial"/>
        <family val="2"/>
      </rPr>
      <t>o</t>
    </r>
    <r>
      <rPr>
        <sz val="10"/>
        <rFont val="Arial"/>
        <family val="2"/>
      </rPr>
      <t>acetic, bromoacetic and dibromoacetic acids) less than 0.06 mg/L.</t>
    </r>
  </si>
  <si>
    <t>Typo.</t>
  </si>
  <si>
    <r>
      <t xml:space="preserve">Note:
However, if measurements are undertaken by a </t>
    </r>
    <r>
      <rPr>
        <u/>
        <sz val="10"/>
        <rFont val="Arial"/>
        <family val="2"/>
      </rPr>
      <t>WELL P</t>
    </r>
    <r>
      <rPr>
        <strike/>
        <sz val="10"/>
        <rFont val="Arial"/>
        <family val="2"/>
      </rPr>
      <t>p</t>
    </r>
    <r>
      <rPr>
        <sz val="10"/>
        <rFont val="Arial"/>
        <family val="2"/>
      </rPr>
      <t xml:space="preserve">erformance </t>
    </r>
    <r>
      <rPr>
        <u/>
        <sz val="10"/>
        <rFont val="Arial"/>
        <family val="2"/>
      </rPr>
      <t>T</t>
    </r>
    <r>
      <rPr>
        <strike/>
        <sz val="10"/>
        <rFont val="Arial"/>
        <family val="2"/>
      </rPr>
      <t>t</t>
    </r>
    <r>
      <rPr>
        <sz val="10"/>
        <rFont val="Arial"/>
        <family val="2"/>
      </rPr>
      <t xml:space="preserve">esting </t>
    </r>
    <r>
      <rPr>
        <u/>
        <sz val="10"/>
        <rFont val="Arial"/>
        <family val="2"/>
      </rPr>
      <t>A</t>
    </r>
    <r>
      <rPr>
        <strike/>
        <sz val="10"/>
        <rFont val="Arial"/>
        <family val="2"/>
      </rPr>
      <t>a</t>
    </r>
    <r>
      <rPr>
        <sz val="10"/>
        <rFont val="Arial"/>
        <family val="2"/>
      </rPr>
      <t xml:space="preserve">gent in compliance with the Performance Verification Guidebook, results </t>
    </r>
    <r>
      <rPr>
        <u/>
        <sz val="10"/>
        <rFont val="Arial"/>
        <family val="2"/>
      </rPr>
      <t xml:space="preserve">submitted to GBCI </t>
    </r>
    <r>
      <rPr>
        <sz val="10"/>
        <rFont val="Arial"/>
        <family val="2"/>
      </rPr>
      <t xml:space="preserve">from each year </t>
    </r>
    <r>
      <rPr>
        <u/>
        <sz val="10"/>
        <rFont val="Arial"/>
        <family val="2"/>
      </rPr>
      <t xml:space="preserve">and test location </t>
    </r>
    <r>
      <rPr>
        <sz val="10"/>
        <rFont val="Arial"/>
        <family val="2"/>
      </rPr>
      <t xml:space="preserve">may be </t>
    </r>
    <r>
      <rPr>
        <strike/>
        <sz val="10"/>
        <rFont val="Arial"/>
        <family val="2"/>
      </rPr>
      <t>aggregated together</t>
    </r>
    <r>
      <rPr>
        <u/>
        <sz val="10"/>
        <rFont val="Arial"/>
        <family val="2"/>
      </rPr>
      <t>averaged</t>
    </r>
    <r>
      <rPr>
        <sz val="10"/>
        <rFont val="Arial"/>
        <family val="2"/>
      </rPr>
      <t xml:space="preserve"> and utilized for recertification purposes.</t>
    </r>
  </si>
  <si>
    <r>
      <rPr>
        <sz val="10"/>
        <rFont val="Arial"/>
        <family val="2"/>
      </rPr>
      <t xml:space="preserve">Note:
Project teams should consider primary language(s) spoken by the local population when creating signage. 
</t>
    </r>
    <r>
      <rPr>
        <u/>
        <sz val="10"/>
        <rFont val="Arial"/>
        <family val="2"/>
      </rPr>
      <t xml:space="preserve">
The location and quantity of water samples needed for meeting these requirements are described in the "General Guidelines" in the Water section of the Performance Verification Guidebook.</t>
    </r>
  </si>
  <si>
    <t>TIcket 7517. Alignment with the PVGB for test locations and quantity of samples reduces the scope of this feature to the benefit of projects. We explicitly excluded "methods" from this to avoid an expansion of scope and increase in challenge.</t>
  </si>
  <si>
    <r>
      <t xml:space="preserve">The mouthpieces/outlets, protective guards and basins of drinking water fountains and dispensers </t>
    </r>
    <r>
      <rPr>
        <strike/>
        <sz val="10"/>
        <rFont val="Arial"/>
        <family val="2"/>
      </rPr>
      <t>is</t>
    </r>
    <r>
      <rPr>
        <u/>
        <sz val="10"/>
        <rFont val="Arial"/>
        <family val="2"/>
      </rPr>
      <t xml:space="preserve">are </t>
    </r>
    <r>
      <rPr>
        <sz val="10"/>
        <rFont val="Arial"/>
        <family val="2"/>
      </rPr>
      <t>cleaned on a daily basis.</t>
    </r>
  </si>
  <si>
    <t>Handwashing</t>
  </si>
  <si>
    <r>
      <t xml:space="preserve">Letters of Assurance: Architect
</t>
    </r>
    <r>
      <rPr>
        <strike/>
        <sz val="10"/>
        <rFont val="Arial"/>
        <family val="2"/>
      </rPr>
      <t>Photographic Verification</t>
    </r>
  </si>
  <si>
    <t>Photo only needed for part 2 (signage verification). LoA better suited to demonstrate dimensions which are listed in Part 1 of this feature.</t>
  </si>
  <si>
    <r>
      <t xml:space="preserve">Lead </t>
    </r>
    <r>
      <rPr>
        <strike/>
        <sz val="10"/>
        <rFont val="Arial"/>
        <family val="2"/>
      </rPr>
      <t xml:space="preserve">soil </t>
    </r>
    <r>
      <rPr>
        <sz val="10"/>
        <rFont val="Arial"/>
        <family val="2"/>
      </rPr>
      <t>hazard assessment</t>
    </r>
    <r>
      <rPr>
        <strike/>
        <sz val="10"/>
        <rFont val="Arial"/>
        <family val="2"/>
      </rPr>
      <t>, remediation or interim controls are applied based on sections of</t>
    </r>
    <r>
      <rPr>
        <sz val="10"/>
        <rFont val="Arial"/>
        <family val="2"/>
      </rPr>
      <t xml:space="preserve"> </t>
    </r>
    <r>
      <rPr>
        <u/>
        <sz val="10"/>
        <rFont val="Arial"/>
        <family val="2"/>
      </rPr>
      <t xml:space="preserve">(and remediation, if needed) is performed to the top 1.5 cm [0.6 in] of existing bare soil (not covered by grass, vegetation or other landscaping including mulch covered soil) outside the building envelope and within the project boundary, following the guidance provided by US Federal Code </t>
    </r>
    <r>
      <rPr>
        <sz val="10"/>
        <rFont val="Arial"/>
        <family val="2"/>
      </rPr>
      <t xml:space="preserve">40 CFR Part 745; Subpart L; §745.227, </t>
    </r>
    <r>
      <rPr>
        <u/>
        <sz val="10"/>
        <rFont val="Arial"/>
        <family val="2"/>
      </rPr>
      <t>"</t>
    </r>
    <r>
      <rPr>
        <sz val="10"/>
        <rFont val="Arial"/>
        <family val="2"/>
      </rPr>
      <t>Work practice standards for conducting lead-based paint activities: target housing and child-occupied facilities</t>
    </r>
    <r>
      <rPr>
        <strike/>
        <sz val="10"/>
        <rFont val="Arial"/>
        <family val="2"/>
      </rPr>
      <t>,</t>
    </r>
    <r>
      <rPr>
        <u/>
        <sz val="10"/>
        <rFont val="Arial"/>
        <family val="2"/>
      </rPr>
      <t xml:space="preserve">." Relevant sections are </t>
    </r>
    <r>
      <rPr>
        <sz val="10"/>
        <rFont val="Arial"/>
        <family val="2"/>
      </rPr>
      <t>listed below</t>
    </r>
    <r>
      <rPr>
        <strike/>
        <sz val="10"/>
        <rFont val="Arial"/>
        <family val="2"/>
      </rPr>
      <t>.</t>
    </r>
    <r>
      <rPr>
        <u/>
        <sz val="10"/>
        <rFont val="Arial"/>
        <family val="2"/>
      </rPr>
      <t>:</t>
    </r>
  </si>
  <si>
    <t xml:space="preserve">Ticket 5177. Many projects have had overlooked this requirement because it is not clear that it applies beyond target housing or child-occupied facilities. Aligned with guidance to CT from SD and to projects. </t>
  </si>
  <si>
    <t>X09</t>
  </si>
  <si>
    <t>Cleaning Products and Protocol</t>
  </si>
  <si>
    <r>
      <t xml:space="preserve">All newly installed flooring and thermal and acoustic insulation (excluding duct </t>
    </r>
    <r>
      <rPr>
        <u/>
        <sz val="10"/>
        <rFont val="Arial"/>
        <family val="2"/>
      </rPr>
      <t xml:space="preserve">and pipe </t>
    </r>
    <r>
      <rPr>
        <sz val="10"/>
        <rFont val="Arial"/>
        <family val="2"/>
      </rPr>
      <t>insulation) inside the building meet the following VOC emission thresholds:</t>
    </r>
  </si>
  <si>
    <t>To clarify that pipe insulation is not covered (lack of modeling scenarios). Aligns with past change made to WELL v1.</t>
  </si>
  <si>
    <t>Matrix: Core and Multifamily Residential Applicability</t>
  </si>
  <si>
    <t>Note: 
Commercial Core: The project may earn an extra point for requiring compliance in leased spaces.</t>
  </si>
  <si>
    <t>Aligns with the approach for other features throughout the materials concept. (correction in the sheet from No to Yes and missed adding the note).</t>
  </si>
  <si>
    <t>Ventilation Effectiveness</t>
  </si>
  <si>
    <r>
      <t>Mechanically ventilated spaces:</t>
    </r>
    <r>
      <rPr>
        <b/>
        <i/>
        <sz val="10"/>
        <rFont val="Arial"/>
        <family val="2"/>
      </rPr>
      <t xml:space="preserve">
</t>
    </r>
    <r>
      <rPr>
        <sz val="10"/>
        <rFont val="Arial"/>
        <family val="2"/>
      </rPr>
      <t>To verify compliance with the ventilation rate requirements specified in Part 1: Ensure Adequate Ventilation, the following requirements are met</t>
    </r>
    <r>
      <rPr>
        <u/>
        <sz val="10"/>
        <rFont val="Arial"/>
        <family val="2"/>
      </rPr>
      <t xml:space="preserve"> or are scheduled to be met</t>
    </r>
    <r>
      <rPr>
        <sz val="10"/>
        <rFont val="Arial"/>
        <family val="2"/>
      </rPr>
      <t xml:space="preserve"> (as applicable):</t>
    </r>
  </si>
  <si>
    <t>Ticket 4036. Proposed to allow projects to submit documentation for A03 part 2 close to construction completion before it actually gets done. Aligns with current practice in V1 (F03.3).</t>
  </si>
  <si>
    <r>
      <t xml:space="preserve">Total VOCs (accuracy 20 μg/m³ + 20% of reading at values between 150 and 2000 </t>
    </r>
    <r>
      <rPr>
        <strike/>
        <sz val="10"/>
        <rFont val="Arial"/>
        <family val="2"/>
      </rPr>
      <t>ppm</t>
    </r>
    <r>
      <rPr>
        <u/>
        <sz val="10"/>
        <rFont val="Arial"/>
        <family val="2"/>
      </rPr>
      <t>μg/m³</t>
    </r>
    <r>
      <rPr>
        <sz val="10"/>
        <rFont val="Arial"/>
        <family val="2"/>
      </rPr>
      <t>).</t>
    </r>
  </si>
  <si>
    <t>Correction. Flagged by IWBI Asia.</t>
  </si>
  <si>
    <r>
      <t>1. 1.1-1.7 m [3.6-5.6 ft] above the finished floor at locations where occupants would typically be seated or standing.</t>
    </r>
    <r>
      <rPr>
        <strike/>
        <sz val="10"/>
        <rFont val="Arial"/>
        <family val="2"/>
      </rPr>
      <t xml:space="preserve">
2. In dwelling units, at least one sampling point at 10 cm [4 in] above the finished floor.
3</t>
    </r>
    <r>
      <rPr>
        <u/>
        <sz val="10"/>
        <rFont val="Arial"/>
        <family val="2"/>
      </rPr>
      <t>2</t>
    </r>
    <r>
      <rPr>
        <sz val="10"/>
        <rFont val="Arial"/>
        <family val="2"/>
      </rPr>
      <t>. Sampling points must be at least 1 m [3.3 ft] away from doors, windows and air supply/exhaust outlets.</t>
    </r>
  </si>
  <si>
    <t xml:space="preserve">Don't have a clear rationale for the origin of this requirement, this is a unique testing requirement for dwelling units and we've received some questions from projects teams as to why they can't follow the typical guideline of 1.1-1.7 m (breathing zone). </t>
  </si>
  <si>
    <r>
      <t xml:space="preserve">Note: 
The World Health Organization’s Global Urban Ambient Air Pollution Database may be consulted to view outdoor air quality levels, available at  </t>
    </r>
    <r>
      <rPr>
        <strike/>
        <sz val="10"/>
        <rFont val="Arial"/>
        <family val="2"/>
      </rPr>
      <t>http://www.who.int/phe/health_topics/outdoorair/databases/cities/en/</t>
    </r>
    <r>
      <rPr>
        <u/>
        <sz val="10"/>
        <rFont val="Arial"/>
        <family val="2"/>
      </rPr>
      <t>https://www.who.int/airpollution/data/cities/en/</t>
    </r>
  </si>
  <si>
    <t>Ticket 3313.</t>
  </si>
  <si>
    <r>
      <t xml:space="preserve">Annotated Documents: </t>
    </r>
    <r>
      <rPr>
        <strike/>
        <sz val="10"/>
        <rFont val="Arial"/>
        <family val="2"/>
      </rPr>
      <t>On-going Data Report</t>
    </r>
    <r>
      <rPr>
        <u/>
        <sz val="10"/>
        <rFont val="Arial"/>
        <family val="2"/>
      </rPr>
      <t>On-going Maintenance Report</t>
    </r>
  </si>
  <si>
    <t>Added to differentiate non-data types of ongoing reports. This also helps scalability for portfolio projects.</t>
  </si>
  <si>
    <t>Active VOC Control</t>
  </si>
  <si>
    <r>
      <t>Condensation management:</t>
    </r>
    <r>
      <rPr>
        <strike/>
        <sz val="10"/>
        <rFont val="Arial"/>
        <family val="2"/>
      </rPr>
      <t xml:space="preserve">
A narrative describes how condensation is addressed for the project, considering the following:</t>
    </r>
    <r>
      <rPr>
        <sz val="10"/>
        <rFont val="Arial"/>
        <family val="2"/>
      </rPr>
      <t xml:space="preserve">
</t>
    </r>
    <r>
      <rPr>
        <u/>
        <sz val="10"/>
        <rFont val="Arial"/>
        <family val="2"/>
      </rPr>
      <t>Condensation management is addressed within the project and considers the following:</t>
    </r>
  </si>
  <si>
    <t>Revised to make feature language more active.</t>
  </si>
  <si>
    <r>
      <t xml:space="preserve">Projects engage stakeholders upon point of registration in project </t>
    </r>
    <r>
      <rPr>
        <u/>
        <sz val="10"/>
        <rFont val="Arial"/>
        <family val="2"/>
      </rPr>
      <t>planning</t>
    </r>
    <r>
      <rPr>
        <strike/>
        <sz val="10"/>
        <rFont val="Arial"/>
        <family val="2"/>
      </rPr>
      <t xml:space="preserve"> design and development</t>
    </r>
    <r>
      <rPr>
        <sz val="10"/>
        <rFont val="Arial"/>
        <family val="2"/>
      </rPr>
      <t xml:space="preserve"> and conduct the following activities:</t>
    </r>
  </si>
  <si>
    <t>To make language more applicable for existing buildings.</t>
  </si>
  <si>
    <r>
      <t xml:space="preserve">Engage new stakeholders who join the process after the initial meeting, such as contractors, sub-contractors, </t>
    </r>
    <r>
      <rPr>
        <u/>
        <sz val="10"/>
        <rFont val="Arial"/>
        <family val="2"/>
      </rPr>
      <t>vendors, building management staff, current or</t>
    </r>
    <r>
      <rPr>
        <sz val="10"/>
        <rFont val="Arial"/>
        <family val="2"/>
      </rPr>
      <t xml:space="preserve"> anticipated users of the space or new hires to the project's leadership team (as applicable).</t>
    </r>
  </si>
  <si>
    <t>To make friendlier for existing projects, especially for WELL Portfolio.</t>
  </si>
  <si>
    <r>
      <t xml:space="preserve">Projects </t>
    </r>
    <r>
      <rPr>
        <strike/>
        <sz val="10"/>
        <rFont val="Arial"/>
        <family val="2"/>
      </rPr>
      <t xml:space="preserve">develop a written narrative to </t>
    </r>
    <r>
      <rPr>
        <sz val="10"/>
        <rFont val="Arial"/>
        <family val="2"/>
      </rPr>
      <t>address the following:</t>
    </r>
  </si>
  <si>
    <r>
      <rPr>
        <strike/>
        <sz val="10"/>
        <rFont val="Arial"/>
        <family val="2"/>
      </rPr>
      <t xml:space="preserve">Upon project completion, </t>
    </r>
    <r>
      <rPr>
        <u/>
        <sz val="10"/>
        <rFont val="Arial"/>
        <family val="2"/>
      </rPr>
      <t>A</t>
    </r>
    <r>
      <rPr>
        <sz val="10"/>
        <rFont val="Arial"/>
        <family val="2"/>
      </rPr>
      <t>ll stakeholders, including at minimum (as applicable) the owner, manager, facilities management team, architects, engineers, occupants, residents and human resources and workplace wellness staff:</t>
    </r>
  </si>
  <si>
    <r>
      <t xml:space="preserve">Annoted Documents: </t>
    </r>
    <r>
      <rPr>
        <strike/>
        <sz val="10"/>
        <rFont val="Arial"/>
        <family val="2"/>
      </rPr>
      <t>Survey Materials</t>
    </r>
    <r>
      <rPr>
        <u/>
        <sz val="10"/>
        <rFont val="Arial"/>
        <family val="2"/>
      </rPr>
      <t>Professional Narrative</t>
    </r>
  </si>
  <si>
    <t>Feature C04 has been updated. Key changes and clarifications include:
Part 1: 
- Additional potential survey topics have been added. 
- Projects are now required to address at least one additional topic, through at least three additional questions. 
- Additional questions may be issued as enhancements to the survey selected in Feature C03 Part 1, or as a separate survey.
Part 3:
- Projects now have the option to work with a qualified third-party survey provider to pursue additional analysis of survey results from Feature C03 Part 1.
Part 4:
- Observation has been added as a potential method for data collection.</t>
  </si>
  <si>
    <r>
      <t>Health promotion strategies:</t>
    </r>
    <r>
      <rPr>
        <b/>
        <i/>
        <strike/>
        <sz val="10"/>
        <rFont val="Arial"/>
        <family val="2"/>
      </rPr>
      <t xml:space="preserve">
</t>
    </r>
    <r>
      <rPr>
        <strike/>
        <sz val="10"/>
        <rFont val="Arial"/>
        <family val="2"/>
      </rPr>
      <t>Project promotes o</t>
    </r>
    <r>
      <rPr>
        <u/>
        <sz val="10"/>
        <rFont val="Arial"/>
        <family val="2"/>
      </rPr>
      <t>O</t>
    </r>
    <r>
      <rPr>
        <sz val="10"/>
        <rFont val="Arial"/>
        <family val="2"/>
      </rPr>
      <t>ccupant health</t>
    </r>
    <r>
      <rPr>
        <u/>
        <sz val="10"/>
        <rFont val="Arial"/>
        <family val="2"/>
      </rPr>
      <t xml:space="preserve"> is promoted</t>
    </r>
    <r>
      <rPr>
        <sz val="10"/>
        <rFont val="Arial"/>
        <family val="2"/>
      </rPr>
      <t xml:space="preserve"> through at least two of the following:</t>
    </r>
  </si>
  <si>
    <r>
      <t>Health promotion leaders:</t>
    </r>
    <r>
      <rPr>
        <b/>
        <i/>
        <sz val="10"/>
        <rFont val="Arial"/>
        <family val="2"/>
      </rPr>
      <t xml:space="preserve">
</t>
    </r>
    <r>
      <rPr>
        <strike/>
        <sz val="10"/>
        <rFont val="Arial"/>
        <family val="2"/>
      </rPr>
      <t xml:space="preserve">A narrative describes how at least two of the following are present in the workplace:
</t>
    </r>
    <r>
      <rPr>
        <u/>
        <sz val="10"/>
        <rFont val="Arial"/>
        <family val="2"/>
      </rPr>
      <t xml:space="preserve">At least two of the following requirements are met:
</t>
    </r>
    <r>
      <rPr>
        <sz val="10"/>
        <rFont val="Arial"/>
        <family val="2"/>
      </rPr>
      <t xml:space="preserve">a. Health promotion committee or group </t>
    </r>
    <r>
      <rPr>
        <strike/>
        <sz val="10"/>
        <rFont val="Arial"/>
        <family val="2"/>
      </rPr>
      <t xml:space="preserve">that </t>
    </r>
    <r>
      <rPr>
        <sz val="10"/>
        <rFont val="Arial"/>
        <family val="2"/>
      </rPr>
      <t xml:space="preserve">meets at least quarterly, is actively involved in planning and implementing health promotion programs, and seeks to cultivate a culture of health in the project.
b. Paid health promotion or workplace wellness coordinator </t>
    </r>
    <r>
      <rPr>
        <strike/>
        <sz val="10"/>
        <rFont val="Arial"/>
        <family val="2"/>
      </rPr>
      <t xml:space="preserve">to </t>
    </r>
    <r>
      <rPr>
        <sz val="10"/>
        <rFont val="Arial"/>
        <family val="2"/>
      </rPr>
      <t>plan</t>
    </r>
    <r>
      <rPr>
        <u/>
        <sz val="10"/>
        <rFont val="Arial"/>
        <family val="2"/>
      </rPr>
      <t>s</t>
    </r>
    <r>
      <rPr>
        <sz val="10"/>
        <rFont val="Arial"/>
        <family val="2"/>
      </rPr>
      <t xml:space="preserve"> and implement</t>
    </r>
    <r>
      <rPr>
        <u/>
        <sz val="10"/>
        <rFont val="Arial"/>
        <family val="2"/>
      </rPr>
      <t>s</t>
    </r>
    <r>
      <rPr>
        <sz val="10"/>
        <rFont val="Arial"/>
        <family val="2"/>
      </rPr>
      <t xml:space="preserve"> health promotion programs. Individual may work full- or part-time depending on project necessity. Coordinator’s entire job does not have to involve workplace wellness but it must be included in the job description/requirements and/or job performance expectations.
c. </t>
    </r>
    <r>
      <rPr>
        <strike/>
        <sz val="10"/>
        <rFont val="Arial"/>
        <family val="2"/>
      </rPr>
      <t>Involvement of o</t>
    </r>
    <r>
      <rPr>
        <u/>
        <sz val="10"/>
        <rFont val="Arial"/>
        <family val="2"/>
      </rPr>
      <t>O</t>
    </r>
    <r>
      <rPr>
        <sz val="10"/>
        <rFont val="Arial"/>
        <family val="2"/>
      </rPr>
      <t xml:space="preserve">rganizational leadership </t>
    </r>
    <r>
      <rPr>
        <u/>
        <sz val="10"/>
        <rFont val="Arial"/>
        <family val="2"/>
      </rPr>
      <t xml:space="preserve">is engaged </t>
    </r>
    <r>
      <rPr>
        <sz val="10"/>
        <rFont val="Arial"/>
        <family val="2"/>
      </rPr>
      <t>in health promotion programs or initiatives (e.g., documented participation in fitness activities, support groups, health screenings, health risk assessments, immunization programs).</t>
    </r>
  </si>
  <si>
    <r>
      <rPr>
        <strike/>
        <sz val="10"/>
        <rFont val="Arial"/>
        <family val="2"/>
      </rPr>
      <t>Policy requires that o</t>
    </r>
    <r>
      <rPr>
        <u/>
        <sz val="10"/>
        <rFont val="Arial"/>
        <family val="2"/>
      </rPr>
      <t>O</t>
    </r>
    <r>
      <rPr>
        <sz val="10"/>
        <rFont val="Arial"/>
        <family val="2"/>
      </rPr>
      <t>ne of the following immunization schedules is fulfilled by all eligible employees and students (as applicable):</t>
    </r>
  </si>
  <si>
    <r>
      <rPr>
        <strike/>
        <sz val="10"/>
        <rFont val="Arial"/>
        <family val="2"/>
      </rPr>
      <t>Projects provide a policy for all eligible employees that meets the following requirements:</t>
    </r>
    <r>
      <rPr>
        <sz val="10"/>
        <rFont val="Arial"/>
        <family val="2"/>
      </rPr>
      <t xml:space="preserve">
</t>
    </r>
    <r>
      <rPr>
        <u/>
        <sz val="10"/>
        <rFont val="Arial"/>
        <family val="2"/>
      </rPr>
      <t>Parental leave is available for all eligible employees and meets the following requirements:</t>
    </r>
  </si>
  <si>
    <r>
      <rPr>
        <strike/>
        <sz val="10"/>
        <rFont val="Arial"/>
        <family val="2"/>
      </rPr>
      <t>The following policy accompanies all designated wellness or lactation rooms (must be separate from bathrooms):</t>
    </r>
    <r>
      <rPr>
        <sz val="10"/>
        <rFont val="Arial"/>
        <family val="2"/>
      </rPr>
      <t xml:space="preserve">
</t>
    </r>
    <r>
      <rPr>
        <u/>
        <sz val="10"/>
        <rFont val="Arial"/>
        <family val="2"/>
      </rPr>
      <t>In addition to designated wellness or lactation rooms, which must be separate from bathrooms, the following are available:</t>
    </r>
  </si>
  <si>
    <r>
      <t xml:space="preserve">At least three of the following are </t>
    </r>
    <r>
      <rPr>
        <strike/>
        <sz val="10"/>
        <rFont val="Arial"/>
        <family val="2"/>
      </rPr>
      <t xml:space="preserve">addressed </t>
    </r>
    <r>
      <rPr>
        <u/>
        <sz val="10"/>
        <rFont val="Arial"/>
        <family val="2"/>
      </rPr>
      <t xml:space="preserve">offered to eligible employees at no cost or are subsidized by at least 50% </t>
    </r>
    <r>
      <rPr>
        <sz val="10"/>
        <rFont val="Arial"/>
        <family val="2"/>
      </rPr>
      <t>to support and promote breastfeeding</t>
    </r>
    <r>
      <rPr>
        <strike/>
        <sz val="10"/>
        <rFont val="Arial"/>
        <family val="2"/>
      </rPr>
      <t>, with programs offered at no cost or subsidized by at least 50%</t>
    </r>
    <r>
      <rPr>
        <sz val="10"/>
        <rFont val="Arial"/>
        <family val="2"/>
      </rPr>
      <t>:</t>
    </r>
  </si>
  <si>
    <t>From MS suggestion to be clear that Parts 1 and 3 of this feature are for workplaces.</t>
  </si>
  <si>
    <r>
      <t xml:space="preserve">c. </t>
    </r>
    <r>
      <rPr>
        <strike/>
        <sz val="10"/>
        <rFont val="Arial"/>
        <family val="2"/>
      </rPr>
      <t>Policy allowing all employees to use p</t>
    </r>
    <r>
      <rPr>
        <u/>
        <sz val="10"/>
        <rFont val="Arial"/>
        <family val="2"/>
      </rPr>
      <t>P</t>
    </r>
    <r>
      <rPr>
        <sz val="10"/>
        <rFont val="Arial"/>
        <family val="2"/>
      </rPr>
      <t xml:space="preserve">aid sick time, paid time off or personal days for the care of an elderly family member.
d. </t>
    </r>
    <r>
      <rPr>
        <strike/>
        <sz val="10"/>
        <rFont val="Arial"/>
        <family val="2"/>
      </rPr>
      <t>Policy covering o</t>
    </r>
    <r>
      <rPr>
        <u/>
        <sz val="10"/>
        <rFont val="Arial"/>
        <family val="2"/>
      </rPr>
      <t>O</t>
    </r>
    <r>
      <rPr>
        <sz val="10"/>
        <rFont val="Arial"/>
        <family val="2"/>
      </rPr>
      <t>ne or more of the following to support all eligible employees caring for an elderly family member: part-time options, work from home flexibility or flexible schedules.</t>
    </r>
  </si>
  <si>
    <r>
      <rPr>
        <strike/>
        <sz val="10"/>
        <rFont val="Arial"/>
        <family val="2"/>
      </rPr>
      <t xml:space="preserve">A policy is in place to </t>
    </r>
    <r>
      <rPr>
        <u/>
        <sz val="10"/>
        <rFont val="Arial"/>
        <family val="2"/>
      </rPr>
      <t>Projects</t>
    </r>
    <r>
      <rPr>
        <sz val="10"/>
        <rFont val="Arial"/>
        <family val="2"/>
      </rPr>
      <t xml:space="preserve"> support employees who are caregivers of elderly family members</t>
    </r>
    <r>
      <rPr>
        <strike/>
        <sz val="10"/>
        <rFont val="Arial"/>
        <family val="2"/>
      </rPr>
      <t xml:space="preserve">, including </t>
    </r>
    <r>
      <rPr>
        <u/>
        <sz val="10"/>
        <rFont val="Arial"/>
        <family val="2"/>
      </rPr>
      <t>through</t>
    </r>
    <r>
      <rPr>
        <sz val="10"/>
        <rFont val="Arial"/>
        <family val="2"/>
      </rPr>
      <t xml:space="preserve"> at minimum the following:
a. Referral program to support services (e.g., eldercare assessment, case management).
b. Resource list of local support services, including:        
   1. Organizations or businesses that can help with information or products.  
   2. Seminars and support groups for individuals caring for elderly family members.
c.</t>
    </r>
    <r>
      <rPr>
        <strike/>
        <sz val="10"/>
        <rFont val="Arial"/>
        <family val="2"/>
      </rPr>
      <t xml:space="preserve"> Policy allowing all employees to use p</t>
    </r>
    <r>
      <rPr>
        <u/>
        <sz val="10"/>
        <rFont val="Arial"/>
        <family val="2"/>
      </rPr>
      <t>P</t>
    </r>
    <r>
      <rPr>
        <sz val="10"/>
        <rFont val="Arial"/>
        <family val="2"/>
      </rPr>
      <t>aid sick time, paid time off or personal days  for the care of an elderly family member.
c.</t>
    </r>
    <r>
      <rPr>
        <strike/>
        <sz val="10"/>
        <rFont val="Arial"/>
        <family val="2"/>
      </rPr>
      <t xml:space="preserve"> Policy covering o</t>
    </r>
    <r>
      <rPr>
        <u/>
        <sz val="10"/>
        <rFont val="Arial"/>
        <family val="2"/>
      </rPr>
      <t>O</t>
    </r>
    <r>
      <rPr>
        <sz val="10"/>
        <rFont val="Arial"/>
        <family val="2"/>
      </rPr>
      <t>ne or more of the following to support all eligible employees caring for an elderly family member: part-time options, work from home flexibility or flexible schedules.</t>
    </r>
  </si>
  <si>
    <r>
      <t xml:space="preserve">Employers provide </t>
    </r>
    <r>
      <rPr>
        <strike/>
        <sz val="10"/>
        <rFont val="Arial"/>
        <family val="2"/>
      </rPr>
      <t xml:space="preserve">a </t>
    </r>
    <r>
      <rPr>
        <sz val="10"/>
        <rFont val="Arial"/>
        <family val="2"/>
      </rPr>
      <t xml:space="preserve">bereavement support </t>
    </r>
    <r>
      <rPr>
        <strike/>
        <sz val="10"/>
        <rFont val="Arial"/>
        <family val="2"/>
      </rPr>
      <t xml:space="preserve">policy </t>
    </r>
    <r>
      <rPr>
        <sz val="10"/>
        <rFont val="Arial"/>
        <family val="2"/>
      </rPr>
      <t>for all eligible employees, including</t>
    </r>
    <r>
      <rPr>
        <u/>
        <sz val="10"/>
        <rFont val="Arial"/>
        <family val="2"/>
      </rPr>
      <t xml:space="preserve">, </t>
    </r>
    <r>
      <rPr>
        <sz val="10"/>
        <rFont val="Arial"/>
        <family val="2"/>
      </rPr>
      <t>at minimum</t>
    </r>
    <r>
      <rPr>
        <u/>
        <sz val="10"/>
        <rFont val="Arial"/>
        <family val="2"/>
      </rPr>
      <t>, the following</t>
    </r>
    <r>
      <rPr>
        <sz val="10"/>
        <rFont val="Arial"/>
        <family val="2"/>
      </rPr>
      <t>:</t>
    </r>
  </si>
  <si>
    <r>
      <rPr>
        <strike/>
        <sz val="10"/>
        <rFont val="Arial"/>
        <family val="2"/>
      </rPr>
      <t>A narrative describes how p</t>
    </r>
    <r>
      <rPr>
        <u/>
        <sz val="10"/>
        <rFont val="Arial"/>
        <family val="2"/>
      </rPr>
      <t>P</t>
    </r>
    <r>
      <rPr>
        <sz val="10"/>
        <rFont val="Arial"/>
        <family val="2"/>
      </rPr>
      <t>rojects use universal design principles as guidance to accommodate a diverse range of occupant abilities. All projects must consult with a professional trained in universal design to ensure spaces are optimized to meet occupant needs. Projects address the following based on anticipated occupant need:</t>
    </r>
  </si>
  <si>
    <r>
      <t xml:space="preserve">5. </t>
    </r>
    <r>
      <rPr>
        <strike/>
        <sz val="10"/>
        <rFont val="Arial"/>
        <family val="2"/>
      </rPr>
      <t xml:space="preserve">Deliberate (e.g., human-caused threat) </t>
    </r>
    <r>
      <rPr>
        <u/>
        <sz val="10"/>
        <rFont val="Arial"/>
        <family val="2"/>
      </rPr>
      <t>Human caused (e.g., civil unrest, terrorism)</t>
    </r>
  </si>
  <si>
    <t>Evidence Box for C15, SH encouraged us to find a different term from "deliberate" since the WHO defines "deliberate" as exclusively referring to chemical warfare/attacks, and the term comes pre-loaded from other institutions with specific meaning. I know we initially were trying to allude to issues like gun violence and terrorism and refrained from specifically calling them out, but I consulted with my disaster preparedness advisor and he said 1) we could use "Human caused" as the appropriate term here and 2) We should call out terrorism and civil unrest as important preparedness issues, and we avoid the political but not highlighting causation or the proposed solution (e.g. gun violence/gun laws).</t>
  </si>
  <si>
    <t>h. Educational resources to promote individual and family emergency preparedness that address at least the following topics:
   1. Creating evacuation or sheltering plans.
   2. Building emergency kits, supplies and go-bags.
   3. Planning communications with family or primary contacts in case of emergency.</t>
  </si>
  <si>
    <t>Per advisor input and NS/RG review. RG reviewed the initial proposal in Q2. This is an additional option for projects not an additional requirement.</t>
  </si>
  <si>
    <r>
      <rPr>
        <strike/>
        <sz val="10"/>
        <rFont val="Arial"/>
        <family val="2"/>
      </rPr>
      <t>A policy and accompanying resources are in place that support occupants in responding to an emergency, including at least five of the following:</t>
    </r>
    <r>
      <rPr>
        <sz val="10"/>
        <rFont val="Arial"/>
        <family val="2"/>
      </rPr>
      <t xml:space="preserve">
</t>
    </r>
    <r>
      <rPr>
        <u/>
        <sz val="10"/>
        <rFont val="Arial"/>
        <family val="2"/>
      </rPr>
      <t>Projects support occupant response to emergencies through at least five of the following strategies:</t>
    </r>
  </si>
  <si>
    <t>Note: 
Education must be culturally appropriate and literacy level appropriate. Education can come in the form of trainings, brochures, videos, posters, pamphlets, newsletters and/or other written or online information. All educational materials must be checked annually to confirm information is relevant and up to date.</t>
  </si>
  <si>
    <t>Per advisor input and NS/RG review. RG reviewed the initial proposal in Q2.</t>
  </si>
  <si>
    <r>
      <t>Annoted Documents: Policy Document</t>
    </r>
    <r>
      <rPr>
        <u/>
        <sz val="10"/>
        <rFont val="Arial"/>
        <family val="2"/>
      </rPr>
      <t>, Educational Materials</t>
    </r>
  </si>
  <si>
    <r>
      <rPr>
        <sz val="10"/>
        <rFont val="Arial"/>
        <family val="2"/>
      </rPr>
      <t>Notes:
Policy Document: a, b, c, d, e, f, g
Photographic Verification: a, b, c, d</t>
    </r>
    <r>
      <rPr>
        <u/>
        <sz val="10"/>
        <rFont val="Arial"/>
        <family val="2"/>
      </rPr>
      <t xml:space="preserve">
Education Materials: h</t>
    </r>
  </si>
  <si>
    <t>New requirement h includes education materials and this verification type is only applicable to requirement h.</t>
  </si>
  <si>
    <t>WELL Core</t>
  </si>
  <si>
    <r>
      <t xml:space="preserve">Applicability: </t>
    </r>
    <r>
      <rPr>
        <strike/>
        <sz val="10"/>
        <rFont val="Arial"/>
        <family val="2"/>
      </rPr>
      <t xml:space="preserve">Non-Leased Spaces </t>
    </r>
    <r>
      <rPr>
        <sz val="10"/>
        <rFont val="Arial"/>
        <family val="2"/>
      </rPr>
      <t>Whole Building</t>
    </r>
  </si>
  <si>
    <t>Window to floor ratio.</t>
  </si>
  <si>
    <r>
      <t>Window area is no less than 10% of the r</t>
    </r>
    <r>
      <rPr>
        <strike/>
        <sz val="10"/>
        <rFont val="Arial"/>
        <family val="2"/>
      </rPr>
      <t xml:space="preserve">egularly occupied </t>
    </r>
    <r>
      <rPr>
        <sz val="10"/>
        <rFont val="Arial"/>
        <family val="2"/>
      </rPr>
      <t xml:space="preserve">floor area. </t>
    </r>
  </si>
  <si>
    <t>To align with L01 (which says floor area) and the European building code. This is slightly harder with this change. Technically a project could meet L05 but not L01.</t>
  </si>
  <si>
    <r>
      <rPr>
        <strike/>
        <sz val="10"/>
        <rFont val="Arial"/>
        <family val="2"/>
      </rPr>
      <t>A narrative outlines how projects or organizations are committed to supporting occupant mental health and well-being, describing the following:</t>
    </r>
    <r>
      <rPr>
        <sz val="10"/>
        <rFont val="Arial"/>
        <family val="2"/>
      </rPr>
      <t xml:space="preserve">
</t>
    </r>
    <r>
      <rPr>
        <u/>
        <sz val="10"/>
        <rFont val="Arial"/>
        <family val="2"/>
      </rPr>
      <t>The project or organization is committed to supporting occupant mental health and well-being through the following:</t>
    </r>
    <r>
      <rPr>
        <sz val="10"/>
        <rFont val="Arial"/>
        <family val="2"/>
      </rPr>
      <t xml:space="preserve">
a. At least three current or future mental health promotion programs or initiatives (e.g., education or awareness efforts, offering mental health screenings, stress management programs, trainings offered by a qualified in-house or contracted professional).
b. </t>
    </r>
    <r>
      <rPr>
        <strike/>
        <sz val="10"/>
        <rFont val="Arial"/>
        <family val="2"/>
      </rPr>
      <t xml:space="preserve">How these efforts are promoted </t>
    </r>
    <r>
      <rPr>
        <u/>
        <sz val="10"/>
        <rFont val="Arial"/>
        <family val="2"/>
      </rPr>
      <t>Promotion of the efforts above</t>
    </r>
    <r>
      <rPr>
        <sz val="10"/>
        <rFont val="Arial"/>
        <family val="2"/>
      </rPr>
      <t xml:space="preserve"> to occupants (e.g., organization-wide email reminders, posters).
c. </t>
    </r>
    <r>
      <rPr>
        <strike/>
        <sz val="10"/>
        <rFont val="Arial"/>
        <family val="2"/>
      </rPr>
      <t xml:space="preserve">How these efforts are tailored </t>
    </r>
    <r>
      <rPr>
        <u/>
        <sz val="10"/>
        <rFont val="Arial"/>
        <family val="2"/>
      </rPr>
      <t>Tailoring the efforts above</t>
    </r>
    <r>
      <rPr>
        <sz val="10"/>
        <rFont val="Arial"/>
        <family val="2"/>
      </rPr>
      <t xml:space="preserve"> to the culture and needs of the target population (e.g., why a focus on stress management, sleep or nature incorporation) as established by at least one of the following sources:</t>
    </r>
  </si>
  <si>
    <r>
      <rPr>
        <strike/>
        <sz val="10"/>
        <rFont val="Arial"/>
        <family val="2"/>
      </rPr>
      <t>A narrative describes how p</t>
    </r>
    <r>
      <rPr>
        <u/>
        <sz val="10"/>
        <rFont val="Arial"/>
        <family val="2"/>
      </rPr>
      <t>P</t>
    </r>
    <r>
      <rPr>
        <sz val="10"/>
        <rFont val="Arial"/>
        <family val="2"/>
      </rPr>
      <t>rojects integrate and encourage occupant access to nature within the building and project site (external to the building) through the following:</t>
    </r>
  </si>
  <si>
    <r>
      <t xml:space="preserve">4. Nature </t>
    </r>
    <r>
      <rPr>
        <strike/>
        <sz val="10"/>
        <rFont val="Arial"/>
        <family val="2"/>
      </rPr>
      <t>scenes</t>
    </r>
    <r>
      <rPr>
        <u/>
        <sz val="10"/>
        <rFont val="Arial"/>
        <family val="2"/>
      </rPr>
      <t>views</t>
    </r>
    <r>
      <rPr>
        <strike/>
        <sz val="10"/>
        <rFont val="Arial"/>
        <family val="2"/>
      </rPr>
      <t xml:space="preserve"> (e.g., scenic views, nature views)</t>
    </r>
    <r>
      <rPr>
        <sz val="10"/>
        <rFont val="Arial"/>
        <family val="2"/>
      </rPr>
      <t>.</t>
    </r>
  </si>
  <si>
    <t>Clarity of requirement + consistency across M02/M09.</t>
  </si>
  <si>
    <r>
      <rPr>
        <strike/>
        <sz val="10"/>
        <rFont val="Arial"/>
        <family val="2"/>
      </rPr>
      <t>A policy is in place allowing the following for all eligible employees:</t>
    </r>
    <r>
      <rPr>
        <sz val="10"/>
        <rFont val="Arial"/>
        <family val="2"/>
      </rPr>
      <t xml:space="preserve">
</t>
    </r>
    <r>
      <rPr>
        <u/>
        <sz val="10"/>
        <rFont val="Arial"/>
        <family val="2"/>
      </rPr>
      <t>The following are in place for eligible employees:</t>
    </r>
  </si>
  <si>
    <r>
      <rPr>
        <strike/>
        <sz val="10"/>
        <rFont val="Arial"/>
        <family val="2"/>
      </rPr>
      <t>A narrative describes how p</t>
    </r>
    <r>
      <rPr>
        <u/>
        <sz val="10"/>
        <rFont val="Arial"/>
        <family val="2"/>
      </rPr>
      <t>P</t>
    </r>
    <r>
      <rPr>
        <sz val="10"/>
        <rFont val="Arial"/>
        <family val="2"/>
      </rPr>
      <t>rojects support employee stress management through the following:</t>
    </r>
  </si>
  <si>
    <r>
      <t>Annotated Documents: Policy Document</t>
    </r>
    <r>
      <rPr>
        <strike/>
        <sz val="10"/>
        <rFont val="Arial"/>
        <family val="2"/>
      </rPr>
      <t>, Professional Narrative</t>
    </r>
  </si>
  <si>
    <r>
      <rPr>
        <strike/>
        <sz val="10"/>
        <rFont val="Arial"/>
        <family val="2"/>
      </rPr>
      <t>A narrative describes how t</t>
    </r>
    <r>
      <rPr>
        <sz val="10"/>
        <rFont val="Arial"/>
        <family val="2"/>
      </rPr>
      <t xml:space="preserve">The </t>
    </r>
    <r>
      <rPr>
        <strike/>
        <sz val="10"/>
        <rFont val="Arial"/>
        <family val="2"/>
      </rPr>
      <t>workplace</t>
    </r>
    <r>
      <rPr>
        <u/>
        <sz val="10"/>
        <rFont val="Arial"/>
        <family val="2"/>
      </rPr>
      <t>project</t>
    </r>
    <r>
      <rPr>
        <sz val="10"/>
        <rFont val="Arial"/>
        <family val="2"/>
      </rPr>
      <t xml:space="preserve"> encourages micro-breaks and macro-breaks among all eligible employees</t>
    </r>
    <r>
      <rPr>
        <strike/>
        <sz val="10"/>
        <rFont val="Arial"/>
        <family val="2"/>
      </rPr>
      <t>,</t>
    </r>
    <r>
      <rPr>
        <sz val="10"/>
        <rFont val="Arial"/>
        <family val="2"/>
      </rPr>
      <t xml:space="preserve"> </t>
    </r>
    <r>
      <rPr>
        <strike/>
        <sz val="10"/>
        <rFont val="Arial"/>
        <family val="2"/>
      </rPr>
      <t>including the following</t>
    </r>
    <r>
      <rPr>
        <u/>
        <sz val="10"/>
        <rFont val="Arial"/>
        <family val="2"/>
      </rPr>
      <t>through</t>
    </r>
    <r>
      <rPr>
        <sz val="10"/>
        <rFont val="Arial"/>
        <family val="2"/>
      </rPr>
      <t xml:space="preserve">:
a. Policy on overtime or working beyond the typical workdays and workday length/assigned daily hours.
b. Opportunities for micro-breaks during the workday, </t>
    </r>
    <r>
      <rPr>
        <strike/>
        <sz val="10"/>
        <rFont val="Arial"/>
        <family val="2"/>
      </rPr>
      <t xml:space="preserve">outlining </t>
    </r>
    <r>
      <rPr>
        <u/>
        <sz val="10"/>
        <rFont val="Arial"/>
        <family val="2"/>
      </rPr>
      <t>which include</t>
    </r>
    <r>
      <rPr>
        <sz val="10"/>
        <rFont val="Arial"/>
        <family val="2"/>
      </rPr>
      <t xml:space="preserve">:
c. Paid time off policy for all eligible employees, with a minimum of 20 days per calendar year (not including standard paid holidays), </t>
    </r>
    <r>
      <rPr>
        <strike/>
        <sz val="10"/>
        <rFont val="Arial"/>
        <family val="2"/>
      </rPr>
      <t>outlining</t>
    </r>
    <r>
      <rPr>
        <u/>
        <sz val="10"/>
        <rFont val="Arial"/>
        <family val="2"/>
      </rPr>
      <t>which considers the following</t>
    </r>
    <r>
      <rPr>
        <sz val="10"/>
        <rFont val="Arial"/>
        <family val="2"/>
      </rPr>
      <t>:</t>
    </r>
  </si>
  <si>
    <t xml:space="preserve">Mind </t>
  </si>
  <si>
    <r>
      <rPr>
        <strike/>
        <sz val="10"/>
        <rFont val="Arial"/>
        <family val="2"/>
      </rPr>
      <t xml:space="preserve">A design plan and accompanying narrative describes elements that encourage contemplation, relaxation and restoration, and in consideration of the design criteria below: </t>
    </r>
    <r>
      <rPr>
        <sz val="10"/>
        <rFont val="Arial"/>
        <family val="2"/>
      </rPr>
      <t xml:space="preserve">
</t>
    </r>
    <r>
      <rPr>
        <u/>
        <sz val="10"/>
        <rFont val="Arial"/>
        <family val="2"/>
      </rPr>
      <t>Encourages contemplation, relaxation and restoration, in consideration of the design criteria below:</t>
    </r>
  </si>
  <si>
    <r>
      <t xml:space="preserve">Nature views </t>
    </r>
    <r>
      <rPr>
        <strike/>
        <sz val="10"/>
        <rFont val="Arial"/>
        <family val="2"/>
      </rPr>
      <t xml:space="preserve">(e.g., scenic views or nature scenes) </t>
    </r>
    <r>
      <rPr>
        <sz val="10"/>
        <rFont val="Arial"/>
        <family val="2"/>
      </rPr>
      <t>facilitated by the conditions below:</t>
    </r>
  </si>
  <si>
    <r>
      <t xml:space="preserve">1. </t>
    </r>
    <r>
      <rPr>
        <strike/>
        <sz val="10"/>
        <rFont val="Arial"/>
        <family val="2"/>
      </rPr>
      <t>Exterior nature v</t>
    </r>
    <r>
      <rPr>
        <u/>
        <sz val="10"/>
        <rFont val="Arial"/>
        <family val="2"/>
      </rPr>
      <t>V</t>
    </r>
    <r>
      <rPr>
        <sz val="10"/>
        <rFont val="Arial"/>
        <family val="2"/>
      </rPr>
      <t xml:space="preserve">iews are available within a direct line of sight of at least 75% of workstations and seats within conference rooms, lecture halls or classrooms. Views must comprise natural areas or landscapes, such as green spaces (e.g., park, forest) or blue spaces (e.g., ocean, lake, river). </t>
    </r>
  </si>
  <si>
    <r>
      <rPr>
        <strike/>
        <sz val="10"/>
        <rFont val="Arial"/>
        <family val="2"/>
      </rPr>
      <t>A narrative describes how t</t>
    </r>
    <r>
      <rPr>
        <u/>
        <sz val="10"/>
        <rFont val="Arial"/>
        <family val="2"/>
      </rPr>
      <t>T</t>
    </r>
    <r>
      <rPr>
        <sz val="10"/>
        <rFont val="Arial"/>
        <family val="2"/>
      </rPr>
      <t xml:space="preserve">he organization’s work processes and space utilization support focus and productivity among employees, </t>
    </r>
    <r>
      <rPr>
        <u/>
        <sz val="10"/>
        <rFont val="Arial"/>
        <family val="2"/>
      </rPr>
      <t xml:space="preserve">and projects assess the work environment through </t>
    </r>
    <r>
      <rPr>
        <strike/>
        <sz val="10"/>
        <rFont val="Arial"/>
        <family val="2"/>
      </rPr>
      <t xml:space="preserve">incorporating </t>
    </r>
    <r>
      <rPr>
        <sz val="10"/>
        <rFont val="Arial"/>
        <family val="2"/>
      </rPr>
      <t xml:space="preserve">at least one of the sources below:   </t>
    </r>
  </si>
  <si>
    <r>
      <t>Seating and spatial layouts:</t>
    </r>
    <r>
      <rPr>
        <strike/>
        <sz val="10"/>
        <rFont val="Arial"/>
        <family val="2"/>
      </rPr>
      <t xml:space="preserve">
Projects meet the following requirements to ensure that seating and spatial layouts are organized into separate workplace zones and provide differing degrees of sensory engagement:
a. Annotated floor plans establish work zones that support a variety of work functions (e.g., quiet work, collaborative work).</t>
    </r>
    <r>
      <rPr>
        <sz val="10"/>
        <rFont val="Arial"/>
        <family val="2"/>
      </rPr>
      <t xml:space="preserve">
</t>
    </r>
    <r>
      <rPr>
        <u/>
        <sz val="10"/>
        <rFont val="Arial"/>
        <family val="2"/>
      </rPr>
      <t>Projects incorporate the following into the organization of seating and spatial layout to provide differing degrees of sensory engagement:
a. Work zones that support a variety of work functions (e.g., quite work, collaborative work).</t>
    </r>
    <r>
      <rPr>
        <sz val="10"/>
        <rFont val="Arial"/>
        <family val="2"/>
      </rPr>
      <t xml:space="preserve">
b. Designated quiet zones </t>
    </r>
    <r>
      <rPr>
        <strike/>
        <sz val="10"/>
        <rFont val="Arial"/>
        <family val="2"/>
      </rPr>
      <t xml:space="preserve">are </t>
    </r>
    <r>
      <rPr>
        <sz val="10"/>
        <rFont val="Arial"/>
        <family val="2"/>
      </rPr>
      <t xml:space="preserve">provided as enclosable (e.g., small conference rooms, single-occupancy phone booths) or semi-enclosable (e.g., carrels) rooms with no  more than three seats per room.
c. Designated collaboration zones </t>
    </r>
    <r>
      <rPr>
        <strike/>
        <sz val="10"/>
        <rFont val="Arial"/>
        <family val="2"/>
      </rPr>
      <t xml:space="preserve">are </t>
    </r>
    <r>
      <rPr>
        <sz val="10"/>
        <rFont val="Arial"/>
        <family val="2"/>
      </rPr>
      <t xml:space="preserve">provided as enclosable or semi-enclosable rooms with no less than three seats and, at minimum, one visual vertical surface area for  communicating ideas or work.
d. A system </t>
    </r>
    <r>
      <rPr>
        <strike/>
        <sz val="10"/>
        <rFont val="Arial"/>
        <family val="2"/>
      </rPr>
      <t xml:space="preserve">is in place </t>
    </r>
    <r>
      <rPr>
        <sz val="10"/>
        <rFont val="Arial"/>
        <family val="2"/>
      </rPr>
      <t>for booking or reserving enclosable quiet and collaboration zones.</t>
    </r>
  </si>
  <si>
    <t>Sleep Support</t>
  </si>
  <si>
    <r>
      <rPr>
        <strike/>
        <sz val="10"/>
        <rFont val="Arial"/>
        <family val="2"/>
      </rPr>
      <t>A program or policy is in place to promote</t>
    </r>
    <r>
      <rPr>
        <u/>
        <sz val="10"/>
        <rFont val="Arial"/>
        <family val="2"/>
      </rPr>
      <t xml:space="preserve">Projects address </t>
    </r>
    <r>
      <rPr>
        <sz val="10"/>
        <rFont val="Arial"/>
        <family val="2"/>
      </rPr>
      <t>healthy sleep habits among employees who engage in shift work, including:</t>
    </r>
  </si>
  <si>
    <t>M12</t>
  </si>
  <si>
    <t>Business Travel</t>
  </si>
  <si>
    <r>
      <t xml:space="preserve">Projects address at least two of the following requirements:
a. Employers promote the </t>
    </r>
    <r>
      <rPr>
        <strike/>
        <sz val="10"/>
        <rFont val="Arial"/>
        <family val="2"/>
      </rPr>
      <t>protocols below</t>
    </r>
    <r>
      <rPr>
        <u/>
        <sz val="10"/>
        <rFont val="Arial"/>
        <family val="2"/>
      </rPr>
      <t>following</t>
    </r>
    <r>
      <rPr>
        <sz val="10"/>
        <rFont val="Arial"/>
        <family val="2"/>
      </rPr>
      <t xml:space="preserve"> for all eligible employees:        
b. Employers</t>
    </r>
    <r>
      <rPr>
        <strike/>
        <sz val="10"/>
        <rFont val="Arial"/>
        <family val="2"/>
      </rPr>
      <t xml:space="preserve"> implement protocols to</t>
    </r>
    <r>
      <rPr>
        <sz val="10"/>
        <rFont val="Arial"/>
        <family val="2"/>
      </rPr>
      <t xml:space="preserve"> support employee workload while away. </t>
    </r>
    <r>
      <rPr>
        <strike/>
        <sz val="10"/>
        <rFont val="Arial"/>
        <family val="2"/>
      </rPr>
      <t>Protocol</t>
    </r>
    <r>
      <rPr>
        <sz val="10"/>
        <rFont val="Arial"/>
        <family val="2"/>
      </rPr>
      <t xml:space="preserve"> </t>
    </r>
    <r>
      <rPr>
        <u/>
        <sz val="10"/>
        <rFont val="Arial"/>
        <family val="2"/>
      </rPr>
      <t>Policy</t>
    </r>
    <r>
      <rPr>
        <sz val="10"/>
        <rFont val="Arial"/>
        <family val="2"/>
      </rPr>
      <t xml:space="preserve"> may be adjusted as needed for different teams or departments within an organization based on business needs and must cover at least three of the options below:         
c. Employers implement the options below</t>
    </r>
    <r>
      <rPr>
        <strike/>
        <sz val="10"/>
        <rFont val="Arial"/>
        <family val="2"/>
      </rPr>
      <t xml:space="preserve"> as protocol</t>
    </r>
    <r>
      <rPr>
        <sz val="10"/>
        <rFont val="Arial"/>
        <family val="2"/>
      </rPr>
      <t>:
d. Employers implement at least two of the options below</t>
    </r>
    <r>
      <rPr>
        <strike/>
        <sz val="10"/>
        <rFont val="Arial"/>
        <family val="2"/>
      </rPr>
      <t xml:space="preserve"> as protocol</t>
    </r>
    <r>
      <rPr>
        <sz val="10"/>
        <rFont val="Arial"/>
        <family val="2"/>
      </rPr>
      <t>:</t>
    </r>
  </si>
  <si>
    <r>
      <t xml:space="preserve">Education on the health consequences of tobacco is provided to all </t>
    </r>
    <r>
      <rPr>
        <strike/>
        <sz val="10"/>
        <rFont val="Arial"/>
        <family val="2"/>
      </rPr>
      <t>employees</t>
    </r>
    <r>
      <rPr>
        <u/>
        <sz val="10"/>
        <rFont val="Arial"/>
        <family val="2"/>
      </rPr>
      <t>regular building occupants</t>
    </r>
    <r>
      <rPr>
        <sz val="10"/>
        <rFont val="Arial"/>
        <family val="2"/>
      </rPr>
      <t>.</t>
    </r>
  </si>
  <si>
    <t>Expands applicability of M13 Part 1 to wider population, such as students/residents, in space types such as MFR, student housing, etc.</t>
  </si>
  <si>
    <r>
      <t xml:space="preserve">Note: If the requirements of Part </t>
    </r>
    <r>
      <rPr>
        <strike/>
        <sz val="10"/>
        <rFont val="Arial"/>
        <family val="2"/>
      </rPr>
      <t>2</t>
    </r>
    <r>
      <rPr>
        <u/>
        <sz val="10"/>
        <rFont val="Arial"/>
        <family val="2"/>
      </rPr>
      <t>1</t>
    </r>
    <r>
      <rPr>
        <sz val="10"/>
        <rFont val="Arial"/>
        <family val="2"/>
      </rPr>
      <t>: Promote Tobacco Use Prevention are met through the provision of educational materials, then these can be counted toward Part 2: Promote Health and Wellness Education in Feature C01: Health and Wellness Awareness.</t>
    </r>
  </si>
  <si>
    <t>Error.</t>
  </si>
  <si>
    <r>
      <t xml:space="preserve">Opioid response training:
Employees </t>
    </r>
    <r>
      <rPr>
        <strike/>
        <sz val="10"/>
        <rFont val="Arial"/>
        <family val="2"/>
      </rPr>
      <t xml:space="preserve">and employers </t>
    </r>
    <r>
      <rPr>
        <sz val="10"/>
        <rFont val="Arial"/>
        <family val="2"/>
      </rPr>
      <t>receive opioid emergency training (in-person by a qualified provider or through video) covering:</t>
    </r>
  </si>
  <si>
    <t>Improve clarity.</t>
  </si>
  <si>
    <t>Update citation 43 to: Energy performance of buildings - Ventilation for buildings. European Standard EN 16798-3:2017. Brussels.</t>
  </si>
  <si>
    <t>Correct for recent update of feature reference code.</t>
  </si>
  <si>
    <t>The Verification Methods Appendix has been revised to include definitions of documentation types. Please refer to to the WELL v2 digital standard.</t>
  </si>
  <si>
    <t>Provide clarity on documentation types and additional guidelines on how to use the attached appendix resource.</t>
  </si>
  <si>
    <r>
      <t xml:space="preserve">Nature </t>
    </r>
    <r>
      <rPr>
        <strike/>
        <sz val="10"/>
        <rFont val="Arial"/>
        <family val="2"/>
      </rPr>
      <t>scenes</t>
    </r>
    <r>
      <rPr>
        <u/>
        <sz val="10"/>
        <rFont val="Arial"/>
        <family val="2"/>
      </rPr>
      <t>views</t>
    </r>
    <r>
      <rPr>
        <sz val="10"/>
        <rFont val="Arial"/>
        <family val="2"/>
      </rPr>
      <t>: Views of natural features that include but are not limited to greenery, water bodies, free roaming animals and nature-made formations. Does not include photographs, paintings or other representational images of nature.</t>
    </r>
  </si>
  <si>
    <r>
      <t xml:space="preserve">Walk distance: </t>
    </r>
    <r>
      <rPr>
        <strike/>
        <sz val="10"/>
        <rFont val="Arial"/>
        <family val="2"/>
      </rPr>
      <t>The distance that a pedestrian must travel between origins and destinations. Walk distance is measured from the main building entrance and along a pedestrian-friendly path such as a sidewalk or all-weather path. (See also "main building entrance".)</t>
    </r>
    <r>
      <rPr>
        <u/>
        <sz val="10"/>
        <rFont val="Arial"/>
        <family val="2"/>
      </rPr>
      <t>The distance between two points measured along a path taken by a person to travel from one point to another (i.e., not the radial distance). In outdoor environments, the route used should be along a pedestrian-friendly path such as a sidewalk or all-weather path.</t>
    </r>
  </si>
  <si>
    <t>Zendesk #4205</t>
  </si>
  <si>
    <t>Workstation: A workzone that is outfitted with furnishings, accessories and equipment (e.g., desk, chair, monitor) for users to perform tasks ascribed to their job function.</t>
  </si>
  <si>
    <t>Zendesk #3961.</t>
  </si>
  <si>
    <t>Change concept name to: Innovation</t>
  </si>
  <si>
    <t>For consistency with the other language in "Innovations" and the "Innovation" header.</t>
  </si>
  <si>
    <r>
      <t>Projects must earn a minimum of two points per concept</t>
    </r>
    <r>
      <rPr>
        <u/>
        <sz val="10"/>
        <rFont val="Arial"/>
        <family val="2"/>
      </rPr>
      <t xml:space="preserve"> (or in the case of the Air and Thermal Comfort concepts, at least four points combined)</t>
    </r>
    <r>
      <rPr>
        <sz val="10"/>
        <rFont val="Arial"/>
        <family val="2"/>
      </rPr>
      <t>. Projects may earn no more than 12 points per concept. At the point of submitting for Documentation Review, projects may submit a scorecard that contains up to 100 points worth of features. Projects can also add on an additional ten points for Innovation to their scorecard.</t>
    </r>
  </si>
  <si>
    <t>Emerged from conversations with Jess and Nathan. Unofficial pathway for this offered in Q2 2019. Technology solution has since been implemented for the digital scorecard.</t>
  </si>
  <si>
    <t>Update citation 140 to: City of New York. Active Design: Shaping the Sidewalk Experience. 2013. https://www1.nyc.gov/assets/planning/download/pdf/plans-studies/active-design-sidewalk/active_design.pdf</t>
  </si>
  <si>
    <t>Two beta features were published with the Q3 2019 Addenda. Please see the WELL v2 digital standard, addenda article and beta feature article for more information.</t>
  </si>
  <si>
    <r>
      <rPr>
        <strike/>
        <sz val="10"/>
        <rFont val="Arial"/>
        <family val="2"/>
      </rPr>
      <t>A policy is in place to</t>
    </r>
    <r>
      <rPr>
        <u/>
        <sz val="10"/>
        <rFont val="Arial"/>
        <family val="2"/>
      </rPr>
      <t>Projects</t>
    </r>
    <r>
      <rPr>
        <sz val="10"/>
        <rFont val="Arial"/>
        <family val="2"/>
      </rPr>
      <t xml:space="preserve"> phase out (over a maximum of three years) the use, sale and provision of foods and beverages containing artificial ingredients listed in the table below. Additionally, all foods and beverages sold or provided within the project boundary are clearly labeled on packaging, nearby menus or signage to indicate whether they contain artificial ingredients listed in the table below.</t>
    </r>
  </si>
  <si>
    <r>
      <t>Common food allergens</t>
    </r>
    <r>
      <rPr>
        <strike/>
        <sz val="10"/>
        <rFont val="Arial"/>
        <family val="2"/>
      </rPr>
      <t>, as mandated by federal regulation,</t>
    </r>
    <r>
      <rPr>
        <sz val="10"/>
        <rFont val="Arial"/>
        <family val="2"/>
      </rPr>
      <t xml:space="preserve"> are clearly labeled at point-of-decision on packaging, menus or signage.</t>
    </r>
  </si>
  <si>
    <t>To mirror the Q2 2019 addenda change to the same language in N02 Part 2 (forgot this feature has the same language/ missed Q2 2019 change).</t>
  </si>
  <si>
    <r>
      <rPr>
        <strike/>
        <sz val="10"/>
        <rFont val="Arial"/>
        <family val="2"/>
      </rPr>
      <t>Projects have in place a protocol that requires a</t>
    </r>
    <r>
      <rPr>
        <u/>
        <sz val="10"/>
        <rFont val="Arial"/>
        <family val="2"/>
      </rPr>
      <t>A</t>
    </r>
    <r>
      <rPr>
        <sz val="10"/>
        <rFont val="Arial"/>
        <family val="2"/>
      </rPr>
      <t xml:space="preserve">ll foods and beverages provided by catering within the project boundary </t>
    </r>
    <r>
      <rPr>
        <strike/>
        <sz val="10"/>
        <rFont val="Arial"/>
        <family val="2"/>
      </rPr>
      <t xml:space="preserve">to </t>
    </r>
    <r>
      <rPr>
        <sz val="10"/>
        <rFont val="Arial"/>
        <family val="2"/>
      </rPr>
      <t>meet the following requirements:</t>
    </r>
  </si>
  <si>
    <r>
      <rPr>
        <strike/>
        <sz val="10"/>
        <rFont val="Arial"/>
        <family val="2"/>
      </rPr>
      <t>A plan is in place that addresses the following:</t>
    </r>
    <r>
      <rPr>
        <sz val="10"/>
        <rFont val="Arial"/>
        <family val="2"/>
      </rPr>
      <t xml:space="preserve">
</t>
    </r>
    <r>
      <rPr>
        <u/>
        <sz val="10"/>
        <rFont val="Arial"/>
        <family val="2"/>
      </rPr>
      <t>The following requirements are met:</t>
    </r>
    <r>
      <rPr>
        <sz val="10"/>
        <rFont val="Arial"/>
        <family val="2"/>
      </rPr>
      <t xml:space="preserve">
a. </t>
    </r>
    <r>
      <rPr>
        <strike/>
        <sz val="10"/>
        <rFont val="Arial"/>
        <family val="2"/>
      </rPr>
      <t>Management and maintenance of the gardening space(s) for a minimum of three years.</t>
    </r>
    <r>
      <rPr>
        <u/>
        <sz val="10"/>
        <rFont val="Arial"/>
        <family val="2"/>
      </rPr>
      <t>Gardening space(s) are managed and maintained for a minimum of three years.</t>
    </r>
    <r>
      <rPr>
        <sz val="10"/>
        <rFont val="Arial"/>
        <family val="2"/>
      </rPr>
      <t xml:space="preserve">
b. Training, programming or educational opportunities </t>
    </r>
    <r>
      <rPr>
        <u/>
        <sz val="10"/>
        <rFont val="Arial"/>
        <family val="2"/>
      </rPr>
      <t xml:space="preserve">are made </t>
    </r>
    <r>
      <rPr>
        <sz val="10"/>
        <rFont val="Arial"/>
        <family val="2"/>
      </rPr>
      <t xml:space="preserve">available </t>
    </r>
    <r>
      <rPr>
        <strike/>
        <sz val="10"/>
        <rFont val="Arial"/>
        <family val="2"/>
      </rPr>
      <t>for</t>
    </r>
    <r>
      <rPr>
        <u/>
        <sz val="10"/>
        <rFont val="Arial"/>
        <family val="2"/>
      </rPr>
      <t>to</t>
    </r>
    <r>
      <rPr>
        <sz val="10"/>
        <rFont val="Arial"/>
        <family val="2"/>
      </rPr>
      <t xml:space="preserve"> regular building occupants (e.g., gardening workshops, plant harvesting guidelines) and offered quarterly, at minimum.
c. </t>
    </r>
    <r>
      <rPr>
        <strike/>
        <sz val="10"/>
        <rFont val="Arial"/>
        <family val="2"/>
      </rPr>
      <t>Provision of</t>
    </r>
    <r>
      <rPr>
        <u/>
        <sz val="10"/>
        <rFont val="Arial"/>
        <family val="2"/>
      </rPr>
      <t>Projects provide</t>
    </r>
    <r>
      <rPr>
        <sz val="10"/>
        <rFont val="Arial"/>
        <family val="2"/>
      </rPr>
      <t xml:space="preserve"> planting supplies, including planting medium, irrigation, lighting (interior spaces only), plants and gardening tools.</t>
    </r>
  </si>
  <si>
    <t>S01</t>
  </si>
  <si>
    <t>Sound Mapping</t>
  </si>
  <si>
    <r>
      <t xml:space="preserve">An </t>
    </r>
    <r>
      <rPr>
        <strike/>
        <sz val="10"/>
        <rFont val="Arial"/>
        <family val="2"/>
      </rPr>
      <t>annotated document</t>
    </r>
    <r>
      <rPr>
        <u/>
        <sz val="10"/>
        <rFont val="Arial"/>
        <family val="2"/>
      </rPr>
      <t>architectural drawing</t>
    </r>
    <r>
      <rPr>
        <sz val="10"/>
        <rFont val="Arial"/>
        <family val="2"/>
      </rPr>
      <t xml:space="preserve"> is provided that indicates the projected background noise level (dBA or NC) attributable to HVAC equipment noise, external noise intrusion or a similar source (e.g., a floor plan is color-coded to indicate dBA levels between regularly occupied spaces or across façade elements).</t>
    </r>
  </si>
  <si>
    <t>We want to keep the documentation type here because this is what is produced per feature requirements and is also what is used to document compliance.</t>
  </si>
  <si>
    <r>
      <t xml:space="preserve">An </t>
    </r>
    <r>
      <rPr>
        <strike/>
        <sz val="10"/>
        <rFont val="Arial"/>
        <family val="2"/>
      </rPr>
      <t>annotated document</t>
    </r>
    <r>
      <rPr>
        <u/>
        <sz val="10"/>
        <rFont val="Arial"/>
        <family val="2"/>
      </rPr>
      <t>architectural drawing</t>
    </r>
    <r>
      <rPr>
        <sz val="10"/>
        <rFont val="Arial"/>
        <family val="2"/>
      </rPr>
      <t xml:space="preserve"> is provided that indicates the projected acoustical performance of typical walls that separate regularly occupied spaces throughout the project (e.g., STC/Rw, NIC/Dw or equivalent sound transmission metrics denoted on a partition schedule from an architectural drawing set).</t>
    </r>
  </si>
  <si>
    <r>
      <rPr>
        <strike/>
        <sz val="10"/>
        <rFont val="Arial"/>
        <family val="2"/>
      </rPr>
      <t>An annotated document is provided that labels specific zones throughout the project floor plan based on the following:</t>
    </r>
    <r>
      <rPr>
        <sz val="10"/>
        <rFont val="Arial"/>
        <family val="2"/>
      </rPr>
      <t xml:space="preserve">
</t>
    </r>
    <r>
      <rPr>
        <u/>
        <sz val="10"/>
        <rFont val="Arial"/>
        <family val="2"/>
      </rPr>
      <t>The following zones are identified and labeled on the project floor plan:</t>
    </r>
  </si>
  <si>
    <r>
      <rPr>
        <strike/>
        <sz val="10"/>
        <rFont val="Arial"/>
        <family val="2"/>
      </rPr>
      <t>Spaces</t>
    </r>
    <r>
      <rPr>
        <u/>
        <sz val="10"/>
        <rFont val="Arial"/>
        <family val="2"/>
      </rPr>
      <t>In the spaces</t>
    </r>
    <r>
      <rPr>
        <sz val="10"/>
        <rFont val="Arial"/>
        <family val="2"/>
      </rPr>
      <t xml:space="preserve"> listed below, </t>
    </r>
    <r>
      <rPr>
        <strike/>
        <sz val="10"/>
        <rFont val="Arial"/>
        <family val="2"/>
      </rPr>
      <t>if present, have interior partition walls and background noise that together meet</t>
    </r>
    <r>
      <rPr>
        <u/>
        <sz val="10"/>
        <rFont val="Arial"/>
        <family val="2"/>
      </rPr>
      <t>the sum of the background noise level (NC or NR) and sound insulation across a partition (NIC or Dw) meets</t>
    </r>
    <r>
      <rPr>
        <sz val="10"/>
        <rFont val="Arial"/>
        <family val="2"/>
      </rPr>
      <t xml:space="preserve"> the minimum SPP ratings listed in the table:</t>
    </r>
  </si>
  <si>
    <r>
      <rPr>
        <u/>
        <sz val="10"/>
        <rFont val="Arial"/>
        <family val="2"/>
      </rPr>
      <t>Desktop computer–based workstations</t>
    </r>
    <r>
      <rPr>
        <sz val="10"/>
        <rFont val="Arial"/>
        <family val="2"/>
      </rPr>
      <t xml:space="preserve">
</t>
    </r>
    <r>
      <rPr>
        <strike/>
        <sz val="10"/>
        <rFont val="Arial"/>
        <family val="2"/>
      </rPr>
      <t>At all workstations,</t>
    </r>
    <r>
      <rPr>
        <u/>
        <sz val="10"/>
        <rFont val="Arial"/>
        <family val="2"/>
      </rPr>
      <t>All desktop</t>
    </r>
    <r>
      <rPr>
        <sz val="10"/>
        <rFont val="Arial"/>
        <family val="2"/>
      </rPr>
      <t xml:space="preserve"> computer monitors</t>
    </r>
    <r>
      <rPr>
        <strike/>
        <sz val="10"/>
        <rFont val="Arial"/>
        <family val="2"/>
      </rPr>
      <t>, including laptops,</t>
    </r>
    <r>
      <rPr>
        <sz val="10"/>
        <rFont val="Arial"/>
        <family val="2"/>
      </rPr>
      <t xml:space="preserve"> can be adjusted by height and horizontal distance from the user through some combination of the following: 
a. Monitors with built-in height adjustment.
b. Height-adjustable stands.
c. Mounted, adjustable arms that hold primary or additional screens.
</t>
    </r>
    <r>
      <rPr>
        <u/>
        <sz val="10"/>
        <rFont val="Arial"/>
        <family val="2"/>
      </rPr>
      <t>Laptop computer–based workstations
All laptop screens can be adjusted by height and horizontal distance from the user through some combination of the following:
a. Height-adjustable stands used to raise the laptop screen paired with an external keyboard and mouse that are placed on the work surface.
b. Additional monitors provided with one of the following adjustability features:
   1. Built-in height adjustment.
   2. Height-adjustable stands.
   3. Mounted, adjustable arms that hold primary or additional screens.</t>
    </r>
  </si>
  <si>
    <r>
      <t xml:space="preserve">Published FAQ for v1 implies that laptops cannot meet requirement w/out additional amenities. This feature change aligns with guidance provided to v2 project teams from Vienna via the MS team. Angela S. and the Movement advisory have expressed a real desire to see WELL address laptops (which don't inherently meet these requirements). Although this may </t>
    </r>
    <r>
      <rPr>
        <i/>
        <sz val="10"/>
        <rFont val="Arial"/>
        <family val="2"/>
      </rPr>
      <t>look</t>
    </r>
    <r>
      <rPr>
        <sz val="10"/>
        <rFont val="Arial"/>
        <family val="2"/>
      </rPr>
      <t xml:space="preserve"> like a large change and added challenge to the precondition it is something that projects have already been </t>
    </r>
    <r>
      <rPr>
        <i/>
        <sz val="10"/>
        <rFont val="Arial"/>
        <family val="2"/>
      </rPr>
      <t>required</t>
    </r>
    <r>
      <rPr>
        <sz val="10"/>
        <rFont val="Arial"/>
        <family val="2"/>
      </rPr>
      <t xml:space="preserve"> to do. I get the sense that this has not been widely enforced by GBCI but would now be through feature requirements. If we don't opt to add this through the addenda this is something I am keen to see added to the precondition at graduation.</t>
    </r>
  </si>
  <si>
    <t>For Laptop Computer–Based Workstations, add existing citations 41 and 42 to requirement a and subrequirements 1, 2 and 3.</t>
  </si>
  <si>
    <t>The purchasing pathways specified in the "Note" for Parts 1–4 have been removed and restructured as AAPs available in the Strategies Table and Strategies tab of the digital standard.</t>
  </si>
  <si>
    <t>Zendesk #4907, 4977.</t>
  </si>
  <si>
    <t>Active Commuter and Occupant Support</t>
  </si>
  <si>
    <r>
      <rPr>
        <strike/>
        <sz val="10"/>
        <rFont val="Arial"/>
        <family val="2"/>
      </rPr>
      <t>A policy is in place that allows building occupants and visitors to bring bicycles to tenant spaces and utilize elevators (or freight elevators) to transport bicycles between floors (as applicable).</t>
    </r>
    <r>
      <rPr>
        <sz val="10"/>
        <rFont val="Arial"/>
        <family val="2"/>
      </rPr>
      <t xml:space="preserve">
</t>
    </r>
    <r>
      <rPr>
        <u/>
        <sz val="10"/>
        <rFont val="Arial"/>
        <family val="2"/>
      </rPr>
      <t>Bicycles are allowed in tenant spaces. In multi-floor buildings, building occupants and visitors are able to utilize elevators or freight elevators to transport bicycles between floors.</t>
    </r>
  </si>
  <si>
    <r>
      <rPr>
        <strike/>
        <sz val="10"/>
        <rFont val="Arial"/>
        <family val="2"/>
      </rPr>
      <t>A policy is in place that allows building occupants and visitors to bring bicycles to retail spaces and utilize elevators (or freight elevators) to transport bicycles between floors (as applicable).</t>
    </r>
    <r>
      <rPr>
        <sz val="10"/>
        <rFont val="Arial"/>
        <family val="2"/>
      </rPr>
      <t xml:space="preserve">
</t>
    </r>
    <r>
      <rPr>
        <u/>
        <sz val="10"/>
        <rFont val="Arial"/>
        <family val="2"/>
      </rPr>
      <t>Bicycles are allowed in retail spaces. In multi-floor buildings, building occupants and visitors are able to utilize elevators or freight elevators to transport bicycles between floors.</t>
    </r>
  </si>
  <si>
    <r>
      <rPr>
        <strike/>
        <sz val="10"/>
        <rFont val="Arial"/>
        <family val="2"/>
      </rPr>
      <t>A policy is in place that allows building occupants and visitors to bring bicycles to dwelling units and utilize elevators (or freight elevators) to transport bicycles between floors (as applicable).</t>
    </r>
    <r>
      <rPr>
        <sz val="10"/>
        <rFont val="Arial"/>
        <family val="2"/>
      </rPr>
      <t xml:space="preserve">
</t>
    </r>
    <r>
      <rPr>
        <u/>
        <sz val="10"/>
        <rFont val="Arial"/>
        <family val="2"/>
      </rPr>
      <t>Bicycles are allowed in dwelling units. In multi-floor buildings, building occupants and visitors are able to utilize elevators or freight elevators to transport bicycles between floors.</t>
    </r>
  </si>
  <si>
    <r>
      <rPr>
        <strike/>
        <sz val="10"/>
        <rFont val="Arial"/>
        <family val="2"/>
      </rPr>
      <t>The project is located in an area that offers a minimum of 72 trips per weekday and 40 trips per weekend day through some combination of transit types (e.g., bus, bus rapid transit, trolley, ferry, streetcar, commuter rail) with service stations located within:</t>
    </r>
    <r>
      <rPr>
        <sz val="10"/>
        <rFont val="Arial"/>
        <family val="2"/>
      </rPr>
      <t xml:space="preserve">
</t>
    </r>
    <r>
      <rPr>
        <u/>
        <sz val="10"/>
        <rFont val="Arial"/>
        <family val="2"/>
      </rPr>
      <t>The project is located in a community where mass transportation is present and offers a minimum of 72 trips per weekday and 40 trips per weekend day with service stations within:</t>
    </r>
  </si>
  <si>
    <t>Zendesk #3422. Removed "some combination" which implies more than one transit type is required in order to align more closely with the LEED requirement (cited) and be more friendly to rural and less urban communities which may only have 1 primary type of public/mass transit.</t>
  </si>
  <si>
    <r>
      <t xml:space="preserve">Age and ability appropriate physical activity/exercise </t>
    </r>
    <r>
      <rPr>
        <strike/>
        <sz val="10"/>
        <rFont val="Arial"/>
        <family val="2"/>
      </rPr>
      <t xml:space="preserve">programming </t>
    </r>
    <r>
      <rPr>
        <sz val="10"/>
        <rFont val="Arial"/>
        <family val="2"/>
      </rPr>
      <t xml:space="preserve">opportunities, led by a qualified professional, </t>
    </r>
    <r>
      <rPr>
        <strike/>
        <sz val="10"/>
        <rFont val="Arial"/>
        <family val="2"/>
      </rPr>
      <t>is</t>
    </r>
    <r>
      <rPr>
        <u/>
        <sz val="10"/>
        <rFont val="Arial"/>
        <family val="2"/>
      </rPr>
      <t>are</t>
    </r>
    <r>
      <rPr>
        <sz val="10"/>
        <rFont val="Arial"/>
        <family val="2"/>
      </rPr>
      <t xml:space="preserve"> offered to eligible employees at no cost at one of the frequencies shown in the table below: </t>
    </r>
  </si>
  <si>
    <r>
      <t xml:space="preserve">The following requirements are met:
a. At least one type of </t>
    </r>
    <r>
      <rPr>
        <u/>
        <sz val="10"/>
        <rFont val="Arial"/>
        <family val="2"/>
      </rPr>
      <t>age and ability appropriate</t>
    </r>
    <r>
      <rPr>
        <sz val="10"/>
        <rFont val="Arial"/>
        <family val="2"/>
      </rPr>
      <t xml:space="preserve"> equipment from each of the following categories, accompanied by instructions for safe use, is made available to employees, students or residents (as applicable) at no cost</t>
    </r>
    <r>
      <rPr>
        <strike/>
        <sz val="10"/>
        <rFont val="Arial"/>
        <family val="2"/>
      </rPr>
      <t>. Additional documentation should demonstrate that the equipment is age appropriate based on the project population</t>
    </r>
    <r>
      <rPr>
        <sz val="10"/>
        <rFont val="Arial"/>
        <family val="2"/>
      </rPr>
      <t>:
   1. Cardiorespiratory equipment.
   2. Muscle-strengthening equipment. 
b. Total units for each category should allow for use by at least 1% of employees, students or residents (as applicable) at any given time.</t>
    </r>
  </si>
  <si>
    <t>Zendesk # 3542, 3906. Goal of this change is to reduce documentation requirements. Previously, projects needed to submit additional documentation to verify that the equipment provided is age appropriate. Revised language allows this to be verified directly in the LoA.</t>
  </si>
  <si>
    <r>
      <rPr>
        <strike/>
        <sz val="10"/>
        <rFont val="Arial"/>
        <family val="2"/>
      </rPr>
      <t>a.The articulation of the building’s first-level, street-facing façade is designed such that no more than 40% or 15 m [50 ft] (whichever is less) is blank.[143]
b. The building's first-level, street-facing façade includes at least one of the following design elements:</t>
    </r>
    <r>
      <rPr>
        <sz val="10"/>
        <rFont val="Arial"/>
        <family val="2"/>
      </rPr>
      <t xml:space="preserve"> </t>
    </r>
    <r>
      <rPr>
        <u/>
        <sz val="10"/>
        <rFont val="Arial"/>
        <family val="2"/>
      </rPr>
      <t>a. The building's street-facing façades include no more than 15 m [50 ft] or 40% (linear distance) of blank space along the street level, achieved by incorporating at least one of the following design elements:</t>
    </r>
    <r>
      <rPr>
        <sz val="10"/>
        <rFont val="Arial"/>
        <family val="2"/>
      </rPr>
      <t xml:space="preserve">
   1. Street-level windows, which allow visibility into the space.
   2. Window display cases.
   3. Murals or other artistic installations.
   4. Biophilic and other landscape elements.
   5. Mixed building textures, colors and/or other design elements.</t>
    </r>
  </si>
  <si>
    <t>Ticket 2863. MS cites project confusion about the methods to calculate blank space and determine variety and confusion about whether the aesthetic elements of old requirement b can be applied to. This amendment combines requirements a and b and adjusts the calculation to only account for linear metrics. For most buildings, the linear distance and surface area at the street level (roughly 10-12 ft tall will be the same unless the building is a strange shape. This calculation makes it easier for projects to determine variety.</t>
  </si>
  <si>
    <t>Add existing citations 25 and 140 to subrequirements 1–5.</t>
  </si>
  <si>
    <t>In "Notes" column add: All dwelling units must have at least one drinking water dispenser.</t>
  </si>
  <si>
    <t>To clarify that residential projects must have drinking water inside each unit.</t>
  </si>
  <si>
    <t>1, 2, 3, 4, 5, 6</t>
  </si>
  <si>
    <t>Legionella Control</t>
  </si>
  <si>
    <r>
      <rPr>
        <strike/>
        <sz val="10"/>
        <rFont val="Arial"/>
        <family val="2"/>
      </rPr>
      <t xml:space="preserve">A narrative describes how the building addresses </t>
    </r>
    <r>
      <rPr>
        <i/>
        <strike/>
        <sz val="10"/>
        <rFont val="Arial"/>
        <family val="2"/>
      </rPr>
      <t>Legionella</t>
    </r>
    <r>
      <rPr>
        <strike/>
        <sz val="10"/>
        <rFont val="Arial"/>
        <family val="2"/>
      </rPr>
      <t xml:space="preserve">, and includes the following:
</t>
    </r>
    <r>
      <rPr>
        <u/>
        <sz val="10"/>
        <rFont val="Arial"/>
        <family val="2"/>
      </rPr>
      <t xml:space="preserve">A </t>
    </r>
    <r>
      <rPr>
        <i/>
        <u/>
        <sz val="10"/>
        <rFont val="Arial"/>
        <family val="2"/>
      </rPr>
      <t xml:space="preserve">Legionella </t>
    </r>
    <r>
      <rPr>
        <u/>
        <sz val="10"/>
        <rFont val="Arial"/>
        <family val="2"/>
      </rPr>
      <t>management plan is implemented and contains the following:</t>
    </r>
  </si>
  <si>
    <t>In "Notes" column add: Projects are not required to meet the "Device Maintenance" requirement for treatment devices that cannot be accessed by the project owner.</t>
  </si>
  <si>
    <t>For projects where owners do not have control over private spaces. We cannot subject projects to maintain something they don't have control over. It is our hope that tenants maintain filters but projects are not penalized for it.</t>
  </si>
  <si>
    <r>
      <t xml:space="preserve">A device rated by NSF/ANSI Standard 53 or 58 for copper </t>
    </r>
    <r>
      <rPr>
        <strike/>
        <sz val="10"/>
        <rFont val="Arial"/>
        <family val="2"/>
      </rPr>
      <t>and</t>
    </r>
    <r>
      <rPr>
        <u/>
        <sz val="10"/>
        <rFont val="Arial"/>
        <family val="2"/>
      </rPr>
      <t>or</t>
    </r>
    <r>
      <rPr>
        <sz val="10"/>
        <rFont val="Arial"/>
        <family val="2"/>
      </rPr>
      <t xml:space="preserve"> lead reduction.</t>
    </r>
  </si>
  <si>
    <t>No NSF 53 certified point-of-use filter for both copper and lead available in the market (only lead). Requirement forces projects to choose RO, which generates unneeded amounts of waste water and energy losses without improving health outcomes. With the change, projects can rely on carbon filtration. We don't necessarily want to force projects to use carbon over RO, just give them increased flexibility and align language with available technology on the market.</t>
  </si>
  <si>
    <r>
      <rPr>
        <strike/>
        <sz val="10"/>
        <rFont val="Arial"/>
        <family val="2"/>
      </rPr>
      <t>A narrative describes how m</t>
    </r>
    <r>
      <rPr>
        <u/>
        <sz val="10"/>
        <rFont val="Arial"/>
        <family val="2"/>
      </rPr>
      <t>M</t>
    </r>
    <r>
      <rPr>
        <sz val="10"/>
        <rFont val="Arial"/>
        <family val="2"/>
      </rPr>
      <t>oisture-resistant materials have been selected and/or moisture-sensitive materials are being protected, considering the following:</t>
    </r>
  </si>
  <si>
    <r>
      <t xml:space="preserve">Note that offices affiliated with the project owner but unrelated to the management of the project property may be considered a tenant so long as </t>
    </r>
    <r>
      <rPr>
        <strike/>
        <sz val="10"/>
        <rFont val="Arial"/>
        <family val="2"/>
      </rPr>
      <t>there is at least one additional tenant unaffiliated with the project owner</t>
    </r>
    <r>
      <rPr>
        <u/>
        <sz val="10"/>
        <rFont val="Arial"/>
        <family val="2"/>
      </rPr>
      <t>additional tenants unaffiliated with the project owner occupy at least 60% of the gross floor area</t>
    </r>
    <r>
      <rPr>
        <sz val="10"/>
        <rFont val="Arial"/>
        <family val="2"/>
      </rPr>
      <t>.</t>
    </r>
  </si>
  <si>
    <t>To further clarify what project types qualify for WELL Core. 60% aligns with our stance on mixed use.</t>
  </si>
  <si>
    <r>
      <t xml:space="preserve">Note:
A Remediation Report is only required if </t>
    </r>
    <r>
      <rPr>
        <strike/>
        <sz val="10"/>
        <rFont val="Arial"/>
        <family val="2"/>
      </rPr>
      <t xml:space="preserve">CCA is found or </t>
    </r>
    <r>
      <rPr>
        <sz val="10"/>
        <rFont val="Arial"/>
        <family val="2"/>
      </rPr>
      <t xml:space="preserve">lead is found </t>
    </r>
    <r>
      <rPr>
        <strike/>
        <sz val="10"/>
        <rFont val="Arial"/>
        <family val="2"/>
      </rPr>
      <t>in artificial turf is</t>
    </r>
    <r>
      <rPr>
        <sz val="10"/>
        <rFont val="Arial"/>
        <family val="2"/>
      </rPr>
      <t xml:space="preserve">above the </t>
    </r>
    <r>
      <rPr>
        <u/>
        <sz val="10"/>
        <rFont val="Arial"/>
        <family val="2"/>
      </rPr>
      <t xml:space="preserve">thresholds </t>
    </r>
    <r>
      <rPr>
        <sz val="10"/>
        <rFont val="Arial"/>
        <family val="2"/>
      </rPr>
      <t xml:space="preserve">established </t>
    </r>
    <r>
      <rPr>
        <strike/>
        <sz val="10"/>
        <rFont val="Arial"/>
        <family val="2"/>
      </rPr>
      <t>threshold</t>
    </r>
    <r>
      <rPr>
        <u/>
        <sz val="10"/>
        <rFont val="Arial"/>
        <family val="2"/>
      </rPr>
      <t xml:space="preserve"> in the referenced guidelines</t>
    </r>
    <r>
      <rPr>
        <sz val="10"/>
        <rFont val="Arial"/>
        <family val="2"/>
      </rPr>
      <t>.</t>
    </r>
  </si>
  <si>
    <t>Note needs to reflect contents of this part (current note is tailored to Part 1 and copied into Part 2)</t>
  </si>
  <si>
    <r>
      <t>Program training:
Projects have an annual training program in place for facilities staff or providers that addresses the following requirements:
Facilities staff or cleaning providers are trained on the following:
a. Sequenc</t>
    </r>
    <r>
      <rPr>
        <u/>
        <sz val="10"/>
        <rFont val="Arial"/>
        <family val="2"/>
      </rPr>
      <t>i</t>
    </r>
    <r>
      <rPr>
        <strike/>
        <sz val="10"/>
        <rFont val="Arial"/>
        <family val="2"/>
      </rPr>
      <t>ng</t>
    </r>
    <r>
      <rPr>
        <sz val="10"/>
        <rFont val="Arial"/>
        <family val="2"/>
      </rPr>
      <t xml:space="preserve"> of cleaning steps and use of personal protective equipment.
b. Use of cleaning products and materials and related equipment (e.g.</t>
    </r>
    <r>
      <rPr>
        <u/>
        <sz val="10"/>
        <rFont val="Arial"/>
        <family val="2"/>
      </rPr>
      <t>,</t>
    </r>
    <r>
      <rPr>
        <sz val="10"/>
        <rFont val="Arial"/>
        <family val="2"/>
      </rPr>
      <t xml:space="preserve"> cleaning chemical dispensing equipment).
c. </t>
    </r>
    <r>
      <rPr>
        <strike/>
        <sz val="10"/>
        <rFont val="Arial"/>
        <family val="2"/>
      </rPr>
      <t>Instruction for purchasing personnel in s</t>
    </r>
    <r>
      <rPr>
        <u/>
        <sz val="10"/>
        <rFont val="Arial"/>
        <family val="2"/>
      </rPr>
      <t>S</t>
    </r>
    <r>
      <rPr>
        <sz val="10"/>
        <rFont val="Arial"/>
        <family val="2"/>
      </rPr>
      <t>election of low hazard cleaning materials.</t>
    </r>
  </si>
  <si>
    <r>
      <t xml:space="preserve">Cleaning protocol: 
</t>
    </r>
    <r>
      <rPr>
        <strike/>
        <sz val="10"/>
        <rFont val="Arial"/>
        <family val="2"/>
      </rPr>
      <t>Projects have a program in place that specifies the maintenance of a cleaning schedule per the following:</t>
    </r>
    <r>
      <rPr>
        <u/>
        <sz val="10"/>
        <rFont val="Arial"/>
        <family val="2"/>
      </rPr>
      <t xml:space="preserve">Projects implement a cleaning schedule that addresses the following: </t>
    </r>
    <r>
      <rPr>
        <sz val="10"/>
        <rFont val="Arial"/>
        <family val="2"/>
      </rPr>
      <t xml:space="preserve">
a. Extent and frequency of cleaning, including dated cleaning logs. 
b. Protocol for disinfection</t>
    </r>
    <r>
      <rPr>
        <strike/>
        <sz val="10"/>
        <rFont val="Arial"/>
        <family val="2"/>
      </rPr>
      <t xml:space="preserve"> is specified</t>
    </r>
    <r>
      <rPr>
        <sz val="10"/>
        <rFont val="Arial"/>
        <family val="2"/>
      </rPr>
      <t>, including: 
   1. Identification and maintenance of a list of high-touch surfaces. 
   2. Limitation of disinfection to high-touch surfaces.</t>
    </r>
  </si>
  <si>
    <t>X13</t>
  </si>
  <si>
    <t>Enhanced Material Precaution</t>
  </si>
  <si>
    <r>
      <rPr>
        <strike/>
        <sz val="10"/>
        <rFont val="Arial"/>
        <family val="2"/>
      </rPr>
      <t>All n</t>
    </r>
    <r>
      <rPr>
        <u/>
        <sz val="10"/>
        <rFont val="Arial"/>
        <family val="2"/>
      </rPr>
      <t>N</t>
    </r>
    <r>
      <rPr>
        <sz val="10"/>
        <rFont val="Arial"/>
        <family val="2"/>
      </rPr>
      <t xml:space="preserve">ewly installed furnishings, built-in furniture, interior finishes and finish materials comply with some combination of the following programs, earning points based on the table below: </t>
    </r>
  </si>
  <si>
    <t>Can't be 15% and all at the same time.</t>
  </si>
  <si>
    <t>X14</t>
  </si>
  <si>
    <t>Material Transparency</t>
  </si>
  <si>
    <r>
      <rPr>
        <strike/>
        <sz val="10"/>
        <rFont val="Arial"/>
        <family val="2"/>
      </rPr>
      <t xml:space="preserve">All n </t>
    </r>
    <r>
      <rPr>
        <u/>
        <sz val="10"/>
        <rFont val="Arial"/>
        <family val="2"/>
      </rPr>
      <t>N</t>
    </r>
    <r>
      <rPr>
        <sz val="10"/>
        <rFont val="Arial"/>
        <family val="2"/>
      </rPr>
      <t>ewly installed furnishings, built-in furniture, interior finishes and finish materials and built-in furniture have some combination of the following material descriptions, with ingredients identified and disclosed to 1,000 ppm and earning points based on the table below:</t>
    </r>
  </si>
  <si>
    <r>
      <t xml:space="preserve">One test is conducted per 2,300 m² [25,000 ft²] of </t>
    </r>
    <r>
      <rPr>
        <u/>
        <sz val="10"/>
        <rFont val="Arial"/>
        <family val="2"/>
      </rPr>
      <t xml:space="preserve">the lowest </t>
    </r>
    <r>
      <rPr>
        <sz val="10"/>
        <rFont val="Arial"/>
        <family val="2"/>
      </rPr>
      <t>regularly occupied space at or below grade</t>
    </r>
    <r>
      <rPr>
        <u/>
        <sz val="10"/>
        <rFont val="Arial"/>
        <family val="2"/>
      </rPr>
      <t xml:space="preserve"> with natural ventilation</t>
    </r>
    <r>
      <rPr>
        <sz val="10"/>
        <rFont val="Arial"/>
        <family val="2"/>
      </rPr>
      <t>.</t>
    </r>
  </si>
  <si>
    <t>Zendesk ticket #1745, Parent Ticket: #1680.</t>
  </si>
  <si>
    <r>
      <rPr>
        <strike/>
        <sz val="10"/>
        <rFont val="Arial"/>
        <family val="2"/>
      </rPr>
      <t>Annotated Documents: Professional Narrative</t>
    </r>
    <r>
      <rPr>
        <sz val="10"/>
        <rFont val="Arial"/>
        <family val="2"/>
      </rPr>
      <t xml:space="preserve">
</t>
    </r>
    <r>
      <rPr>
        <u/>
        <sz val="10"/>
        <rFont val="Arial"/>
        <family val="2"/>
      </rPr>
      <t>Letters of Assurance: Owner, MEP</t>
    </r>
  </si>
  <si>
    <t>Note: 
Projects pursuing this strategy are limited in WELL Certification level to Gold, regardless of total points achieved.</t>
  </si>
  <si>
    <t>Zendesk ticket #3399, Parent Ticket: #3379.The certificatin cap applies to all space types and in consistent with the strategy applied to All spaces.</t>
  </si>
  <si>
    <t>Annotated Documents: Professional Narrative</t>
  </si>
  <si>
    <r>
      <t xml:space="preserve">At least one </t>
    </r>
    <r>
      <rPr>
        <strike/>
        <sz val="10"/>
        <rFont val="Arial"/>
        <family val="2"/>
      </rPr>
      <t>monitor screen</t>
    </r>
    <r>
      <rPr>
        <u/>
        <sz val="10"/>
        <rFont val="Arial"/>
        <family val="2"/>
      </rPr>
      <t>display</t>
    </r>
    <r>
      <rPr>
        <sz val="10"/>
        <rFont val="Arial"/>
        <family val="2"/>
      </rPr>
      <t xml:space="preserve"> is prominently positioned at a height of 1.1–1.7 m [3.6–5.6 ft] per 930 m² [10,000 ft²] of regularly occupied space.</t>
    </r>
  </si>
  <si>
    <r>
      <t xml:space="preserve">Letters of Assurance: </t>
    </r>
    <r>
      <rPr>
        <strike/>
        <sz val="10"/>
        <rFont val="Arial"/>
        <family val="2"/>
      </rPr>
      <t>MEP,</t>
    </r>
    <r>
      <rPr>
        <sz val="10"/>
        <rFont val="Arial"/>
        <family val="2"/>
      </rPr>
      <t>Owner</t>
    </r>
  </si>
  <si>
    <t>Photographic Verification</t>
  </si>
  <si>
    <r>
      <t xml:space="preserve">Annotated Documents: </t>
    </r>
    <r>
      <rPr>
        <strike/>
        <sz val="10"/>
        <rFont val="Arial"/>
        <family val="2"/>
      </rPr>
      <t>Operations Schedule</t>
    </r>
    <r>
      <rPr>
        <u/>
        <sz val="10"/>
        <rFont val="Arial"/>
        <family val="2"/>
      </rPr>
      <t>On-going Data Report</t>
    </r>
  </si>
  <si>
    <r>
      <rPr>
        <sz val="10"/>
        <rFont val="Arial"/>
        <family val="2"/>
      </rPr>
      <t xml:space="preserve">Annotated Documents: </t>
    </r>
    <r>
      <rPr>
        <strike/>
        <sz val="10"/>
        <rFont val="Arial"/>
        <family val="2"/>
      </rPr>
      <t xml:space="preserve">Operations Schedule, </t>
    </r>
    <r>
      <rPr>
        <u/>
        <sz val="10"/>
        <rFont val="Arial"/>
        <family val="2"/>
      </rPr>
      <t>On-going Data Report</t>
    </r>
  </si>
  <si>
    <r>
      <t xml:space="preserve">Annotated Documents: </t>
    </r>
    <r>
      <rPr>
        <strike/>
        <sz val="10"/>
        <rFont val="Arial"/>
        <family val="2"/>
      </rPr>
      <t xml:space="preserve">Operations Schedule, </t>
    </r>
    <r>
      <rPr>
        <sz val="10"/>
        <rFont val="Arial"/>
        <family val="2"/>
      </rPr>
      <t>Professional Narrative</t>
    </r>
    <r>
      <rPr>
        <u/>
        <sz val="10"/>
        <rFont val="Arial"/>
        <family val="2"/>
      </rPr>
      <t>, On-going Data Report</t>
    </r>
  </si>
  <si>
    <t>Health and Wellness Awareness</t>
  </si>
  <si>
    <r>
      <t xml:space="preserve">Annotated Documents: </t>
    </r>
    <r>
      <rPr>
        <strike/>
        <sz val="10"/>
        <rFont val="Arial"/>
        <family val="2"/>
      </rPr>
      <t>Signage and Communication Materials</t>
    </r>
    <r>
      <rPr>
        <u/>
        <sz val="10"/>
        <rFont val="Arial"/>
        <family val="2"/>
      </rPr>
      <t>Professional Narrative
Photographic Verification</t>
    </r>
  </si>
  <si>
    <r>
      <t xml:space="preserve">Survey administration:
The following requirements are met: 
</t>
    </r>
    <r>
      <rPr>
        <u/>
        <sz val="10"/>
        <rFont val="Arial"/>
        <family val="2"/>
      </rPr>
      <t>a. Surveys are administered annually at minimum.</t>
    </r>
    <r>
      <rPr>
        <sz val="10"/>
        <rFont val="Arial"/>
        <family val="2"/>
      </rPr>
      <t xml:space="preserve">
</t>
    </r>
    <r>
      <rPr>
        <strike/>
        <sz val="10"/>
        <rFont val="Arial"/>
        <family val="2"/>
      </rPr>
      <t>a</t>
    </r>
    <r>
      <rPr>
        <u/>
        <sz val="10"/>
        <rFont val="Arial"/>
        <family val="2"/>
      </rPr>
      <t>b</t>
    </r>
    <r>
      <rPr>
        <sz val="10"/>
        <rFont val="Arial"/>
        <family val="2"/>
      </rPr>
      <t xml:space="preserve">. In addition to survey reporting requirements for Part 1: Select Enhanced Survey, aggregate results from the survey are reported annually through WELL Online and made available to employees upon request.
</t>
    </r>
    <r>
      <rPr>
        <strike/>
        <sz val="10"/>
        <rFont val="Arial"/>
        <family val="2"/>
      </rPr>
      <t>b</t>
    </r>
    <r>
      <rPr>
        <u/>
        <sz val="10"/>
        <rFont val="Arial"/>
        <family val="2"/>
      </rPr>
      <t>c</t>
    </r>
    <r>
      <rPr>
        <sz val="10"/>
        <rFont val="Arial"/>
        <family val="2"/>
      </rPr>
      <t xml:space="preserve">. If a project chooses additional survey topics that are one and the same as the topics covered by the selected pre-approved survey, those topics are expanded upon to ensure the overall survey is enhanced beyond the requirements of Part 1: Select Project Survey in Feature C03: Occupant Survey. </t>
    </r>
  </si>
  <si>
    <r>
      <t xml:space="preserve">Annotated Documents: </t>
    </r>
    <r>
      <rPr>
        <strike/>
        <sz val="10"/>
        <rFont val="Arial"/>
        <family val="2"/>
      </rPr>
      <t>Policy Document</t>
    </r>
    <r>
      <rPr>
        <u/>
        <sz val="10"/>
        <rFont val="Arial"/>
        <family val="2"/>
      </rPr>
      <t>Professional Narrative</t>
    </r>
  </si>
  <si>
    <t>Since requirement language refers to "plan".</t>
  </si>
  <si>
    <r>
      <rPr>
        <strike/>
        <sz val="10"/>
        <rFont val="Arial"/>
        <family val="2"/>
      </rPr>
      <t>A narrative describes how occupant health is promoted</t>
    </r>
    <r>
      <rPr>
        <u/>
        <sz val="10"/>
        <rFont val="Arial"/>
        <family val="2"/>
      </rPr>
      <t>Project promotes occupant health</t>
    </r>
    <r>
      <rPr>
        <sz val="10"/>
        <rFont val="Arial"/>
        <family val="2"/>
      </rPr>
      <t xml:space="preserve"> through at least two of the following:</t>
    </r>
  </si>
  <si>
    <t>Describe the requirement, not the documentation.</t>
  </si>
  <si>
    <r>
      <t xml:space="preserve">Annotated Documents: </t>
    </r>
    <r>
      <rPr>
        <strike/>
        <sz val="10"/>
        <rFont val="Arial"/>
        <family val="2"/>
      </rPr>
      <t>Professional Narrative</t>
    </r>
    <r>
      <rPr>
        <sz val="10"/>
        <rFont val="Arial"/>
        <family val="2"/>
      </rPr>
      <t>Policy Document</t>
    </r>
  </si>
  <si>
    <r>
      <t xml:space="preserve">The International Labour Organization recommends a minimum of 18 weeks of parental </t>
    </r>
    <r>
      <rPr>
        <u/>
        <sz val="10"/>
        <rFont val="Arial"/>
        <family val="2"/>
      </rPr>
      <t xml:space="preserve">maternity </t>
    </r>
    <r>
      <rPr>
        <sz val="10"/>
        <rFont val="Arial"/>
        <family val="2"/>
      </rPr>
      <t xml:space="preserve">leave, with research indicating that 40 weeks of paid leave results in the greatest overall reduction of risk for infant mortality. Longer parental leave periods are associated with a decline in school dropout rates and increased earnings for children later in life. Moreover, research shows that parental leave of up to a year (52 weeks) can help improve job continuity for women even years after childbirth. The World Health Organization recommends the exclusive breastfeeding of infants up to six months of age (and continued breastfeeding up to two years and beyond), which </t>
    </r>
    <r>
      <rPr>
        <u/>
        <sz val="10"/>
        <rFont val="Arial"/>
        <family val="2"/>
      </rPr>
      <t xml:space="preserve">studies show </t>
    </r>
    <r>
      <rPr>
        <sz val="10"/>
        <rFont val="Arial"/>
        <family val="2"/>
      </rPr>
      <t>offers extensive health benefits to both infant and mother, including reduced rates of asthma, allergies, and ear infections among children, decreased rates of maternal depression and overall improved self-reported maternal health.</t>
    </r>
  </si>
  <si>
    <r>
      <t xml:space="preserve">e. GRI Standards operated by the Global Reporting Initiative, including Universal Standards and at least one additional topic-specific Standard.
</t>
    </r>
    <r>
      <rPr>
        <u/>
        <sz val="10"/>
        <rFont val="Arial"/>
        <family val="2"/>
      </rPr>
      <t>f. Dow Jones Sustainability Index (DJSI).</t>
    </r>
  </si>
  <si>
    <t>Letters of Assurance: Architect</t>
  </si>
  <si>
    <t>Bathroom Accommodations</t>
  </si>
  <si>
    <r>
      <rPr>
        <strike/>
        <sz val="10"/>
        <rFont val="Arial"/>
        <family val="2"/>
      </rPr>
      <t>Open to all individuals with accompanying signage.</t>
    </r>
    <r>
      <rPr>
        <u/>
        <sz val="10"/>
        <rFont val="Arial"/>
        <family val="2"/>
      </rPr>
      <t>Includes sign or label with text and/or symbols to indicate that the room is a bathroom and that it is inclusive of all genders.</t>
    </r>
  </si>
  <si>
    <t>To ensure the requirement is clear that projects make these bathrooms gender neutral.</t>
  </si>
  <si>
    <r>
      <rPr>
        <strike/>
        <sz val="10"/>
        <rFont val="Arial"/>
        <family val="2"/>
      </rPr>
      <t>A narrative identifies how t</t>
    </r>
    <r>
      <rPr>
        <u/>
        <sz val="10"/>
        <rFont val="Arial"/>
        <family val="2"/>
      </rPr>
      <t>T</t>
    </r>
    <r>
      <rPr>
        <sz val="10"/>
        <rFont val="Arial"/>
        <family val="2"/>
      </rPr>
      <t xml:space="preserve">he following are incorporated into the emergency management plan: </t>
    </r>
  </si>
  <si>
    <r>
      <t>The project</t>
    </r>
    <r>
      <rPr>
        <strike/>
        <sz val="10"/>
        <rFont val="Arial"/>
        <family val="2"/>
      </rPr>
      <t xml:space="preserve"> has achieved certification for</t>
    </r>
    <r>
      <rPr>
        <u/>
        <sz val="10"/>
        <rFont val="Arial"/>
        <family val="2"/>
      </rPr>
      <t>is certified in</t>
    </r>
    <r>
      <rPr>
        <sz val="10"/>
        <rFont val="Arial"/>
        <family val="2"/>
      </rPr>
      <t xml:space="preserve"> a green building rating system that meets the following requirements:</t>
    </r>
  </si>
  <si>
    <t>Clarification of requirements.</t>
  </si>
  <si>
    <r>
      <t xml:space="preserve">Daylight in </t>
    </r>
    <r>
      <rPr>
        <strike/>
        <sz val="10"/>
        <rFont val="Arial"/>
        <family val="2"/>
      </rPr>
      <t>regularly occupied</t>
    </r>
    <r>
      <rPr>
        <u/>
        <sz val="10"/>
        <rFont val="Arial"/>
        <family val="2"/>
      </rPr>
      <t>all</t>
    </r>
    <r>
      <rPr>
        <sz val="10"/>
        <rFont val="Arial"/>
        <family val="2"/>
      </rPr>
      <t xml:space="preserve"> spaces:</t>
    </r>
  </si>
  <si>
    <t>Per MS's request for clarification of applicability of options.</t>
  </si>
  <si>
    <r>
      <t>1. IES Lighting Handbook 10</t>
    </r>
    <r>
      <rPr>
        <vertAlign val="superscript"/>
        <sz val="10"/>
        <rFont val="Arial"/>
        <family val="2"/>
      </rPr>
      <t>th</t>
    </r>
    <r>
      <rPr>
        <sz val="10"/>
        <rFont val="Arial"/>
        <family val="2"/>
      </rPr>
      <t xml:space="preserve"> Edition</t>
    </r>
    <r>
      <rPr>
        <u/>
        <sz val="10"/>
        <rFont val="Arial"/>
        <family val="2"/>
      </rPr>
      <t xml:space="preserve"> or IES Lighting Library</t>
    </r>
    <r>
      <rPr>
        <sz val="10"/>
        <rFont val="Arial"/>
        <family val="2"/>
      </rPr>
      <t>.</t>
    </r>
  </si>
  <si>
    <r>
      <t xml:space="preserve">Note: 
</t>
    </r>
    <r>
      <rPr>
        <strike/>
        <sz val="10"/>
        <rFont val="Arial"/>
        <family val="2"/>
      </rPr>
      <t>Projects should provide</t>
    </r>
    <r>
      <rPr>
        <u/>
        <sz val="10"/>
        <rFont val="Arial"/>
        <family val="2"/>
      </rPr>
      <t>Design Specifications should include</t>
    </r>
    <r>
      <rPr>
        <sz val="10"/>
        <rFont val="Arial"/>
        <family val="2"/>
      </rPr>
      <t xml:space="preserve"> the reference guideline used, illumination levels achieved, height of work plane or target of illumination, tasks/applications considered and age groups of occupants. </t>
    </r>
  </si>
  <si>
    <r>
      <rPr>
        <strike/>
        <sz val="10"/>
        <rFont val="Arial"/>
        <family val="2"/>
      </rPr>
      <t>Electric light and daylight</t>
    </r>
    <r>
      <rPr>
        <sz val="10"/>
        <rFont val="Arial"/>
        <family val="2"/>
      </rPr>
      <t>Option 2</t>
    </r>
  </si>
  <si>
    <t>Addressing confusion with current headings.</t>
  </si>
  <si>
    <r>
      <rPr>
        <strike/>
        <sz val="10"/>
        <rFont val="Arial"/>
        <family val="2"/>
      </rPr>
      <t>Electric light only</t>
    </r>
    <r>
      <rPr>
        <sz val="10"/>
        <rFont val="Arial"/>
        <family val="2"/>
      </rPr>
      <t>Option 1</t>
    </r>
  </si>
  <si>
    <r>
      <t xml:space="preserve">Transparent envelope glazing provides access to views for at least 50% of </t>
    </r>
    <r>
      <rPr>
        <u/>
        <sz val="10"/>
        <rFont val="Arial"/>
        <family val="2"/>
      </rPr>
      <t xml:space="preserve">regular building </t>
    </r>
    <r>
      <rPr>
        <sz val="10"/>
        <rFont val="Arial"/>
        <family val="2"/>
      </rPr>
      <t>occupants. Views meet at least two of the following requirements:</t>
    </r>
  </si>
  <si>
    <t>Clarification of scope.</t>
  </si>
  <si>
    <t>All Spaces except Circulation Areas</t>
  </si>
  <si>
    <r>
      <t>Electric lighting meets at least one of the following color rendering requirements</t>
    </r>
    <r>
      <rPr>
        <u/>
        <sz val="10"/>
        <rFont val="Arial"/>
        <family val="2"/>
      </rPr>
      <t xml:space="preserve"> in occupiable spaces</t>
    </r>
    <r>
      <rPr>
        <sz val="10"/>
        <rFont val="Arial"/>
        <family val="2"/>
      </rPr>
      <t>. Decorative fixtures, emergency lights and other special-purpose lighting may be excluded from these requirements.</t>
    </r>
  </si>
  <si>
    <t>Occupiable Space has been added as a glossary term and is defined by ASHRAE. This term fills a gap between regularly occupied and all spaces.</t>
  </si>
  <si>
    <r>
      <t xml:space="preserve">Annotated Documents: Architectural Drawing, </t>
    </r>
    <r>
      <rPr>
        <strike/>
        <sz val="10"/>
        <rFont val="Arial"/>
        <family val="2"/>
      </rPr>
      <t>Design Specifications</t>
    </r>
    <r>
      <rPr>
        <u/>
        <sz val="10"/>
        <rFont val="Arial"/>
        <family val="2"/>
      </rPr>
      <t>Professional Narrative</t>
    </r>
  </si>
  <si>
    <r>
      <t>In all such cases, the project is eligible for a single additional point</t>
    </r>
    <r>
      <rPr>
        <u/>
        <sz val="10"/>
        <rFont val="Arial"/>
        <family val="2"/>
      </rPr>
      <t xml:space="preserve"> per part</t>
    </r>
    <r>
      <rPr>
        <sz val="10"/>
        <rFont val="Arial"/>
        <family val="2"/>
      </rPr>
      <t>, regardless of any tiered points within the feature language</t>
    </r>
    <r>
      <rPr>
        <u/>
        <sz val="10"/>
        <rFont val="Arial"/>
        <family val="2"/>
      </rPr>
      <t>, that is counted toward the project's score in the relevant concept</t>
    </r>
    <r>
      <rPr>
        <sz val="10"/>
        <rFont val="Arial"/>
        <family val="2"/>
      </rPr>
      <t>.</t>
    </r>
  </si>
  <si>
    <r>
      <t xml:space="preserve">Download the WELL </t>
    </r>
    <r>
      <rPr>
        <u/>
        <sz val="10"/>
        <rFont val="Arial"/>
        <family val="2"/>
      </rPr>
      <t xml:space="preserve">Core </t>
    </r>
    <r>
      <rPr>
        <sz val="10"/>
        <rFont val="Arial"/>
        <family val="2"/>
      </rPr>
      <t xml:space="preserve">and Multifamily Residential </t>
    </r>
    <r>
      <rPr>
        <strike/>
        <sz val="10"/>
        <rFont val="Arial"/>
        <family val="2"/>
      </rPr>
      <t xml:space="preserve">Core </t>
    </r>
    <r>
      <rPr>
        <sz val="10"/>
        <rFont val="Arial"/>
        <family val="2"/>
      </rPr>
      <t>Applicability Matrix</t>
    </r>
  </si>
  <si>
    <t>Grammatical error.</t>
  </si>
  <si>
    <t>Add new citation at position 121 in bibliography: World Health Organization. Breastfeeding. https://www.who.int/nutrition/topics/exclusive_breastfeeding/en/. Published 2018. Accessed April 26, 2018.
Add citation 121 to C08 Feature Background: The World Health Organization recommends the exclusive breastfeeding of infants up to six months of age (and continued breastfeeding up to two years and beyond), which offers extensive health benefits to both infant and mother, including reduced rates of asthma, allergies, and ear infections among children, decreased rates of maternal depression and overall improved self-reported maternal health.</t>
  </si>
  <si>
    <t>Add new citation at position 102 in bibliography: Dow Jones. Dow Jones Sustainability Index. https://www.sustainability-indices.com/sustainability-assessment/. Accessed February 1, 2019.
Add citation 102 to Feature C12 Part 1f.</t>
  </si>
  <si>
    <t>Occupiable Space: An enclosed space intended primarily for human activities. Excludes storage rooms, equipment rooms and others that are occupied only occasionally and for short periods of time.</t>
  </si>
  <si>
    <t>Spatial Daylight Autonomy: Percentage of floor space where a minimum light level (e.g., 300 lux) can be met completely for some proportion (e.g., 50%) of regular operating hours by natural light.</t>
  </si>
  <si>
    <t>Annual Sunlight Exposure: Percentage of space in which the light level from direct sun alone exceeds a pre-defined threshold (e.g., 1,000 lux) for some quantity of hours (e.g., 250 hours) in a year.</t>
  </si>
  <si>
    <t>Add new citation at position 63 in bibliography: Martinez Castro, I. Space to Connect. Facilities Management Journal. 2019. http://fmj.ifma.org/publication/?i=539510&amp;article_id=3230712&amp;view=articleBrowser&amp;ver=html5#{%22issue_id%22:539510,%22view%22:%22articleBrowser%22,%22article_id%22:%223230712%22}.
Add citation 63 to feature M07 Part 1c sub-requrements 2, 3, 4, 5 and 6 and Part 1e.</t>
  </si>
  <si>
    <t>Additional support for feature requirements.</t>
  </si>
  <si>
    <t>Add new citation at position 25 in bibliography: Cadario R, Chandon P. Which Healthy Eating Nudges Work Best? A Meta-Analysis of Field Experiments. Marketing Science. 2018.
Add citation 25 to Feature N01 Part 2f.</t>
  </si>
  <si>
    <t>Advisor recommended adding the meta-analysis as a citation.</t>
  </si>
  <si>
    <r>
      <t xml:space="preserve">Annotated Documents: </t>
    </r>
    <r>
      <rPr>
        <strike/>
        <sz val="10"/>
        <rFont val="Arial"/>
        <family val="2"/>
      </rPr>
      <t>Operations Schedule</t>
    </r>
    <r>
      <rPr>
        <u/>
        <sz val="10"/>
        <rFont val="Arial"/>
        <family val="2"/>
      </rPr>
      <t>Policy Document</t>
    </r>
  </si>
  <si>
    <t>Alignment with v1.</t>
  </si>
  <si>
    <r>
      <rPr>
        <strike/>
        <sz val="10"/>
        <rFont val="Arial"/>
        <family val="2"/>
      </rPr>
      <t>Prominently d</t>
    </r>
    <r>
      <rPr>
        <u/>
        <sz val="10"/>
        <rFont val="Arial"/>
        <family val="2"/>
      </rPr>
      <t>D</t>
    </r>
    <r>
      <rPr>
        <sz val="10"/>
        <rFont val="Arial"/>
        <family val="2"/>
      </rPr>
      <t>isplayed on countertop, table or other visible surface.</t>
    </r>
  </si>
  <si>
    <t>Advisors flagged that due to health codes, fruits and vegetables may be required to be plastic wrapped if left on a counter which may inhibit them from being "prominently" displayed.</t>
  </si>
  <si>
    <t>Language ("federal regulation") implies need for Equivalencies. Advisor also flagged that some countries/regions don't have regulations around allergen labeling, in which case we need to add language to address this (or through FAQ).</t>
  </si>
  <si>
    <t>Annotated Documents: Policy Document</t>
  </si>
  <si>
    <t>Photograph aligns with v1 documentation for nutritional information and food allergy labeling.</t>
  </si>
  <si>
    <t>Align with v1 documentation.</t>
  </si>
  <si>
    <r>
      <t xml:space="preserve">In at least 50% of </t>
    </r>
    <r>
      <rPr>
        <strike/>
        <sz val="10"/>
        <rFont val="Arial"/>
        <family val="2"/>
      </rPr>
      <t xml:space="preserve">food offerings items where a grain flour is the primary ingredient by weight </t>
    </r>
    <r>
      <rPr>
        <u/>
        <sz val="10"/>
        <rFont val="Arial"/>
        <family val="2"/>
      </rPr>
      <t>grain-based foods</t>
    </r>
    <r>
      <rPr>
        <sz val="10"/>
        <rFont val="Arial"/>
        <family val="2"/>
      </rPr>
      <t xml:space="preserve">, a whole grain is the </t>
    </r>
    <r>
      <rPr>
        <strike/>
        <sz val="10"/>
        <rFont val="Arial"/>
        <family val="2"/>
      </rPr>
      <t xml:space="preserve">primary </t>
    </r>
    <r>
      <rPr>
        <u/>
        <sz val="10"/>
        <rFont val="Arial"/>
        <family val="2"/>
      </rPr>
      <t xml:space="preserve">first </t>
    </r>
    <r>
      <rPr>
        <sz val="10"/>
        <rFont val="Arial"/>
        <family val="2"/>
      </rPr>
      <t xml:space="preserve">ingredient. </t>
    </r>
  </si>
  <si>
    <t>Confusion by project teams about wording and calculations. WIll draft some FAQs to further help clarify the language. Advisors have weighed in on the proposed changes.</t>
  </si>
  <si>
    <r>
      <rPr>
        <i/>
        <sz val="10"/>
        <rFont val="Arial"/>
        <family val="2"/>
      </rPr>
      <t>Trans</t>
    </r>
    <r>
      <rPr>
        <sz val="10"/>
        <rFont val="Arial"/>
        <family val="2"/>
      </rPr>
      <t xml:space="preserve"> fats have no known health benefits and increased intake of trans fats is associated with an increased risk of heart disease, stroke and type 2 diabetes.</t>
    </r>
    <r>
      <rPr>
        <strike/>
        <sz val="10"/>
        <rFont val="Arial"/>
        <family val="2"/>
      </rPr>
      <t xml:space="preserve"> While low levels of </t>
    </r>
    <r>
      <rPr>
        <i/>
        <strike/>
        <sz val="10"/>
        <rFont val="Arial"/>
        <family val="2"/>
      </rPr>
      <t>trans</t>
    </r>
    <r>
      <rPr>
        <strike/>
        <sz val="10"/>
        <rFont val="Arial"/>
        <family val="2"/>
      </rPr>
      <t xml:space="preserve"> fats exist naturally in meat and dairy products, t</t>
    </r>
    <r>
      <rPr>
        <u/>
        <sz val="10"/>
        <rFont val="Arial"/>
        <family val="2"/>
      </rPr>
      <t>T</t>
    </r>
    <r>
      <rPr>
        <sz val="10"/>
        <rFont val="Arial"/>
        <family val="2"/>
      </rPr>
      <t xml:space="preserve">he World Health Organization (WHO) has called for the global elimination of industrially-produced </t>
    </r>
    <r>
      <rPr>
        <i/>
        <sz val="10"/>
        <rFont val="Arial"/>
        <family val="2"/>
      </rPr>
      <t>trans</t>
    </r>
    <r>
      <rPr>
        <sz val="10"/>
        <rFont val="Arial"/>
        <family val="2"/>
      </rPr>
      <t xml:space="preserve"> fats in an effort to reduce global </t>
    </r>
    <r>
      <rPr>
        <i/>
        <sz val="10"/>
        <rFont val="Arial"/>
        <family val="2"/>
      </rPr>
      <t>trans</t>
    </r>
    <r>
      <rPr>
        <sz val="10"/>
        <rFont val="Arial"/>
        <family val="2"/>
      </rPr>
      <t xml:space="preserve"> fat intake.</t>
    </r>
  </si>
  <si>
    <t>While true, this language is not supported by the WHO citation attributed and comes across as a plant-based agenda.</t>
  </si>
  <si>
    <r>
      <t xml:space="preserve">Applicability: </t>
    </r>
    <r>
      <rPr>
        <strike/>
        <sz val="10"/>
        <rFont val="Arial"/>
        <family val="2"/>
      </rPr>
      <t>Non-Leased Spaces</t>
    </r>
    <r>
      <rPr>
        <u/>
        <sz val="10"/>
        <rFont val="Arial"/>
        <family val="2"/>
      </rPr>
      <t>Whole Building</t>
    </r>
  </si>
  <si>
    <t>The applicability is contradictory as it says non-leased spaces and the notes section states that educational material needs to be provided to all tenants.</t>
  </si>
  <si>
    <t>Letters of Assurance: Owner</t>
  </si>
  <si>
    <t>To address requirements c and d.</t>
  </si>
  <si>
    <t>Design specifications are the preferred documentation type, LoA is redundant.</t>
  </si>
  <si>
    <r>
      <t xml:space="preserve">Ceiling treatment meets the </t>
    </r>
    <r>
      <rPr>
        <u/>
        <sz val="10"/>
        <rFont val="Arial"/>
        <family val="2"/>
      </rPr>
      <t xml:space="preserve">minimum </t>
    </r>
    <r>
      <rPr>
        <sz val="10"/>
        <rFont val="Arial"/>
        <family val="2"/>
      </rPr>
      <t>NRC/ α</t>
    </r>
    <r>
      <rPr>
        <vertAlign val="subscript"/>
        <sz val="10"/>
        <rFont val="Arial"/>
        <family val="2"/>
      </rPr>
      <t>w</t>
    </r>
    <r>
      <rPr>
        <strike/>
        <sz val="10"/>
        <rFont val="Arial"/>
        <family val="2"/>
      </rPr>
      <t>Min</t>
    </r>
    <r>
      <rPr>
        <sz val="10"/>
        <rFont val="Arial"/>
        <family val="2"/>
      </rPr>
      <t xml:space="preserve"> values described below:
[TABLE]
Space Type | NRC/ α</t>
    </r>
    <r>
      <rPr>
        <vertAlign val="subscript"/>
        <sz val="10"/>
        <rFont val="Arial"/>
        <family val="2"/>
      </rPr>
      <t>w</t>
    </r>
    <r>
      <rPr>
        <strike/>
        <sz val="10"/>
        <rFont val="Arial"/>
        <family val="2"/>
      </rPr>
      <t>Min</t>
    </r>
  </si>
  <si>
    <t>Revised to clarify the metric and align the structure of parts 1 and 2.</t>
  </si>
  <si>
    <r>
      <t xml:space="preserve">Wall treatments meet the </t>
    </r>
    <r>
      <rPr>
        <u/>
        <sz val="10"/>
        <rFont val="Arial"/>
        <family val="2"/>
      </rPr>
      <t>minimum NRC/ α</t>
    </r>
    <r>
      <rPr>
        <u/>
        <vertAlign val="subscript"/>
        <sz val="10"/>
        <rFont val="Arial"/>
        <family val="2"/>
      </rPr>
      <t>w</t>
    </r>
    <r>
      <rPr>
        <u/>
        <sz val="10"/>
        <rFont val="Arial"/>
        <family val="2"/>
      </rPr>
      <t xml:space="preserve"> values </t>
    </r>
    <r>
      <rPr>
        <strike/>
        <sz val="10"/>
        <rFont val="Arial"/>
        <family val="2"/>
      </rPr>
      <t>specifications</t>
    </r>
    <r>
      <rPr>
        <sz val="10"/>
        <rFont val="Arial"/>
        <family val="2"/>
      </rPr>
      <t xml:space="preserve"> described</t>
    </r>
    <r>
      <rPr>
        <u/>
        <sz val="10"/>
        <rFont val="Arial"/>
        <family val="2"/>
      </rPr>
      <t xml:space="preserve"> below</t>
    </r>
    <r>
      <rPr>
        <sz val="10"/>
        <rFont val="Arial"/>
        <family val="2"/>
      </rPr>
      <t>:
[TABLE]
Space Type | NRC/ α</t>
    </r>
    <r>
      <rPr>
        <vertAlign val="subscript"/>
        <sz val="10"/>
        <rFont val="Arial"/>
        <family val="2"/>
      </rPr>
      <t>w</t>
    </r>
    <r>
      <rPr>
        <strike/>
        <sz val="10"/>
        <rFont val="Arial"/>
        <family val="2"/>
      </rPr>
      <t>Min</t>
    </r>
  </si>
  <si>
    <r>
      <t xml:space="preserve">Sound masking </t>
    </r>
    <r>
      <rPr>
        <u/>
        <sz val="10"/>
        <rFont val="Arial"/>
        <family val="2"/>
      </rPr>
      <t xml:space="preserve">is provided in all of the following spaces and </t>
    </r>
    <r>
      <rPr>
        <sz val="10"/>
        <rFont val="Arial"/>
        <family val="2"/>
      </rPr>
      <t>sound levels meet the following requirements when measured from the nearest workstation:
a. Open offices, libraries, cafeterias, corridors/hallways: 45 - 48 dBA.
b. Enclosed offices</t>
    </r>
    <r>
      <rPr>
        <strike/>
        <sz val="10"/>
        <rFont val="Arial"/>
        <family val="2"/>
      </rPr>
      <t>, conference rooms,</t>
    </r>
    <r>
      <rPr>
        <sz val="10"/>
        <rFont val="Arial"/>
        <family val="2"/>
      </rPr>
      <t xml:space="preserve"> </t>
    </r>
    <r>
      <rPr>
        <u/>
        <sz val="10"/>
        <rFont val="Arial"/>
        <family val="2"/>
      </rPr>
      <t>and</t>
    </r>
    <r>
      <rPr>
        <sz val="10"/>
        <rFont val="Arial"/>
        <family val="2"/>
      </rPr>
      <t xml:space="preserve"> wellness rooms: 40 - 42 dBA.</t>
    </r>
  </si>
  <si>
    <t>It is best practice to avoid the use of sound masking systems within conference rooms as these systems may interfere with AV equipment / microphones.</t>
  </si>
  <si>
    <r>
      <t xml:space="preserve">This WELL feature requires that a </t>
    </r>
    <r>
      <rPr>
        <u/>
        <sz val="10"/>
        <rFont val="Arial"/>
        <family val="2"/>
      </rPr>
      <t xml:space="preserve">dedicated </t>
    </r>
    <r>
      <rPr>
        <sz val="10"/>
        <rFont val="Arial"/>
        <family val="2"/>
      </rPr>
      <t xml:space="preserve">sound masking system is utilized as a means of suppressing </t>
    </r>
    <r>
      <rPr>
        <strike/>
        <sz val="10"/>
        <rFont val="Arial"/>
        <family val="2"/>
      </rPr>
      <t xml:space="preserve">noises from HVAC equipment, </t>
    </r>
    <r>
      <rPr>
        <sz val="10"/>
        <rFont val="Arial"/>
        <family val="2"/>
      </rPr>
      <t>speech from other occupants or other distracting sounds by increasing the background noise level evenly throughout a given area.</t>
    </r>
  </si>
  <si>
    <t>Sound masking does not in fact suppress HVAC noise.</t>
  </si>
  <si>
    <t>Note:
For on-going monitoring, projects are not required to use devices or methods that comply with the requirements described in the Performance Verification Guidebook. However, if measurements are undertaken by a WELL Performance Testing Agent in compliance with the Performance Verification Guidebook, results from each year may be aggregated and utilized for recertification purposes.</t>
  </si>
  <si>
    <r>
      <t xml:space="preserve">Annotated Documents: Survey Materials, </t>
    </r>
    <r>
      <rPr>
        <strike/>
        <sz val="10"/>
        <rFont val="Arial"/>
        <family val="2"/>
      </rPr>
      <t>On-going Data Report</t>
    </r>
    <r>
      <rPr>
        <u/>
        <sz val="10"/>
        <rFont val="Arial"/>
        <family val="2"/>
      </rPr>
      <t>Professional Narrative</t>
    </r>
  </si>
  <si>
    <t>ODR is specifically for on-going (sub-recertification interval) documents, like C03 survey or proof of maintenance.</t>
  </si>
  <si>
    <r>
      <t xml:space="preserve">Projects provide education that is appropriate for employees, </t>
    </r>
    <r>
      <rPr>
        <u/>
        <sz val="10"/>
        <rFont val="Arial"/>
        <family val="2"/>
      </rPr>
      <t xml:space="preserve">workstations and </t>
    </r>
    <r>
      <rPr>
        <sz val="10"/>
        <rFont val="Arial"/>
        <family val="2"/>
      </rPr>
      <t xml:space="preserve">type of work </t>
    </r>
    <r>
      <rPr>
        <strike/>
        <sz val="10"/>
        <rFont val="Arial"/>
        <family val="2"/>
      </rPr>
      <t xml:space="preserve">and workstations </t>
    </r>
    <r>
      <rPr>
        <u/>
        <sz val="10"/>
        <rFont val="Arial"/>
        <family val="2"/>
      </rPr>
      <t>being conducted</t>
    </r>
    <r>
      <rPr>
        <sz val="10"/>
        <rFont val="Arial"/>
        <family val="2"/>
      </rPr>
      <t xml:space="preserve"> in the space. At a minimum, topics include:</t>
    </r>
  </si>
  <si>
    <t>Clarity.</t>
  </si>
  <si>
    <r>
      <rPr>
        <strike/>
        <sz val="10"/>
        <rFont val="Arial"/>
        <family val="2"/>
      </rPr>
      <t>Annotated Documents: Professional Narrative</t>
    </r>
    <r>
      <rPr>
        <sz val="10"/>
        <rFont val="Arial"/>
        <family val="2"/>
      </rPr>
      <t xml:space="preserve">
</t>
    </r>
    <r>
      <rPr>
        <u/>
        <sz val="10"/>
        <rFont val="Arial"/>
        <family val="2"/>
      </rPr>
      <t>Letters of Assurance: Owner</t>
    </r>
    <r>
      <rPr>
        <sz val="10"/>
        <rFont val="Arial"/>
        <family val="2"/>
      </rPr>
      <t xml:space="preserve">
</t>
    </r>
  </si>
  <si>
    <r>
      <rPr>
        <strike/>
        <sz val="10"/>
        <rFont val="Arial"/>
        <family val="2"/>
      </rPr>
      <t xml:space="preserve">Annotated Documents: Signage and Communication Materials </t>
    </r>
    <r>
      <rPr>
        <sz val="10"/>
        <rFont val="Arial"/>
        <family val="2"/>
      </rPr>
      <t xml:space="preserve">
</t>
    </r>
    <r>
      <rPr>
        <u/>
        <sz val="10"/>
        <rFont val="Arial"/>
        <family val="2"/>
      </rPr>
      <t>Letters of Assurance: Owner
Photographic Verification</t>
    </r>
  </si>
  <si>
    <t>Note: 
Projects (including educational facilities) may consider shared, off-site spaces toward Part 1: Provide Dedicated Activity Spaces provided they are within 200 m [656 ft] of the project boundary or located within the campus and are available to the project population at no cost.</t>
  </si>
  <si>
    <r>
      <rPr>
        <sz val="10"/>
        <rFont val="Arial"/>
        <family val="2"/>
      </rPr>
      <t xml:space="preserve">Note: 
Physical activity programming for early childhood education or primary school students may occur before, during or after the school day. Recess is encouraged before mid-day lunch periods but may be included during other times of day if this cannot be accommodated. 
</t>
    </r>
    <r>
      <rPr>
        <u/>
        <sz val="10"/>
        <rFont val="Arial"/>
        <family val="2"/>
      </rPr>
      <t xml:space="preserve">
Projects (including educational facilities) may consider shared, off-site spaces toward Part 1: Provide Dedicated Activity Spaces provided they are within 200 m [656 ft] of the project boundary or located within the campus and are available to the project population at no cost.
</t>
    </r>
    <r>
      <rPr>
        <sz val="10"/>
        <rFont val="Arial"/>
        <family val="2"/>
      </rPr>
      <t xml:space="preserve">
</t>
    </r>
    <r>
      <rPr>
        <strike/>
        <sz val="10"/>
        <rFont val="Arial"/>
        <family val="2"/>
      </rPr>
      <t xml:space="preserve">Education must be culturally appropriate and literacy level appropriate. Education can come in the form of trainings, brochures, videos, posters, pamphlets, newsletters and/or other written or online information. </t>
    </r>
    <r>
      <rPr>
        <sz val="10"/>
        <rFont val="Arial"/>
        <family val="2"/>
      </rPr>
      <t xml:space="preserve">
</t>
    </r>
    <r>
      <rPr>
        <strike/>
        <sz val="10"/>
        <rFont val="Arial"/>
        <family val="2"/>
      </rPr>
      <t>If the requirements of Part 2: Implement Activity Programs and Education for Students are met through the provision of educational materials, then these can be counted toward Part 2: Promote Health and Wellness Education in Feature C01: Health and Wellness Awareness.</t>
    </r>
  </si>
  <si>
    <r>
      <rPr>
        <sz val="10"/>
        <rFont val="Arial"/>
        <family val="2"/>
      </rPr>
      <t>Annotated Documents: Policy Document</t>
    </r>
    <r>
      <rPr>
        <strike/>
        <sz val="10"/>
        <rFont val="Arial"/>
        <family val="2"/>
      </rPr>
      <t>, Educational Materials</t>
    </r>
  </si>
  <si>
    <r>
      <rPr>
        <b/>
        <i/>
        <sz val="10"/>
        <rFont val="Arial"/>
        <family val="2"/>
      </rPr>
      <t xml:space="preserve">Sit-stand </t>
    </r>
    <r>
      <rPr>
        <b/>
        <i/>
        <strike/>
        <sz val="10"/>
        <rFont val="Arial"/>
        <family val="2"/>
      </rPr>
      <t>desks</t>
    </r>
    <r>
      <rPr>
        <b/>
        <i/>
        <u/>
        <sz val="10"/>
        <rFont val="Arial"/>
        <family val="2"/>
      </rPr>
      <t>workstations</t>
    </r>
    <r>
      <rPr>
        <b/>
        <i/>
        <sz val="10"/>
        <rFont val="Arial"/>
        <family val="2"/>
      </rPr>
      <t>:</t>
    </r>
    <r>
      <rPr>
        <sz val="10"/>
        <rFont val="Arial"/>
        <family val="2"/>
      </rPr>
      <t xml:space="preserve">
Sit-stand </t>
    </r>
    <r>
      <rPr>
        <strike/>
        <sz val="10"/>
        <rFont val="Arial"/>
        <family val="2"/>
      </rPr>
      <t xml:space="preserve">desks </t>
    </r>
    <r>
      <rPr>
        <u/>
        <sz val="10"/>
        <rFont val="Arial"/>
        <family val="2"/>
      </rPr>
      <t>workstations</t>
    </r>
    <r>
      <rPr>
        <sz val="10"/>
        <rFont val="Arial"/>
        <family val="2"/>
      </rPr>
      <t xml:space="preserve"> are available to all employees and present in quantities described in the table below and may include the following types:
a. </t>
    </r>
    <r>
      <rPr>
        <strike/>
        <sz val="10"/>
        <rFont val="Arial"/>
        <family val="2"/>
      </rPr>
      <t>Standard, adjustable-height standing desk.</t>
    </r>
    <r>
      <rPr>
        <u/>
        <sz val="10"/>
        <rFont val="Arial"/>
        <family val="2"/>
      </rPr>
      <t>Manual or electric adjustable height workstation.</t>
    </r>
    <r>
      <rPr>
        <sz val="10"/>
        <rFont val="Arial"/>
        <family val="2"/>
      </rPr>
      <t xml:space="preserve">
b. </t>
    </r>
    <r>
      <rPr>
        <strike/>
        <sz val="10"/>
        <rFont val="Arial"/>
        <family val="2"/>
      </rPr>
      <t>Standard desks with a height-adjustable desktop stand.</t>
    </r>
    <r>
      <rPr>
        <u/>
        <sz val="10"/>
        <rFont val="Arial"/>
        <family val="2"/>
      </rPr>
      <t>Seated-height workstation with a manual or electric height-adjustable desktop stand.</t>
    </r>
  </si>
  <si>
    <t>Formatting alignment with second option. More appropriate description of the workstation type.</t>
  </si>
  <si>
    <t>V12</t>
  </si>
  <si>
    <t>Self-Monitoring</t>
  </si>
  <si>
    <r>
      <t xml:space="preserve">Wearables are made available to all </t>
    </r>
    <r>
      <rPr>
        <strike/>
        <sz val="10"/>
        <rFont val="Arial"/>
        <family val="2"/>
      </rPr>
      <t>elibigle</t>
    </r>
    <r>
      <rPr>
        <u/>
        <sz val="10"/>
        <rFont val="Arial"/>
        <family val="2"/>
      </rPr>
      <t>eligible</t>
    </r>
    <r>
      <rPr>
        <sz val="10"/>
        <rFont val="Arial"/>
        <family val="2"/>
      </rPr>
      <t xml:space="preserve"> employees and meet the following requirements:</t>
    </r>
  </si>
  <si>
    <t>Spelling error.</t>
  </si>
  <si>
    <t>Annotated Documents: On-going Data Report</t>
  </si>
  <si>
    <t>To align the feature narrative ('projects must submit data through WELL Online...') with the verification.</t>
  </si>
  <si>
    <r>
      <rPr>
        <sz val="10"/>
        <rFont val="Arial"/>
        <family val="2"/>
      </rPr>
      <t xml:space="preserve">Annotated Documents: Architectural Drawing, </t>
    </r>
    <r>
      <rPr>
        <u/>
        <sz val="10"/>
        <rFont val="Arial"/>
        <family val="2"/>
      </rPr>
      <t>Operations Schedule</t>
    </r>
  </si>
  <si>
    <t>Verify requirement of daily cleaning.</t>
  </si>
  <si>
    <r>
      <t xml:space="preserve">Readily accessible, single-throw manual shut-off (governed or activated per use) or automatic shut-off at point-of-connection for all hard-piped fixtures (such as </t>
    </r>
    <r>
      <rPr>
        <u/>
        <sz val="10"/>
        <rFont val="Arial"/>
        <family val="2"/>
      </rPr>
      <t>toilets,</t>
    </r>
    <r>
      <rPr>
        <sz val="10"/>
        <rFont val="Arial"/>
        <family val="2"/>
      </rPr>
      <t xml:space="preserve"> dishwashers, icemakers and clothes washers). </t>
    </r>
  </si>
  <si>
    <t>MS suggestion after teams asked whether toilets are included in this requirement (and toilets are ubiquitous).</t>
  </si>
  <si>
    <r>
      <t xml:space="preserve">The following </t>
    </r>
    <r>
      <rPr>
        <u/>
        <sz val="10"/>
        <rFont val="Arial"/>
        <family val="2"/>
      </rPr>
      <t xml:space="preserve">newly installed </t>
    </r>
    <r>
      <rPr>
        <sz val="10"/>
        <rFont val="Arial"/>
        <family val="2"/>
      </rPr>
      <t>building materials contain asbestos less than 1% by weight:</t>
    </r>
  </si>
  <si>
    <t>To align with other features. Abatement of existing legacy materials is covered in X02.</t>
  </si>
  <si>
    <r>
      <t xml:space="preserve">Letters of Assurance: </t>
    </r>
    <r>
      <rPr>
        <u/>
        <sz val="10"/>
        <rFont val="Arial"/>
        <family val="2"/>
      </rPr>
      <t>Architect,</t>
    </r>
    <r>
      <rPr>
        <sz val="10"/>
        <rFont val="Arial"/>
        <family val="2"/>
      </rPr>
      <t xml:space="preserve"> MEP</t>
    </r>
  </si>
  <si>
    <t>Architect LoA for light bulbs and lamps.</t>
  </si>
  <si>
    <r>
      <t>Letters of Assurance: Architect</t>
    </r>
    <r>
      <rPr>
        <u/>
        <sz val="10"/>
        <rFont val="Arial"/>
        <family val="2"/>
      </rPr>
      <t>, MEP</t>
    </r>
  </si>
  <si>
    <t>Plumbing LoA to certify compliance with lead-free.</t>
  </si>
  <si>
    <t>Hazardous Material Abatement</t>
  </si>
  <si>
    <r>
      <rPr>
        <strike/>
        <sz val="10"/>
        <rFont val="Arial"/>
        <family val="2"/>
      </rPr>
      <t>Letters of Assurance: Contractor</t>
    </r>
    <r>
      <rPr>
        <sz val="10"/>
        <rFont val="Arial"/>
        <family val="2"/>
      </rPr>
      <t xml:space="preserve">
Annotated Documents: Remediation Report</t>
    </r>
    <r>
      <rPr>
        <u/>
        <sz val="10"/>
        <rFont val="Arial"/>
        <family val="2"/>
      </rPr>
      <t>, Professional Narrative</t>
    </r>
  </si>
  <si>
    <t>Professional narrative is the inspection report, remediation report only applies if the inspection requires so.</t>
  </si>
  <si>
    <r>
      <t xml:space="preserve">Wood structures manufactured before the institution of any applicable laws banning or restricting CCA </t>
    </r>
    <r>
      <rPr>
        <strike/>
        <sz val="10"/>
        <rFont val="Arial"/>
        <family val="2"/>
      </rPr>
      <t>is</t>
    </r>
    <r>
      <rPr>
        <u/>
        <sz val="10"/>
        <rFont val="Arial"/>
        <family val="2"/>
      </rPr>
      <t>are</t>
    </r>
    <r>
      <rPr>
        <sz val="10"/>
        <rFont val="Arial"/>
        <family val="2"/>
      </rPr>
      <t xml:space="preserve"> tested. Wood structures containing CCA </t>
    </r>
    <r>
      <rPr>
        <strike/>
        <sz val="10"/>
        <rFont val="Arial"/>
        <family val="2"/>
      </rPr>
      <t>is</t>
    </r>
    <r>
      <rPr>
        <u/>
        <sz val="10"/>
        <rFont val="Arial"/>
        <family val="2"/>
      </rPr>
      <t>are</t>
    </r>
    <r>
      <rPr>
        <sz val="10"/>
        <rFont val="Arial"/>
        <family val="2"/>
      </rPr>
      <t xml:space="preserve"> replaced or remediated in accordance with the U.S. Environmental Protection Agency's (EPA) Chromated Copper Arsenate (CCA): Consumer Advice Related to CCA-Treated Wood, using penetrating (non-film-forming), oil-based, semi-transparent stains.</t>
    </r>
  </si>
  <si>
    <t>Grammar.</t>
  </si>
  <si>
    <r>
      <t>Are made from high-</t>
    </r>
    <r>
      <rPr>
        <u/>
        <sz val="10"/>
        <rFont val="Arial"/>
        <family val="2"/>
      </rPr>
      <t>, medium-</t>
    </r>
    <r>
      <rPr>
        <sz val="10"/>
        <rFont val="Arial"/>
        <family val="2"/>
      </rPr>
      <t xml:space="preserve"> or low-density polyethylene (HDPE</t>
    </r>
    <r>
      <rPr>
        <u/>
        <sz val="10"/>
        <rFont val="Arial"/>
        <family val="2"/>
      </rPr>
      <t>, MDPE</t>
    </r>
    <r>
      <rPr>
        <sz val="10"/>
        <rFont val="Arial"/>
        <family val="2"/>
      </rPr>
      <t xml:space="preserve"> or LDPE)</t>
    </r>
  </si>
  <si>
    <t>From a coaching inquiry. MDPE is made using the same chemical pathway and presents same toxicity and recyclability than HDPE.</t>
  </si>
  <si>
    <r>
      <t xml:space="preserve">Note: 
Projects can disclose or report ingredients listed here using labels approved for use in Part 1: Promote Ingredient Disclosure in Feature X14: Material Transparency to earn points toward that feature.
</t>
    </r>
    <r>
      <rPr>
        <u/>
        <sz val="10"/>
        <rFont val="Arial"/>
        <family val="2"/>
      </rPr>
      <t>A Remediation Report is only required if CCA is found or lead in artificial turf is above the established threshold.</t>
    </r>
  </si>
  <si>
    <t>Remediation report is only needed if CCA or lead is found. Professional Narrative indicates no remediation report is needed. Also clarified in the "Note" in verification methods appendix.</t>
  </si>
  <si>
    <r>
      <t>Annotated Documents: Remediation Report</t>
    </r>
    <r>
      <rPr>
        <u/>
        <sz val="10"/>
        <rFont val="Arial"/>
        <family val="2"/>
      </rPr>
      <t>, Professional Narrative</t>
    </r>
  </si>
  <si>
    <t>Professional narrative is for assessing needs for remediation.</t>
  </si>
  <si>
    <t>Professional narrative (namely, an inspection report) was added as inspection, not remediation, is the first step to address requirement (a) in all spaces.</t>
  </si>
  <si>
    <r>
      <rPr>
        <strike/>
        <sz val="10"/>
        <rFont val="Arial"/>
        <family val="2"/>
      </rPr>
      <t>Outdoor</t>
    </r>
    <r>
      <rPr>
        <u/>
        <sz val="10"/>
        <rFont val="Arial"/>
        <family val="2"/>
      </rPr>
      <t>Exterior Materials and</t>
    </r>
    <r>
      <rPr>
        <sz val="10"/>
        <rFont val="Arial"/>
        <family val="2"/>
      </rPr>
      <t xml:space="preserve"> Structures </t>
    </r>
  </si>
  <si>
    <t>Projects without "Outdoor Structures" overlook Part 2 of this feature, thinking it is NA for them. Updated feature name will help clarify applicability.</t>
  </si>
  <si>
    <r>
      <rPr>
        <strike/>
        <sz val="10"/>
        <rFont val="Arial"/>
        <family val="2"/>
      </rPr>
      <t>Letters of Assurance: Architect &amp; Owner</t>
    </r>
    <r>
      <rPr>
        <sz val="10"/>
        <rFont val="Arial"/>
        <family val="2"/>
      </rPr>
      <t xml:space="preserve">
Annotated Documents: Remediation Report</t>
    </r>
    <r>
      <rPr>
        <u/>
        <sz val="10"/>
        <rFont val="Arial"/>
        <family val="2"/>
      </rPr>
      <t>, Professional Narrative</t>
    </r>
  </si>
  <si>
    <t>Professional narrative for inspection and sampling (requirements (a) and (b)), LoA not needed.</t>
  </si>
  <si>
    <r>
      <t>The pollutants listed in this feature, except radon, are monitored</t>
    </r>
    <r>
      <rPr>
        <strike/>
        <sz val="10"/>
        <rFont val="Arial"/>
        <family val="2"/>
      </rPr>
      <t xml:space="preserve"> in regularly occupied spaces</t>
    </r>
    <r>
      <rPr>
        <sz val="10"/>
        <rFont val="Arial"/>
        <family val="2"/>
      </rPr>
      <t xml:space="preserve"> at intervals no longer than once per year, and results are annually submitted through WELL Online.</t>
    </r>
  </si>
  <si>
    <t>Clarify</t>
  </si>
  <si>
    <r>
      <t xml:space="preserve">CEN Standards EN 15251:2007 and EN </t>
    </r>
    <r>
      <rPr>
        <strike/>
        <sz val="10"/>
        <rFont val="Arial"/>
        <family val="2"/>
      </rPr>
      <t>13779:2007</t>
    </r>
    <r>
      <rPr>
        <sz val="10"/>
        <rFont val="Arial"/>
        <family val="2"/>
      </rPr>
      <t xml:space="preserve"> </t>
    </r>
    <r>
      <rPr>
        <u/>
        <sz val="10"/>
        <rFont val="Arial"/>
        <family val="2"/>
      </rPr>
      <t>16798-3:2017</t>
    </r>
    <r>
      <rPr>
        <sz val="10"/>
        <rFont val="Arial"/>
        <family val="2"/>
      </rPr>
      <t xml:space="preserve"> or any more recent versions. The requirements of CEN Standard EN 15251:2007 must be met as well as the performance requirements of CEN Standard EN 16798-3:2017 </t>
    </r>
    <r>
      <rPr>
        <strike/>
        <sz val="10"/>
        <rFont val="Arial"/>
        <family val="2"/>
      </rPr>
      <t>13779:2007</t>
    </r>
    <r>
      <rPr>
        <sz val="10"/>
        <rFont val="Arial"/>
        <family val="2"/>
      </rPr>
      <t xml:space="preserve"> </t>
    </r>
  </si>
  <si>
    <r>
      <t xml:space="preserve">Media filters with a minimum efficiency reporting value (MERV) of 8 are used to filter </t>
    </r>
    <r>
      <rPr>
        <strike/>
        <sz val="10"/>
        <rFont val="Arial"/>
        <family val="2"/>
      </rPr>
      <t>outdoor</t>
    </r>
    <r>
      <rPr>
        <sz val="10"/>
        <rFont val="Arial"/>
        <family val="2"/>
      </rPr>
      <t xml:space="preserve"> </t>
    </r>
    <r>
      <rPr>
        <u/>
        <sz val="10"/>
        <rFont val="Arial"/>
        <family val="2"/>
      </rPr>
      <t>return</t>
    </r>
    <r>
      <rPr>
        <sz val="10"/>
        <rFont val="Arial"/>
        <family val="2"/>
      </rPr>
      <t xml:space="preserve"> air.</t>
    </r>
  </si>
  <si>
    <r>
      <rPr>
        <strike/>
        <sz val="10"/>
        <rFont val="Arial"/>
        <family val="2"/>
      </rPr>
      <t>Monitors are sited at locations compliant with relevant parameters in the Performance Verification Guidebook.</t>
    </r>
    <r>
      <rPr>
        <sz val="10"/>
        <rFont val="Arial"/>
        <family val="2"/>
      </rPr>
      <t xml:space="preserve"> Monitor density is minimum one per floor or one every 325 m</t>
    </r>
    <r>
      <rPr>
        <vertAlign val="superscript"/>
        <sz val="10"/>
        <rFont val="Arial"/>
        <family val="2"/>
      </rPr>
      <t>2</t>
    </r>
    <r>
      <rPr>
        <sz val="10"/>
        <rFont val="Arial"/>
        <family val="2"/>
      </rPr>
      <t xml:space="preserve"> [3,500 ft</t>
    </r>
    <r>
      <rPr>
        <vertAlign val="superscript"/>
        <sz val="10"/>
        <rFont val="Arial"/>
        <family val="2"/>
      </rPr>
      <t>2</t>
    </r>
    <r>
      <rPr>
        <sz val="10"/>
        <rFont val="Arial"/>
        <family val="2"/>
      </rPr>
      <t xml:space="preserve"> ], whichever is more stringent.</t>
    </r>
    <r>
      <rPr>
        <strike/>
        <sz val="10"/>
        <rFont val="Arial"/>
        <family val="2"/>
      </rPr>
      <t xml:space="preserve"> </t>
    </r>
    <r>
      <rPr>
        <u/>
        <sz val="10"/>
        <rFont val="Arial"/>
        <family val="2"/>
      </rPr>
      <t>Monitors are sited at locations compliant with the following requirements: 
1. 1.1-1.7 m [3.6-5.6 ft] above the finished floor at locations where occupants would typically be seated or standing.
2. In dwelling units, at least one sampling point at 10 cm [4 in] above the finished floor.
3. Sampling points must be at least 1 m [3.3 ft] away from doors, windows and air supply/exhaust outlets.</t>
    </r>
  </si>
  <si>
    <r>
      <t xml:space="preserve">Annotated Documents:
Policy Document
</t>
    </r>
    <r>
      <rPr>
        <u/>
        <sz val="10"/>
        <rFont val="Arial"/>
        <family val="2"/>
      </rPr>
      <t>Educational Materials</t>
    </r>
  </si>
  <si>
    <r>
      <t xml:space="preserve">Annotated Documents:
</t>
    </r>
    <r>
      <rPr>
        <strike/>
        <sz val="10"/>
        <rFont val="Arial"/>
        <family val="2"/>
      </rPr>
      <t>Professional Narrative</t>
    </r>
    <r>
      <rPr>
        <sz val="10"/>
        <rFont val="Arial"/>
        <family val="2"/>
      </rPr>
      <t xml:space="preserve">
Signage and Communication Materials</t>
    </r>
  </si>
  <si>
    <r>
      <t>Projects develop a written narrative to address the following:
a. Celebration of culture (e.g., culture of occupants, workplace, surrounding community).
b. Celebration of place (e.g., local architecture, materials, flora, artists). 
c. Integration of</t>
    </r>
    <r>
      <rPr>
        <strike/>
        <sz val="10"/>
        <rFont val="Arial"/>
        <family val="2"/>
      </rPr>
      <t xml:space="preserve"> public</t>
    </r>
    <r>
      <rPr>
        <sz val="10"/>
        <rFont val="Arial"/>
        <family val="2"/>
      </rPr>
      <t xml:space="preserve"> art. 
d. Human delight.</t>
    </r>
  </si>
  <si>
    <r>
      <t xml:space="preserve">Annotated Documents:
On-going Data Report
</t>
    </r>
    <r>
      <rPr>
        <u/>
        <sz val="10"/>
        <rFont val="Arial"/>
        <family val="2"/>
      </rPr>
      <t>Professional Narrative</t>
    </r>
  </si>
  <si>
    <r>
      <t xml:space="preserve">Health benefits are available to all eligible employees and their dependents, at no cost or subsidized by at least 50%, that include </t>
    </r>
    <r>
      <rPr>
        <u/>
        <sz val="10"/>
        <rFont val="Arial"/>
        <family val="2"/>
      </rPr>
      <t>coverage for the following</t>
    </r>
    <r>
      <rPr>
        <sz val="10"/>
        <rFont val="Arial"/>
        <family val="2"/>
      </rPr>
      <t xml:space="preserve">: 
1. </t>
    </r>
    <r>
      <rPr>
        <strike/>
        <sz val="10"/>
        <rFont val="Arial"/>
        <family val="2"/>
      </rPr>
      <t>Coverage for</t>
    </r>
    <r>
      <rPr>
        <sz val="10"/>
        <rFont val="Arial"/>
        <family val="2"/>
      </rPr>
      <t xml:space="preserve"> Medical, dental, vision care, mental health, substance use and sexual and reproductive health services.
2. </t>
    </r>
    <r>
      <rPr>
        <strike/>
        <sz val="10"/>
        <rFont val="Arial"/>
        <family val="2"/>
      </rPr>
      <t>Coverage for</t>
    </r>
    <r>
      <rPr>
        <sz val="10"/>
        <rFont val="Arial"/>
        <family val="2"/>
      </rPr>
      <t xml:space="preserve"> Preventive screening and biometric assessments.
3. Access to medication/prescription </t>
    </r>
    <r>
      <rPr>
        <strike/>
        <sz val="10"/>
        <rFont val="Arial"/>
        <family val="2"/>
      </rPr>
      <t>coverage</t>
    </r>
    <r>
      <rPr>
        <sz val="10"/>
        <rFont val="Arial"/>
        <family val="2"/>
      </rPr>
      <t>.</t>
    </r>
  </si>
  <si>
    <r>
      <t xml:space="preserve">A program that highlights </t>
    </r>
    <r>
      <rPr>
        <strike/>
        <sz val="10"/>
        <rFont val="Arial"/>
        <family val="2"/>
      </rPr>
      <t>employees</t>
    </r>
    <r>
      <rPr>
        <sz val="10"/>
        <rFont val="Arial"/>
        <family val="2"/>
      </rPr>
      <t xml:space="preserve"> </t>
    </r>
    <r>
      <rPr>
        <u/>
        <sz val="10"/>
        <rFont val="Arial"/>
        <family val="2"/>
      </rPr>
      <t>occupants</t>
    </r>
    <r>
      <rPr>
        <sz val="10"/>
        <rFont val="Arial"/>
        <family val="2"/>
      </rPr>
      <t xml:space="preserve"> who exemplify the building’s health culture.</t>
    </r>
  </si>
  <si>
    <t>Applicable to all project types</t>
  </si>
  <si>
    <r>
      <t xml:space="preserve">Annotated Documents:
Policy Document
</t>
    </r>
    <r>
      <rPr>
        <strike/>
        <sz val="10"/>
        <rFont val="Arial"/>
        <family val="2"/>
      </rPr>
      <t>Signage and Communication Materials</t>
    </r>
  </si>
  <si>
    <r>
      <t xml:space="preserve">Policy requires that one of the following immunization schedules is fulfilled </t>
    </r>
    <r>
      <rPr>
        <strike/>
        <sz val="10"/>
        <rFont val="Arial"/>
        <family val="2"/>
      </rPr>
      <t>for</t>
    </r>
    <r>
      <rPr>
        <sz val="10"/>
        <rFont val="Arial"/>
        <family val="2"/>
      </rPr>
      <t xml:space="preserve"> </t>
    </r>
    <r>
      <rPr>
        <u/>
        <sz val="10"/>
        <rFont val="Arial"/>
        <family val="2"/>
      </rPr>
      <t xml:space="preserve">by </t>
    </r>
    <r>
      <rPr>
        <sz val="10"/>
        <rFont val="Arial"/>
        <family val="2"/>
      </rPr>
      <t>all eligible employees and students (as applicable):</t>
    </r>
  </si>
  <si>
    <r>
      <t xml:space="preserve">Paid parental leave is offered to all primary caregivers during any 12-month period during pregnancy, </t>
    </r>
    <r>
      <rPr>
        <strike/>
        <sz val="10"/>
        <rFont val="Arial"/>
        <family val="2"/>
      </rPr>
      <t>after birth,</t>
    </r>
    <r>
      <rPr>
        <u/>
        <sz val="10"/>
        <rFont val="Arial"/>
        <family val="2"/>
      </rPr>
      <t xml:space="preserve"> within the first three years of a child's life,</t>
    </r>
    <r>
      <rPr>
        <sz val="10"/>
        <rFont val="Arial"/>
        <family val="2"/>
      </rPr>
      <t xml:space="preserve"> or for the adoption or fostering of a child, as shown in the table below. Paid leave must be separate from other types of leave (e.g., sick leave, annual leave, vacation time), paid at employee’s full salary or wages, and cover benefits</t>
    </r>
    <r>
      <rPr>
        <strike/>
        <sz val="10"/>
        <rFont val="Arial"/>
        <family val="2"/>
      </rPr>
      <t>, and may be used during pregnancy or within the first three years of a child’s life</t>
    </r>
    <r>
      <rPr>
        <sz val="10"/>
        <rFont val="Arial"/>
        <family val="2"/>
      </rPr>
      <t>:</t>
    </r>
  </si>
  <si>
    <r>
      <t>At least 40 weeks of parental leave are offered during any 12-month period to use during pregnancy</t>
    </r>
    <r>
      <rPr>
        <u/>
        <sz val="10"/>
        <rFont val="Arial"/>
        <family val="2"/>
      </rPr>
      <t xml:space="preserve">, for the adoption or fostering of a child, </t>
    </r>
    <r>
      <rPr>
        <sz val="10"/>
        <rFont val="Arial"/>
        <family val="2"/>
      </rPr>
      <t>or within the first three years of a child’s life.</t>
    </r>
  </si>
  <si>
    <r>
      <t xml:space="preserve">Projects provide at least one </t>
    </r>
    <r>
      <rPr>
        <strike/>
        <sz val="10"/>
        <rFont val="Arial"/>
        <family val="2"/>
      </rPr>
      <t xml:space="preserve">dedicated </t>
    </r>
    <r>
      <rPr>
        <u/>
        <sz val="10"/>
        <rFont val="Arial"/>
        <family val="2"/>
      </rPr>
      <t>designated</t>
    </r>
    <r>
      <rPr>
        <sz val="10"/>
        <rFont val="Arial"/>
        <family val="2"/>
      </rPr>
      <t xml:space="preserve"> lactation room that meets the following requirements:</t>
    </r>
  </si>
  <si>
    <r>
      <t xml:space="preserve">Separate from the bathroom. </t>
    </r>
    <r>
      <rPr>
        <u/>
        <sz val="10"/>
        <rFont val="Arial"/>
        <family val="2"/>
      </rPr>
      <t>Space may be combined with a wellness room or indoor restorative space. If the room is multi-purpose, it includes clear signage demonstrating its designation as a lactation room.J95</t>
    </r>
  </si>
  <si>
    <t>New mother support</t>
  </si>
  <si>
    <r>
      <t xml:space="preserve">Annotated Documents:
Professional Narrative
</t>
    </r>
    <r>
      <rPr>
        <strike/>
        <sz val="10"/>
        <rFont val="Arial"/>
        <family val="2"/>
      </rPr>
      <t>Design Specifications</t>
    </r>
    <r>
      <rPr>
        <sz val="10"/>
        <rFont val="Arial"/>
        <family val="2"/>
      </rPr>
      <t xml:space="preserve">
</t>
    </r>
    <r>
      <rPr>
        <u/>
        <sz val="10"/>
        <rFont val="Arial"/>
        <family val="2"/>
      </rPr>
      <t>Architectural Drawings</t>
    </r>
  </si>
  <si>
    <r>
      <rPr>
        <strike/>
        <sz val="10"/>
        <rFont val="Arial"/>
        <family val="2"/>
      </rPr>
      <t>Sustainability reporting following the G4 Sustainability Reporting Guidelines organized by the Global Reporting Initiative.</t>
    </r>
    <r>
      <rPr>
        <sz val="10"/>
        <rFont val="Arial"/>
        <family val="2"/>
      </rPr>
      <t xml:space="preserve"> </t>
    </r>
    <r>
      <rPr>
        <u/>
        <sz val="10"/>
        <rFont val="Arial"/>
        <family val="2"/>
      </rPr>
      <t>GRI Standards operated by the Global Reporting Initiative, including Universal Standards and at least one additional topic-specific Standard.</t>
    </r>
  </si>
  <si>
    <r>
      <t xml:space="preserve">Global Reporting Initiative. </t>
    </r>
    <r>
      <rPr>
        <u/>
        <sz val="10"/>
        <rFont val="Arial"/>
        <family val="2"/>
      </rPr>
      <t>GRI Standards. https://www.globalreporting.org/standards/. Accessed December 5, 2018.</t>
    </r>
    <r>
      <rPr>
        <sz val="10"/>
        <rFont val="Arial"/>
        <family val="2"/>
      </rPr>
      <t xml:space="preserve"> </t>
    </r>
    <r>
      <rPr>
        <strike/>
        <sz val="10"/>
        <rFont val="Arial"/>
        <family val="2"/>
      </rPr>
      <t>G4 Sustainability Reporting Guidelines. Global Reporting Initiative. doi:10.1590/S0101-60832006000700003</t>
    </r>
    <r>
      <rPr>
        <sz val="10"/>
        <rFont val="Arial"/>
        <family val="2"/>
      </rPr>
      <t>.</t>
    </r>
  </si>
  <si>
    <r>
      <rPr>
        <strike/>
        <sz val="10"/>
        <rFont val="Arial"/>
        <family val="2"/>
      </rPr>
      <t>All</t>
    </r>
    <r>
      <rPr>
        <sz val="10"/>
        <rFont val="Arial"/>
        <family val="2"/>
      </rPr>
      <t xml:space="preserve"> </t>
    </r>
    <r>
      <rPr>
        <u/>
        <sz val="10"/>
        <rFont val="Arial"/>
        <family val="2"/>
      </rPr>
      <t>S</t>
    </r>
    <r>
      <rPr>
        <sz val="10"/>
        <rFont val="Arial"/>
        <family val="2"/>
      </rPr>
      <t xml:space="preserve">ingle-user bathrooms meet the following requirements:
a. Meet local accessibility code without exclusions or exemptions.
b. Meet occupant demand in quantity and location based on size of project (to ensure bathrooms are conveniently located for all occupants).
c. Open to all individuals with accompanying signage.
</t>
    </r>
    <r>
      <rPr>
        <u/>
        <sz val="10"/>
        <rFont val="Arial"/>
        <family val="2"/>
      </rPr>
      <t>d. Provide the following:
1. Toilet paper.
2. Trash receptacles.
3. Sanitary pads and/or tampons at no cost or subsidized by at least 50%.</t>
    </r>
  </si>
  <si>
    <r>
      <rPr>
        <sz val="10"/>
        <rFont val="Arial"/>
        <family val="2"/>
      </rPr>
      <t>One of the following requirements is met in each dwelling unit:
a. Spatial Daylight Autonomy of sDA</t>
    </r>
    <r>
      <rPr>
        <vertAlign val="subscript"/>
        <sz val="10"/>
        <rFont val="Arial"/>
        <family val="2"/>
      </rPr>
      <t>200,40%</t>
    </r>
    <r>
      <rPr>
        <sz val="10"/>
        <rFont val="Arial"/>
        <family val="2"/>
      </rPr>
      <t xml:space="preserve"> is achieved for at least 30% of the space.
b. Transparent envelope glazing area is no less than 7% of the floor area. Visible light transmittance (VLT) of envelope glazing is greater than 40%.
c. The following requirement is met:
1. Achieve Feature L03: Circadian Lighting Design.
</t>
    </r>
    <r>
      <rPr>
        <u/>
        <sz val="10"/>
        <rFont val="Arial"/>
        <family val="2"/>
      </rPr>
      <t>d. 30% of area is within 6 m [20 ft] of transparent envelope glazing. Visible light transmittance (VLT) of transparent glazing is greater than 40%.</t>
    </r>
  </si>
  <si>
    <t>Notes</t>
  </si>
  <si>
    <r>
      <t>For spaces without workstations, light levels may be achieved at a height of 140 cm [55 in].</t>
    </r>
    <r>
      <rPr>
        <u/>
        <sz val="10"/>
        <rFont val="Arial"/>
        <family val="2"/>
      </rPr>
      <t xml:space="preserve"> See Performance Verification Guidebook for more details. </t>
    </r>
  </si>
  <si>
    <r>
      <t xml:space="preserve">A minimum frequency of 90 Hz at all 10% </t>
    </r>
    <r>
      <rPr>
        <u/>
        <sz val="10"/>
        <rFont val="Arial"/>
        <family val="2"/>
      </rPr>
      <t xml:space="preserve">light output </t>
    </r>
    <r>
      <rPr>
        <sz val="10"/>
        <rFont val="Arial"/>
        <family val="2"/>
      </rPr>
      <t>intervals from 10% to 100% light output.</t>
    </r>
  </si>
  <si>
    <r>
      <t xml:space="preserve">A design plan and accompanying narrative describe how the space includes elements that encourage contemplation, relaxation and restoration, </t>
    </r>
    <r>
      <rPr>
        <strike/>
        <sz val="10"/>
        <rFont val="Arial"/>
        <family val="2"/>
      </rPr>
      <t>and in consideration of the below</t>
    </r>
    <r>
      <rPr>
        <u/>
        <sz val="10"/>
        <rFont val="Arial"/>
        <family val="2"/>
      </rPr>
      <t>considering the following</t>
    </r>
    <r>
      <rPr>
        <sz val="10"/>
        <rFont val="Arial"/>
        <family val="2"/>
      </rPr>
      <t xml:space="preserve">: 
1. Accessible design.
2. Intrusive noise and sound masking (e.g., water feature, wind chimes).
3. Thermal comfort (e.g., availability of both sun-exposed and shaded areas).
4. Seating arrangements that accommodate a range of user preferences and activities (e.g., movable, lightweight chairs; outdoor or weatherproof cushions; mats).
5. Nature incorporation.
6. Visual privacy.
7. Calming colors, textures and forms.
</t>
    </r>
    <r>
      <rPr>
        <strike/>
        <sz val="10"/>
        <rFont val="Arial"/>
        <family val="2"/>
      </rPr>
      <t>8. Maintenance.</t>
    </r>
  </si>
  <si>
    <t>N02 Nutritional Transparency
Part 2. Implement Ingredient Labeling
The following foods and beverages are exempt from ingredient labeling:
- Raw fruits and vegetables
- Plain unsweetened coffee and tea (including coffee beans and tea leaves)
- Spices and condiment-type dehydrated vegetables
- Items provided or offered for less than a total of 60 days per calendar year</t>
  </si>
  <si>
    <t>Added language to address ingredient labeling for menu specials and limited time offers. Foods and beverages sold or provided on a daily basis for less than 60 days per calendar year are exempt from ingredient labeling</t>
  </si>
  <si>
    <t>Appendix Core 1 has been updated with changes to feature applicability and additional information on Multifamily Residential (please see WELL v2 with Q1 2019 Addenda).</t>
  </si>
  <si>
    <t>Introduction: Scope</t>
  </si>
  <si>
    <r>
      <t xml:space="preserve">If common areas and spaces under owner control comprise less than 2.5% of total building floor area, the project must supplement with tenant spaces to reach this threshold. </t>
    </r>
    <r>
      <rPr>
        <u/>
        <sz val="10"/>
        <rFont val="Arial"/>
        <family val="2"/>
      </rPr>
      <t xml:space="preserve">Testing in leased spaces in these cases can take place before or after tenant occupancy. </t>
    </r>
    <r>
      <rPr>
        <sz val="10"/>
        <rFont val="Arial"/>
        <family val="2"/>
      </rPr>
      <t>Some performance-based optimizations explicitly state that they require testing in tenant spaces in order to be awarded.</t>
    </r>
    <r>
      <rPr>
        <u/>
        <sz val="10"/>
        <rFont val="Arial"/>
        <family val="2"/>
      </rPr>
      <t xml:space="preserve"> The project is responsible for identifying and communicating to GBCI and the WELL Performance Testing Agent the particular spaces which are available for testing.</t>
    </r>
  </si>
  <si>
    <t>Introduction: WELL Core</t>
  </si>
  <si>
    <r>
      <t xml:space="preserve">WELL Core projects must achieve all preconditions as well as a certain number of points to earn different levels of certification:
-WELL Core </t>
    </r>
    <r>
      <rPr>
        <u/>
        <sz val="10"/>
        <rFont val="Arial"/>
        <family val="2"/>
      </rPr>
      <t xml:space="preserve">Bronze </t>
    </r>
    <r>
      <rPr>
        <sz val="10"/>
        <rFont val="Arial"/>
        <family val="2"/>
      </rPr>
      <t>Certification: 40 points.
-WELL Core Silver Certification: 50 points.</t>
    </r>
  </si>
  <si>
    <r>
      <t xml:space="preserve">a. Placed at eye level or just below eye level.
b. Placed next to cash registers.
c. Placed at the end of aisles.
d. Placed at the beginning of food service lines.
e. Visible from the main building entrance.
</t>
    </r>
    <r>
      <rPr>
        <u/>
        <sz val="10"/>
        <rFont val="Arial"/>
        <family val="2"/>
      </rPr>
      <t>f. Prominently displayed on countertop, table or other visible surface.</t>
    </r>
  </si>
  <si>
    <r>
      <t xml:space="preserve">The following requirements are met for all non-packaged foods and beverages sold or provided on a daily basis within the project boundary and foods prepared on-site </t>
    </r>
    <r>
      <rPr>
        <u/>
        <sz val="10"/>
        <rFont val="Arial"/>
        <family val="2"/>
      </rPr>
      <t>(see Appendix N2 for exemptions)</t>
    </r>
    <r>
      <rPr>
        <sz val="10"/>
        <rFont val="Arial"/>
        <family val="2"/>
      </rPr>
      <t>:</t>
    </r>
  </si>
  <si>
    <r>
      <t xml:space="preserve">Annotated Documents:
</t>
    </r>
    <r>
      <rPr>
        <strike/>
        <sz val="10"/>
        <rFont val="Arial"/>
        <family val="2"/>
      </rPr>
      <t>Operations Schedule</t>
    </r>
    <r>
      <rPr>
        <sz val="10"/>
        <rFont val="Arial"/>
        <family val="2"/>
      </rPr>
      <t xml:space="preserve">
</t>
    </r>
    <r>
      <rPr>
        <u/>
        <sz val="10"/>
        <rFont val="Arial"/>
        <family val="2"/>
      </rPr>
      <t>Policy Document</t>
    </r>
  </si>
  <si>
    <r>
      <t>At least 25% of the total animal product line (meat, seafood, egg and dairy products) is certified organic</t>
    </r>
    <r>
      <rPr>
        <u/>
        <sz val="10"/>
        <rFont val="Arial"/>
        <family val="2"/>
      </rPr>
      <t>,</t>
    </r>
    <r>
      <rPr>
        <sz val="10"/>
        <rFont val="Arial"/>
        <family val="2"/>
      </rPr>
      <t xml:space="preserve"> </t>
    </r>
    <r>
      <rPr>
        <strike/>
        <sz val="10"/>
        <rFont val="Arial"/>
        <family val="2"/>
      </rPr>
      <t>or</t>
    </r>
    <r>
      <rPr>
        <sz val="10"/>
        <rFont val="Arial"/>
        <family val="2"/>
      </rPr>
      <t xml:space="preserve"> Certified Humane®</t>
    </r>
    <r>
      <rPr>
        <u/>
        <sz val="10"/>
        <rFont val="Arial"/>
        <family val="2"/>
      </rPr>
      <t>, or certified by a GSSI-recognized Seafood Certification Scheme.</t>
    </r>
  </si>
  <si>
    <r>
      <t xml:space="preserve">SPP is the sum of the noise reduction across a partition and the background noise level within a receiving space.
</t>
    </r>
    <r>
      <rPr>
        <u/>
        <sz val="10"/>
        <rFont val="Arial"/>
        <family val="2"/>
      </rPr>
      <t>For walls that include a sliding door, decrease the SPP threshold by 5 (e.g., SPP 65 between enclosed source room and open office receiving room).</t>
    </r>
  </si>
  <si>
    <r>
      <t>For All Spaces</t>
    </r>
    <r>
      <rPr>
        <u/>
        <sz val="10"/>
        <rFont val="Arial"/>
        <family val="2"/>
      </rPr>
      <t xml:space="preserve"> (except Dwelling Units)</t>
    </r>
  </si>
  <si>
    <r>
      <t xml:space="preserve">[TABLE]
</t>
    </r>
    <r>
      <rPr>
        <strike/>
        <sz val="10"/>
        <rFont val="Arial"/>
        <family val="2"/>
      </rPr>
      <t xml:space="preserve">Open workspaces 
</t>
    </r>
    <r>
      <rPr>
        <sz val="10"/>
        <rFont val="Arial"/>
        <family val="2"/>
      </rPr>
      <t>Enclosed offices 
Dining spaces</t>
    </r>
  </si>
  <si>
    <r>
      <t xml:space="preserve">One of the following requirements is met:   
a. 80% acceptability limit (as per ASHRAE 55-2013) </t>
    </r>
    <r>
      <rPr>
        <u/>
        <sz val="10"/>
        <rFont val="Arial"/>
        <family val="2"/>
      </rPr>
      <t>in regularly occupied spaces.</t>
    </r>
    <r>
      <rPr>
        <sz val="10"/>
        <rFont val="Arial"/>
        <family val="2"/>
      </rPr>
      <t xml:space="preserve">
b. Class I or II acceptability limit (as per EN 15251:2007) </t>
    </r>
    <r>
      <rPr>
        <u/>
        <sz val="10"/>
        <rFont val="Arial"/>
        <family val="2"/>
      </rPr>
      <t>in regularly occupied spaces.</t>
    </r>
  </si>
  <si>
    <r>
      <t xml:space="preserve">Annotated Documents:
Professional Narrative
</t>
    </r>
    <r>
      <rPr>
        <strike/>
        <sz val="10"/>
        <rFont val="Arial"/>
        <family val="2"/>
      </rPr>
      <t>Educational Materials</t>
    </r>
  </si>
  <si>
    <r>
      <t xml:space="preserve">Annotated Documents:
</t>
    </r>
    <r>
      <rPr>
        <strike/>
        <sz val="10"/>
        <rFont val="Arial"/>
        <family val="2"/>
      </rPr>
      <t>Policy Documents</t>
    </r>
    <r>
      <rPr>
        <sz val="10"/>
        <rFont val="Arial"/>
        <family val="2"/>
      </rPr>
      <t xml:space="preserve">
</t>
    </r>
    <r>
      <rPr>
        <u/>
        <sz val="10"/>
        <rFont val="Arial"/>
        <family val="2"/>
      </rPr>
      <t>On-going Data Reports</t>
    </r>
  </si>
  <si>
    <r>
      <rPr>
        <u/>
        <sz val="10"/>
        <rFont val="Arial"/>
        <family val="2"/>
      </rPr>
      <t xml:space="preserve">Points are awarded based on the proportion of regular building occupants that are covered by at least one of the following requirements:
Availability | Points [TABLE]
50-99% | 2
100% | 3
</t>
    </r>
    <r>
      <rPr>
        <sz val="10"/>
        <rFont val="Arial"/>
        <family val="2"/>
      </rPr>
      <t>a. In all regularly occupied and shared spaces within the same heating or cooling zone, regular building occupants have access upon request to personal thermal comfort devices (e.g., personalized fans, heated/cooled chairs, and others, except combustion-based space heaters) that provide individual user control of air speed, air temperature and/or mean radiant temperature</t>
    </r>
    <r>
      <rPr>
        <u/>
        <sz val="10"/>
        <rFont val="Arial"/>
        <family val="2"/>
      </rPr>
      <t>.</t>
    </r>
    <r>
      <rPr>
        <strike/>
        <sz val="10"/>
        <rFont val="Arial"/>
        <family val="2"/>
      </rPr>
      <t xml:space="preserve">, per requirements specified in the table below:
[TABLE]
</t>
    </r>
    <r>
      <rPr>
        <sz val="10"/>
        <rFont val="Arial"/>
        <family val="2"/>
      </rPr>
      <t>b. All rooms with a heating and/or cooling system that are regularly occupied by a single occupant...</t>
    </r>
  </si>
  <si>
    <r>
      <t xml:space="preserve">Annotated Documents:
</t>
    </r>
    <r>
      <rPr>
        <strike/>
        <sz val="10"/>
        <rFont val="Arial"/>
        <family val="2"/>
      </rPr>
      <t xml:space="preserve">Architectural Drawing
</t>
    </r>
    <r>
      <rPr>
        <u/>
        <sz val="10"/>
        <rFont val="Arial"/>
        <family val="2"/>
      </rPr>
      <t>Professional Narrative</t>
    </r>
  </si>
  <si>
    <t>All Spaces except Dwelling Units &amp; Retail Spaces</t>
  </si>
  <si>
    <r>
      <t xml:space="preserve">Short-term bicycle parking is located within 30 m [100 ft] walk distance of the main building entrance and can accommodate at least 2.5% of peak visitors (minimum of four spaces </t>
    </r>
    <r>
      <rPr>
        <u/>
        <sz val="10"/>
        <rFont val="Arial"/>
        <family val="2"/>
      </rPr>
      <t>per building</t>
    </r>
    <r>
      <rPr>
        <sz val="10"/>
        <rFont val="Arial"/>
        <family val="2"/>
      </rPr>
      <t>).</t>
    </r>
  </si>
  <si>
    <r>
      <t>Long-term bicycle parking is located within 30 m [100 ft] walk distance of the main building entrance and can accommodate at least 5% of regular building occupants (minimum of four spaces</t>
    </r>
    <r>
      <rPr>
        <u/>
        <sz val="10"/>
        <rFont val="Arial"/>
        <family val="2"/>
      </rPr>
      <t xml:space="preserve"> per building</t>
    </r>
    <r>
      <rPr>
        <sz val="10"/>
        <rFont val="Arial"/>
        <family val="2"/>
      </rPr>
      <t>).</t>
    </r>
  </si>
  <si>
    <r>
      <t xml:space="preserve">400 m [0.25 mi] </t>
    </r>
    <r>
      <rPr>
        <u/>
        <sz val="10"/>
        <rFont val="Arial"/>
        <family val="2"/>
      </rPr>
      <t>walk distance</t>
    </r>
    <r>
      <rPr>
        <sz val="10"/>
        <rFont val="Arial"/>
        <family val="2"/>
      </rPr>
      <t xml:space="preserve"> of the project boundary for bus, streetcar or other informal transit stops (e.g., trolleys).</t>
    </r>
    <r>
      <rPr>
        <u/>
        <sz val="10"/>
        <color theme="1"/>
        <rFont val="Arial"/>
        <family val="2"/>
      </rPr>
      <t/>
    </r>
  </si>
  <si>
    <r>
      <t xml:space="preserve">800 m [0.5 mi] </t>
    </r>
    <r>
      <rPr>
        <u/>
        <sz val="10"/>
        <rFont val="Arial"/>
        <family val="2"/>
      </rPr>
      <t xml:space="preserve">walk distance </t>
    </r>
    <r>
      <rPr>
        <sz val="10"/>
        <rFont val="Arial"/>
        <family val="2"/>
      </rPr>
      <t>of the project boundary for bus rapid transit stops, light or heavy rail stations, commuter rail stations or ferry services.</t>
    </r>
  </si>
  <si>
    <t>Dwelling Units &amp; Classroom</t>
  </si>
  <si>
    <r>
      <rPr>
        <strike/>
        <sz val="10"/>
        <rFont val="Arial"/>
        <family val="2"/>
      </rPr>
      <t>A dedicated physical activity space that is at least 37 m2 [400 ft2] per dwelling unit or classroom (as applicable), up to a maximum of 370 m² [4,000 ft²].</t>
    </r>
    <r>
      <rPr>
        <sz val="10"/>
        <rFont val="Arial"/>
        <family val="2"/>
      </rPr>
      <t xml:space="preserve"> A dedicated physical activity space that is at least 370 m² [4,000 ft²] or 37 m² [400 ft²] per dwelling unit or classroom (as applicable).</t>
    </r>
  </si>
  <si>
    <t>All Spaces except Dwelling Units &amp; Classrooms</t>
  </si>
  <si>
    <r>
      <t>A dedicated physical activity space that is at least 18.6 m² [200 ft²] plus 0.1 m² [1 ft²] per employee</t>
    </r>
    <r>
      <rPr>
        <strike/>
        <u/>
        <sz val="10"/>
        <rFont val="Arial"/>
        <family val="2"/>
      </rPr>
      <t xml:space="preserve">, </t>
    </r>
    <r>
      <rPr>
        <strike/>
        <sz val="10"/>
        <rFont val="Arial"/>
        <family val="2"/>
      </rPr>
      <t>up to a maximum of 370 m² [4,000 ft²].</t>
    </r>
    <r>
      <rPr>
        <sz val="10"/>
        <rFont val="Arial"/>
        <family val="2"/>
      </rPr>
      <t xml:space="preserve"> A dedicated physical activity space that at least 370 m² [4,000 ft²] or 18.6 m² [200 ft²] plus 0.1 m² [1 ft²] per employee.</t>
    </r>
  </si>
  <si>
    <r>
      <t xml:space="preserve">Annotated Documents:
Annotated Map
</t>
    </r>
    <r>
      <rPr>
        <strike/>
        <sz val="10"/>
        <rFont val="Arial"/>
        <family val="2"/>
      </rPr>
      <t>Architectural Drawing</t>
    </r>
  </si>
  <si>
    <r>
      <t xml:space="preserve">d. Identification of </t>
    </r>
    <r>
      <rPr>
        <strike/>
        <sz val="10"/>
        <rFont val="Arial"/>
        <family val="2"/>
      </rPr>
      <t>critical</t>
    </r>
    <r>
      <rPr>
        <sz val="10"/>
        <rFont val="Arial"/>
        <family val="2"/>
      </rPr>
      <t xml:space="preserve"> control points</t>
    </r>
    <r>
      <rPr>
        <strike/>
        <sz val="10"/>
        <rFont val="Arial"/>
        <family val="2"/>
      </rPr>
      <t>.</t>
    </r>
    <r>
      <rPr>
        <sz val="10"/>
        <rFont val="Arial"/>
        <family val="2"/>
      </rPr>
      <t xml:space="preserve"> </t>
    </r>
    <r>
      <rPr>
        <u/>
        <sz val="10"/>
        <rFont val="Arial"/>
        <family val="2"/>
      </rPr>
      <t>and measures.</t>
    </r>
    <r>
      <rPr>
        <sz val="10"/>
        <rFont val="Arial"/>
        <family val="2"/>
      </rPr>
      <t xml:space="preserve">
e. </t>
    </r>
    <r>
      <rPr>
        <u/>
        <sz val="10"/>
        <rFont val="Arial"/>
        <family val="2"/>
      </rPr>
      <t>Monitoring</t>
    </r>
    <r>
      <rPr>
        <sz val="10"/>
        <rFont val="Arial"/>
        <family val="2"/>
      </rPr>
      <t xml:space="preserve"> </t>
    </r>
    <r>
      <rPr>
        <strike/>
        <sz val="10"/>
        <rFont val="Arial"/>
        <family val="2"/>
      </rPr>
      <t xml:space="preserve">Maintenance and control </t>
    </r>
    <r>
      <rPr>
        <u/>
        <sz val="10"/>
        <rFont val="Arial"/>
        <family val="2"/>
      </rPr>
      <t>actions to ensure control measures are within</t>
    </r>
    <r>
      <rPr>
        <sz val="10"/>
        <rFont val="Arial"/>
        <family val="2"/>
      </rPr>
      <t xml:space="preserve"> </t>
    </r>
    <r>
      <rPr>
        <strike/>
        <sz val="10"/>
        <rFont val="Arial"/>
        <family val="2"/>
      </rPr>
      <t>monitoring, establishment of</t>
    </r>
    <r>
      <rPr>
        <sz val="10"/>
        <rFont val="Arial"/>
        <family val="2"/>
      </rPr>
      <t xml:space="preserve"> performance limits </t>
    </r>
    <r>
      <rPr>
        <u/>
        <sz val="10"/>
        <rFont val="Arial"/>
        <family val="2"/>
      </rPr>
      <t>and determining corrective actions.</t>
    </r>
    <r>
      <rPr>
        <sz val="10"/>
        <rFont val="Arial"/>
        <family val="2"/>
      </rPr>
      <t xml:space="preserve">
f. </t>
    </r>
    <r>
      <rPr>
        <strike/>
        <sz val="10"/>
        <rFont val="Arial"/>
        <family val="2"/>
      </rPr>
      <t xml:space="preserve">Documentation, </t>
    </r>
    <r>
      <rPr>
        <sz val="10"/>
        <rFont val="Arial"/>
        <family val="2"/>
      </rPr>
      <t xml:space="preserve">Verification and validation procedures.
</t>
    </r>
    <r>
      <rPr>
        <u/>
        <sz val="10"/>
        <rFont val="Arial"/>
        <family val="2"/>
      </rPr>
      <t>g. Documentation of the plan and its implementation.</t>
    </r>
  </si>
  <si>
    <r>
      <t>A narrative describes how moisture-</t>
    </r>
    <r>
      <rPr>
        <u/>
        <sz val="10"/>
        <rFont val="Arial"/>
        <family val="2"/>
      </rPr>
      <t>resistant</t>
    </r>
    <r>
      <rPr>
        <sz val="10"/>
        <rFont val="Arial"/>
        <family val="2"/>
      </rPr>
      <t xml:space="preserve"> </t>
    </r>
    <r>
      <rPr>
        <strike/>
        <sz val="10"/>
        <rFont val="Arial"/>
        <family val="2"/>
      </rPr>
      <t xml:space="preserve">tolerant </t>
    </r>
    <r>
      <rPr>
        <sz val="10"/>
        <rFont val="Arial"/>
        <family val="2"/>
      </rPr>
      <t>materials have been selected and/or moisture-sensitive materials are being protected, considering the following</t>
    </r>
  </si>
  <si>
    <t>Global</t>
  </si>
  <si>
    <r>
      <t xml:space="preserve">Annotated Documents:
</t>
    </r>
    <r>
      <rPr>
        <strike/>
        <sz val="10"/>
        <rFont val="Arial"/>
        <family val="2"/>
      </rPr>
      <t xml:space="preserve">Operations Schedule
</t>
    </r>
    <r>
      <rPr>
        <u/>
        <sz val="10"/>
        <rFont val="Arial"/>
        <family val="2"/>
      </rPr>
      <t>Photographic Evidence</t>
    </r>
  </si>
  <si>
    <r>
      <t xml:space="preserve">For renovation of buildings </t>
    </r>
    <r>
      <rPr>
        <strike/>
        <sz val="10"/>
        <rFont val="Arial"/>
        <family val="2"/>
      </rPr>
      <t>(as defined in 40 CFR 61.141)</t>
    </r>
    <r>
      <rPr>
        <sz val="10"/>
        <rFont val="Arial"/>
        <family val="2"/>
      </rPr>
      <t xml:space="preserve"> constructed prior to any applicable laws banning or restricting asbestos, asbestos evaluation and abatement is conducted in accordance with the following:</t>
    </r>
  </si>
  <si>
    <r>
      <t xml:space="preserve">For renovation or painting of buildings </t>
    </r>
    <r>
      <rPr>
        <strike/>
        <sz val="10"/>
        <rFont val="Arial"/>
        <family val="2"/>
      </rPr>
      <t>(as defined in 40 CFR 745.83)</t>
    </r>
    <r>
      <rPr>
        <sz val="10"/>
        <rFont val="Arial"/>
        <family val="2"/>
      </rPr>
      <t xml:space="preserve"> constructed prior to any applicable laws banning or restricting lead paint, lead paint evaluation and abatement is conducted in accordance with the following:</t>
    </r>
  </si>
  <si>
    <r>
      <t xml:space="preserve">Annotated Documents:
</t>
    </r>
    <r>
      <rPr>
        <strike/>
        <sz val="10"/>
        <rFont val="Arial"/>
        <family val="2"/>
      </rPr>
      <t xml:space="preserve">Annotated Map
</t>
    </r>
    <r>
      <rPr>
        <u/>
        <sz val="10"/>
        <rFont val="Arial"/>
        <family val="2"/>
      </rPr>
      <t>Remediation Report</t>
    </r>
  </si>
  <si>
    <r>
      <t xml:space="preserve">1. Batteries.
2. Pesticides.
3. </t>
    </r>
    <r>
      <rPr>
        <strike/>
        <sz val="10"/>
        <rFont val="Arial"/>
        <family val="2"/>
      </rPr>
      <t xml:space="preserve">Mercury-containing </t>
    </r>
    <r>
      <rPr>
        <sz val="10"/>
        <rFont val="Arial"/>
        <family val="2"/>
      </rPr>
      <t>Equipment and lamps</t>
    </r>
    <r>
      <rPr>
        <u/>
        <sz val="10"/>
        <rFont val="Arial"/>
        <family val="2"/>
      </rPr>
      <t xml:space="preserve"> that may contain mercury</t>
    </r>
    <r>
      <rPr>
        <sz val="10"/>
        <rFont val="Arial"/>
        <family val="2"/>
      </rPr>
      <t>.</t>
    </r>
  </si>
  <si>
    <r>
      <t xml:space="preserve">Hazards associated with </t>
    </r>
    <r>
      <rPr>
        <u/>
        <sz val="10"/>
        <rFont val="Arial"/>
        <family val="2"/>
      </rPr>
      <t>outdoor</t>
    </r>
    <r>
      <rPr>
        <sz val="10"/>
        <rFont val="Arial"/>
        <family val="2"/>
      </rPr>
      <t xml:space="preserve"> pesticide use are minimized through the following:</t>
    </r>
  </si>
  <si>
    <t>Volatile Compound Reduction</t>
  </si>
  <si>
    <r>
      <t xml:space="preserve">1. Furniture.
2. Window and waterproofing membranes, door and window frames and siding.
3. Flooring, ceiling tiles and wall coverings.
4. Piping and electrical cables, conduits and junction boxes.
5. Sound and thermal insulation.
</t>
    </r>
    <r>
      <rPr>
        <u/>
        <sz val="10"/>
        <rFont val="Arial"/>
        <family val="2"/>
      </rPr>
      <t>6. Duct and pipe insulation.</t>
    </r>
  </si>
  <si>
    <r>
      <t xml:space="preserve">Annotated Documents:
</t>
    </r>
    <r>
      <rPr>
        <strike/>
        <sz val="10"/>
        <rFont val="Arial"/>
        <family val="2"/>
      </rPr>
      <t xml:space="preserve">Operations Schedule
</t>
    </r>
    <r>
      <rPr>
        <u/>
        <sz val="10"/>
        <rFont val="Arial"/>
        <family val="2"/>
      </rPr>
      <t>Policy Document</t>
    </r>
  </si>
  <si>
    <r>
      <t>ANSI/BIFMA e3-2011 Furniture Sustainability Standard sections 7.6.</t>
    </r>
    <r>
      <rPr>
        <u/>
        <sz val="10"/>
        <rFont val="Arial"/>
        <family val="2"/>
      </rPr>
      <t>1</t>
    </r>
    <r>
      <rPr>
        <strike/>
        <sz val="10"/>
        <rFont val="Arial"/>
        <family val="2"/>
      </rPr>
      <t>2</t>
    </r>
    <r>
      <rPr>
        <sz val="10"/>
        <rFont val="Arial"/>
        <family val="2"/>
      </rPr>
      <t xml:space="preserve"> or 7.6.</t>
    </r>
    <r>
      <rPr>
        <strike/>
        <sz val="10"/>
        <rFont val="Arial"/>
        <family val="2"/>
      </rPr>
      <t>3</t>
    </r>
    <r>
      <rPr>
        <u/>
        <sz val="10"/>
        <rFont val="Arial"/>
        <family val="2"/>
      </rPr>
      <t>2</t>
    </r>
    <r>
      <rPr>
        <sz val="10"/>
        <rFont val="Arial"/>
        <family val="2"/>
      </rPr>
      <t>, tested in accordance with ANSI/BIFMA Standard Method M7.1-2011 or any more recent version.</t>
    </r>
  </si>
  <si>
    <r>
      <t>None</t>
    </r>
    <r>
      <rPr>
        <u/>
        <sz val="10"/>
        <rFont val="Arial"/>
        <family val="2"/>
      </rPr>
      <t>Yes</t>
    </r>
  </si>
  <si>
    <t>Backdated submission</t>
  </si>
  <si>
    <r>
      <t xml:space="preserve">All newly installed flooring and thermal and acoustic insulation </t>
    </r>
    <r>
      <rPr>
        <u/>
        <sz val="10"/>
        <rFont val="Arial"/>
        <family val="2"/>
      </rPr>
      <t xml:space="preserve">(excluding duct insulation) </t>
    </r>
    <r>
      <rPr>
        <sz val="10"/>
        <rFont val="Arial"/>
        <family val="2"/>
      </rPr>
      <t>inside the building meet the following VOC emission thresholds:</t>
    </r>
  </si>
  <si>
    <r>
      <t>California Department of Public Health (CDPH) Standard Method v.1.</t>
    </r>
    <r>
      <rPr>
        <strike/>
        <sz val="10"/>
        <rFont val="Arial"/>
        <family val="2"/>
      </rPr>
      <t>2</t>
    </r>
    <r>
      <rPr>
        <u/>
        <sz val="10"/>
        <rFont val="Arial"/>
        <family val="2"/>
      </rPr>
      <t>1</t>
    </r>
    <r>
      <rPr>
        <sz val="10"/>
        <rFont val="Arial"/>
        <family val="2"/>
      </rPr>
      <t>-2010 or any more recent version.</t>
    </r>
  </si>
  <si>
    <r>
      <rPr>
        <strike/>
        <sz val="10"/>
        <rFont val="Arial"/>
        <family val="2"/>
      </rPr>
      <t>Cradle to Cradle</t>
    </r>
    <r>
      <rPr>
        <strike/>
        <vertAlign val="superscript"/>
        <sz val="10"/>
        <rFont val="Arial"/>
        <family val="2"/>
      </rPr>
      <t>TM</t>
    </r>
    <r>
      <rPr>
        <strike/>
        <sz val="10"/>
        <rFont val="Arial"/>
        <family val="2"/>
      </rPr>
      <t xml:space="preserve"> Material Health Certified with a V2 Gold or Platinum or V3 Bronze, Silver, Gold or Platinum Material Health Score.</t>
    </r>
    <r>
      <rPr>
        <strike/>
        <u/>
        <sz val="10"/>
        <rFont val="Arial"/>
        <family val="2"/>
      </rPr>
      <t xml:space="preserve"> </t>
    </r>
    <r>
      <rPr>
        <u/>
        <sz val="10"/>
        <rFont val="Arial"/>
        <family val="2"/>
      </rPr>
      <t xml:space="preserve">Cradle to Cradle Certified™ products with a Bronze, Silver, Gold or Platinum level in the Material Health category or products with a Bronze, Silver, Gold or Platinum level Material Health Certificate from the Cradle to Cradle Products Innovation Institute. </t>
    </r>
  </si>
  <si>
    <t>Verification
Annotated Documents: 
Professional Narrative</t>
  </si>
  <si>
    <t>This addenda change is because previously there was no verification method provided. Project teams are responsible for providing Radon test data as part of their documentation submission, or indicating that they are mechanically ventilated. And yes, mechanical ventilation is a great defense against Radon. Radon may be the 2nd leading cause of lung cancer in the US, but the risk is largely in a residential setting, which tend to be naturally ventilated (esp for single-family).</t>
  </si>
  <si>
    <r>
      <t>Outdoor air meets the following thresholds</t>
    </r>
    <r>
      <rPr>
        <strike/>
        <sz val="10"/>
        <rFont val="Arial"/>
        <family val="2"/>
      </rPr>
      <t xml:space="preserve"> for at least 95% of all hours in</t>
    </r>
    <r>
      <rPr>
        <sz val="10"/>
        <rFont val="Arial"/>
        <family val="2"/>
      </rPr>
      <t xml:space="preserve"> </t>
    </r>
    <r>
      <rPr>
        <u/>
        <sz val="10"/>
        <rFont val="Arial"/>
        <family val="2"/>
      </rPr>
      <t xml:space="preserve">as an average for </t>
    </r>
    <r>
      <rPr>
        <sz val="10"/>
        <rFont val="Arial"/>
        <family val="2"/>
      </rPr>
      <t>the previous year:</t>
    </r>
  </si>
  <si>
    <t>Align with the WHO for use of those PM levels. And it's easier to find.</t>
  </si>
  <si>
    <t>Feature Background</t>
  </si>
  <si>
    <r>
      <t xml:space="preserve">One method for decreasing </t>
    </r>
    <r>
      <rPr>
        <u/>
        <sz val="10"/>
        <rFont val="Arial"/>
        <family val="2"/>
      </rPr>
      <t>the</t>
    </r>
    <r>
      <rPr>
        <sz val="10"/>
        <rFont val="Arial"/>
        <family val="2"/>
      </rPr>
      <t xml:space="preserve"> CO</t>
    </r>
    <r>
      <rPr>
        <vertAlign val="subscript"/>
        <sz val="10"/>
        <rFont val="Arial"/>
        <family val="2"/>
      </rPr>
      <t>2</t>
    </r>
    <r>
      <rPr>
        <sz val="10"/>
        <rFont val="Arial"/>
        <family val="2"/>
      </rPr>
      <t xml:space="preserve"> concentration </t>
    </r>
    <r>
      <rPr>
        <u/>
        <sz val="10"/>
        <rFont val="Arial"/>
        <family val="2"/>
      </rPr>
      <t>experienced by occupants while minimizing additional energy use</t>
    </r>
    <r>
      <rPr>
        <sz val="10"/>
        <rFont val="Arial"/>
        <family val="2"/>
      </rPr>
      <t xml:space="preserve"> is</t>
    </r>
    <r>
      <rPr>
        <strike/>
        <sz val="10"/>
        <rFont val="Arial"/>
        <family val="2"/>
      </rPr>
      <t xml:space="preserve"> implementation of CO</t>
    </r>
    <r>
      <rPr>
        <strike/>
        <vertAlign val="subscript"/>
        <sz val="10"/>
        <rFont val="Arial"/>
        <family val="2"/>
      </rPr>
      <t>2</t>
    </r>
    <r>
      <rPr>
        <sz val="10"/>
        <rFont val="Arial"/>
        <family val="2"/>
      </rPr>
      <t xml:space="preserve"> demand-controlled ventilation, </t>
    </r>
    <r>
      <rPr>
        <u/>
        <sz val="10"/>
        <rFont val="Arial"/>
        <family val="2"/>
      </rPr>
      <t>in which the delivery rate for outside air is directly linked to the measured CO</t>
    </r>
    <r>
      <rPr>
        <u/>
        <vertAlign val="subscript"/>
        <sz val="10"/>
        <rFont val="Arial"/>
        <family val="2"/>
      </rPr>
      <t>2</t>
    </r>
    <r>
      <rPr>
        <u/>
        <sz val="10"/>
        <rFont val="Arial"/>
        <family val="2"/>
      </rPr>
      <t xml:space="preserve"> levels within the space</t>
    </r>
    <r>
      <rPr>
        <strike/>
        <sz val="10"/>
        <rFont val="Arial"/>
        <family val="2"/>
      </rPr>
      <t>, which is displacement ventilation that can enhance air change effectiveness by strategically designing the height of air ventilation</t>
    </r>
    <r>
      <rPr>
        <sz val="10"/>
        <rFont val="Arial"/>
        <family val="2"/>
      </rPr>
      <t>.</t>
    </r>
  </si>
  <si>
    <t>weird sentence about displacement ventilation erroneously stuck in there.</t>
  </si>
  <si>
    <r>
      <t xml:space="preserve">Monitors measure at least </t>
    </r>
    <r>
      <rPr>
        <strike/>
        <sz val="10"/>
        <rFont val="Arial"/>
        <family val="2"/>
      </rPr>
      <t xml:space="preserve">four </t>
    </r>
    <r>
      <rPr>
        <u/>
        <sz val="10"/>
        <rFont val="Arial"/>
        <family val="2"/>
      </rPr>
      <t xml:space="preserve">three </t>
    </r>
    <r>
      <rPr>
        <sz val="10"/>
        <rFont val="Arial"/>
        <family val="2"/>
      </rPr>
      <t>of the following within a regularly occupied or common space in the building:</t>
    </r>
  </si>
  <si>
    <r>
      <t xml:space="preserve">1. PM2.5 or PM10 (accuracy 2 μg/m³ </t>
    </r>
    <r>
      <rPr>
        <strike/>
        <sz val="10"/>
        <rFont val="Arial"/>
        <family val="2"/>
      </rPr>
      <t xml:space="preserve">or finer </t>
    </r>
    <r>
      <rPr>
        <u/>
        <sz val="10"/>
        <rFont val="Arial"/>
        <family val="2"/>
      </rPr>
      <t>+15% of reading at values between 0 and 150 μg/m³</t>
    </r>
    <r>
      <rPr>
        <sz val="10"/>
        <rFont val="Arial"/>
        <family val="2"/>
      </rPr>
      <t>).</t>
    </r>
  </si>
  <si>
    <r>
      <t xml:space="preserve">2. Carbon dioxide (accuracy </t>
    </r>
    <r>
      <rPr>
        <strike/>
        <sz val="10"/>
        <rFont val="Arial"/>
        <family val="2"/>
      </rPr>
      <t xml:space="preserve">25 </t>
    </r>
    <r>
      <rPr>
        <u/>
        <sz val="10"/>
        <rFont val="Arial"/>
        <family val="2"/>
      </rPr>
      <t>50 ppm + 3% of reading at values between 400 and 2000 ppm</t>
    </r>
    <r>
      <rPr>
        <strike/>
        <sz val="10"/>
        <rFont val="Arial"/>
        <family val="2"/>
      </rPr>
      <t xml:space="preserve"> or finer</t>
    </r>
    <r>
      <rPr>
        <sz val="10"/>
        <rFont val="Arial"/>
        <family val="2"/>
      </rPr>
      <t xml:space="preserve">). </t>
    </r>
  </si>
  <si>
    <r>
      <t xml:space="preserve">3. Carbon monoxide (accuracy 1 ppm </t>
    </r>
    <r>
      <rPr>
        <u/>
        <sz val="10"/>
        <rFont val="Arial"/>
        <family val="2"/>
      </rPr>
      <t>at values between 0 and 10 ppm</t>
    </r>
    <r>
      <rPr>
        <strike/>
        <sz val="10"/>
        <rFont val="Arial"/>
        <family val="2"/>
      </rPr>
      <t xml:space="preserve"> or finer</t>
    </r>
    <r>
      <rPr>
        <sz val="10"/>
        <rFont val="Arial"/>
        <family val="2"/>
      </rPr>
      <t>).</t>
    </r>
  </si>
  <si>
    <r>
      <t xml:space="preserve">4. Ozone (accuracy </t>
    </r>
    <r>
      <rPr>
        <strike/>
        <sz val="10"/>
        <rFont val="Arial"/>
        <family val="2"/>
      </rPr>
      <t xml:space="preserve">5 </t>
    </r>
    <r>
      <rPr>
        <u/>
        <sz val="10"/>
        <rFont val="Arial"/>
        <family val="2"/>
      </rPr>
      <t>10</t>
    </r>
    <r>
      <rPr>
        <sz val="10"/>
        <rFont val="Arial"/>
        <family val="2"/>
      </rPr>
      <t xml:space="preserve"> ppb </t>
    </r>
    <r>
      <rPr>
        <u/>
        <sz val="10"/>
        <rFont val="Arial"/>
        <family val="2"/>
      </rPr>
      <t>at values between 0 and 100 ppb</t>
    </r>
    <r>
      <rPr>
        <strike/>
        <sz val="10"/>
        <rFont val="Arial"/>
        <family val="2"/>
      </rPr>
      <t xml:space="preserve"> or finer</t>
    </r>
    <r>
      <rPr>
        <sz val="10"/>
        <rFont val="Arial"/>
        <family val="2"/>
      </rPr>
      <t>).</t>
    </r>
  </si>
  <si>
    <r>
      <t xml:space="preserve">5. Nitrogen dioxide (accuracy </t>
    </r>
    <r>
      <rPr>
        <strike/>
        <sz val="10"/>
        <rFont val="Arial"/>
        <family val="2"/>
      </rPr>
      <t xml:space="preserve">5 </t>
    </r>
    <r>
      <rPr>
        <u/>
        <sz val="10"/>
        <rFont val="Arial"/>
        <family val="2"/>
      </rPr>
      <t xml:space="preserve">20 </t>
    </r>
    <r>
      <rPr>
        <sz val="10"/>
        <rFont val="Arial"/>
        <family val="2"/>
      </rPr>
      <t xml:space="preserve">ppb </t>
    </r>
    <r>
      <rPr>
        <u/>
        <sz val="10"/>
        <rFont val="Arial"/>
        <family val="2"/>
      </rPr>
      <t>at values between 0 and 100 ppb</t>
    </r>
    <r>
      <rPr>
        <strike/>
        <sz val="10"/>
        <rFont val="Arial"/>
        <family val="2"/>
      </rPr>
      <t xml:space="preserve"> or finer</t>
    </r>
    <r>
      <rPr>
        <sz val="10"/>
        <rFont val="Arial"/>
        <family val="2"/>
      </rPr>
      <t>).</t>
    </r>
  </si>
  <si>
    <r>
      <t xml:space="preserve">6. Total VOCs (accuracy </t>
    </r>
    <r>
      <rPr>
        <strike/>
        <sz val="10"/>
        <rFont val="Arial"/>
        <family val="2"/>
      </rPr>
      <t xml:space="preserve">10 </t>
    </r>
    <r>
      <rPr>
        <u/>
        <sz val="10"/>
        <rFont val="Arial"/>
        <family val="2"/>
      </rPr>
      <t xml:space="preserve">20 </t>
    </r>
    <r>
      <rPr>
        <sz val="10"/>
        <rFont val="Arial"/>
        <family val="2"/>
      </rPr>
      <t xml:space="preserve">μg/m³ </t>
    </r>
    <r>
      <rPr>
        <u/>
        <sz val="10"/>
        <rFont val="Arial"/>
        <family val="2"/>
      </rPr>
      <t>+ 20% of reading at values between 150 and 2000 ppm</t>
    </r>
    <r>
      <rPr>
        <strike/>
        <sz val="10"/>
        <rFont val="Arial"/>
        <family val="2"/>
      </rPr>
      <t xml:space="preserve"> or finer</t>
    </r>
    <r>
      <rPr>
        <sz val="10"/>
        <rFont val="Arial"/>
        <family val="2"/>
      </rPr>
      <t>).</t>
    </r>
  </si>
  <si>
    <r>
      <t xml:space="preserve">7. Formaldehyde (accuracy </t>
    </r>
    <r>
      <rPr>
        <strike/>
        <sz val="10"/>
        <rFont val="Arial"/>
        <family val="2"/>
      </rPr>
      <t xml:space="preserve">5 </t>
    </r>
    <r>
      <rPr>
        <u/>
        <sz val="10"/>
        <rFont val="Arial"/>
        <family val="2"/>
      </rPr>
      <t xml:space="preserve">20 </t>
    </r>
    <r>
      <rPr>
        <sz val="10"/>
        <rFont val="Arial"/>
        <family val="2"/>
      </rPr>
      <t>ppb</t>
    </r>
    <r>
      <rPr>
        <u/>
        <sz val="10"/>
        <rFont val="Arial"/>
        <family val="2"/>
      </rPr>
      <t xml:space="preserve"> at values between 0 and 100 ppb</t>
    </r>
    <r>
      <rPr>
        <strike/>
        <sz val="10"/>
        <rFont val="Arial"/>
        <family val="2"/>
      </rPr>
      <t xml:space="preserve"> or finer</t>
    </r>
    <r>
      <rPr>
        <sz val="10"/>
        <rFont val="Arial"/>
        <family val="2"/>
      </rPr>
      <t>).</t>
    </r>
  </si>
  <si>
    <r>
      <t xml:space="preserve">The following equipment used </t>
    </r>
    <r>
      <rPr>
        <strike/>
        <sz val="10"/>
        <rFont val="Arial"/>
        <family val="2"/>
      </rPr>
      <t>in</t>
    </r>
    <r>
      <rPr>
        <sz val="10"/>
        <rFont val="Arial"/>
        <family val="2"/>
      </rPr>
      <t xml:space="preserve"> </t>
    </r>
    <r>
      <rPr>
        <u/>
        <sz val="10"/>
        <rFont val="Arial"/>
        <family val="2"/>
      </rPr>
      <t>by</t>
    </r>
    <r>
      <rPr>
        <sz val="10"/>
        <rFont val="Arial"/>
        <family val="2"/>
      </rPr>
      <t xml:space="preserve"> the project for heating, cooling, water heating, process heating or power generation (</t>
    </r>
    <r>
      <rPr>
        <strike/>
        <sz val="10"/>
        <rFont val="Arial"/>
        <family val="2"/>
      </rPr>
      <t xml:space="preserve">whether primary or </t>
    </r>
    <r>
      <rPr>
        <u/>
        <sz val="10"/>
        <rFont val="Arial"/>
        <family val="2"/>
      </rPr>
      <t>including</t>
    </r>
    <r>
      <rPr>
        <sz val="10"/>
        <rFont val="Arial"/>
        <family val="2"/>
      </rPr>
      <t xml:space="preserve"> back-up </t>
    </r>
    <r>
      <rPr>
        <u/>
        <sz val="10"/>
        <rFont val="Arial"/>
        <family val="2"/>
      </rPr>
      <t>if used more than 200 hours per year</t>
    </r>
    <r>
      <rPr>
        <sz val="10"/>
        <rFont val="Arial"/>
        <family val="2"/>
      </rPr>
      <t>) meet California’s South Coast Air Quality Management District rules, or approved equivalent, for pollution:</t>
    </r>
  </si>
  <si>
    <t>allow rarely used backup devices</t>
  </si>
  <si>
    <r>
      <t xml:space="preserve">A survey is </t>
    </r>
    <r>
      <rPr>
        <strike/>
        <sz val="10"/>
        <rFont val="Arial"/>
        <family val="2"/>
      </rPr>
      <t xml:space="preserve">administered annually (unless otherwise noted) by </t>
    </r>
    <r>
      <rPr>
        <u/>
        <sz val="10"/>
        <rFont val="Arial"/>
        <family val="2"/>
      </rPr>
      <t xml:space="preserve">selected from </t>
    </r>
    <r>
      <rPr>
        <sz val="10"/>
        <rFont val="Arial"/>
        <family val="2"/>
      </rPr>
      <t>a survey provider approved by IWBI and listed on IWBI's website (https://v2.wellcertified.com/resources/preapproved-programs).</t>
    </r>
  </si>
  <si>
    <r>
      <rPr>
        <sz val="10"/>
        <rFont val="Arial"/>
        <family val="2"/>
      </rPr>
      <t xml:space="preserve">For projects with ten or more eligible employees, a survey </t>
    </r>
    <r>
      <rPr>
        <strike/>
        <sz val="10"/>
        <rFont val="Arial"/>
        <family val="2"/>
      </rPr>
      <t xml:space="preserve">is administered annually (unless otherwise noted) </t>
    </r>
    <r>
      <rPr>
        <u/>
        <sz val="10"/>
        <rFont val="Arial"/>
        <family val="2"/>
      </rPr>
      <t xml:space="preserve">is selected </t>
    </r>
    <r>
      <rPr>
        <sz val="10"/>
        <rFont val="Arial"/>
        <family val="2"/>
      </rPr>
      <t>that covers at least the following topics:</t>
    </r>
  </si>
  <si>
    <t>To clarify survey feature language requirements and bucket "selection" versus "administration/results reporting" language</t>
  </si>
  <si>
    <r>
      <t>Indoor environmental quality of air, water, light, sound and thermal comfort (thermal comfort questions</t>
    </r>
    <r>
      <rPr>
        <strike/>
        <sz val="10"/>
        <rFont val="Arial"/>
        <family val="2"/>
      </rPr>
      <t xml:space="preserve"> must be administered</t>
    </r>
    <r>
      <rPr>
        <sz val="10"/>
        <rFont val="Arial"/>
        <family val="2"/>
      </rPr>
      <t xml:space="preserve"> </t>
    </r>
    <r>
      <rPr>
        <u/>
        <sz val="10"/>
        <rFont val="Arial"/>
        <family val="2"/>
      </rPr>
      <t xml:space="preserve">cover conditions from </t>
    </r>
    <r>
      <rPr>
        <sz val="10"/>
        <rFont val="Arial"/>
        <family val="2"/>
      </rPr>
      <t>at least twice a year, once during the cooling season and once during the heating season).</t>
    </r>
  </si>
  <si>
    <r>
      <rPr>
        <strike/>
        <sz val="10"/>
        <rFont val="Arial"/>
        <family val="2"/>
      </rPr>
      <t>All eligible employees are invited to participate in the survey</t>
    </r>
    <r>
      <rPr>
        <u/>
        <sz val="10"/>
        <rFont val="Arial"/>
        <family val="2"/>
      </rPr>
      <t xml:space="preserve"> Surveys are administered annually at minimum</t>
    </r>
    <r>
      <rPr>
        <sz val="10"/>
        <rFont val="Arial"/>
        <family val="2"/>
      </rPr>
      <t>.</t>
    </r>
  </si>
  <si>
    <r>
      <rPr>
        <u/>
        <sz val="10"/>
        <rFont val="Arial"/>
        <family val="2"/>
      </rPr>
      <t xml:space="preserve">All eligible employees are invited to participate in the survey. </t>
    </r>
    <r>
      <rPr>
        <sz val="10"/>
        <rFont val="Arial"/>
        <family val="2"/>
      </rPr>
      <t>Regular reminders are sent to eligible employees to complete the survey.</t>
    </r>
  </si>
  <si>
    <r>
      <t xml:space="preserve">Projects must submit a narrative describing the details of the proposal and all supporting documentation and research through WELL Online. </t>
    </r>
    <r>
      <rPr>
        <u/>
        <sz val="10"/>
        <rFont val="Arial"/>
        <family val="2"/>
      </rPr>
      <t>Projects receive one point per approved Innovation proposal.</t>
    </r>
    <r>
      <rPr>
        <sz val="10"/>
        <rFont val="Arial"/>
        <family val="2"/>
      </rPr>
      <t xml:space="preserve">
</t>
    </r>
  </si>
  <si>
    <t>Clarifying language</t>
  </si>
  <si>
    <r>
      <rPr>
        <strike/>
        <sz val="10"/>
        <rFont val="Arial"/>
        <family val="2"/>
      </rPr>
      <t>1</t>
    </r>
    <r>
      <rPr>
        <u/>
        <sz val="10"/>
        <rFont val="Arial"/>
        <family val="2"/>
      </rPr>
      <t>a</t>
    </r>
    <r>
      <rPr>
        <sz val="10"/>
        <rFont val="Arial"/>
        <family val="2"/>
      </rPr>
      <t xml:space="preserve">. Achieve </t>
    </r>
    <r>
      <rPr>
        <u/>
        <sz val="10"/>
        <rFont val="Arial"/>
        <family val="2"/>
      </rPr>
      <t>at least 1 point in</t>
    </r>
    <r>
      <rPr>
        <sz val="10"/>
        <rFont val="Arial"/>
        <family val="2"/>
      </rPr>
      <t xml:space="preserve"> Feature L03: Circadian Lighting Design.</t>
    </r>
  </si>
  <si>
    <t>Currently it is unclear if teams need to achieve 1 or 3 points in L03 to meet L01 Part 1 Option 3 requirements.</t>
  </si>
  <si>
    <r>
      <t>Projects should provide the reference guideline used,</t>
    </r>
    <r>
      <rPr>
        <u/>
        <sz val="10"/>
        <rFont val="Arial"/>
        <family val="2"/>
      </rPr>
      <t xml:space="preserve"> illumination levels achieved,</t>
    </r>
    <r>
      <rPr>
        <sz val="10"/>
        <rFont val="Arial"/>
        <family val="2"/>
      </rPr>
      <t xml:space="preserve"> height of work plane or target of illumination, tasks/applications considered and age groups of occupants. </t>
    </r>
  </si>
  <si>
    <t>Clarification on submissions required for PV measurement</t>
  </si>
  <si>
    <r>
      <rPr>
        <sz val="10"/>
        <rFont val="Arial"/>
        <family val="2"/>
      </rPr>
      <t xml:space="preserve">For spaces without workstations, light levels may be achieved at a height of 140 cm [55 in]. </t>
    </r>
    <r>
      <rPr>
        <u/>
        <sz val="10"/>
        <rFont val="Arial"/>
        <family val="2"/>
      </rPr>
      <t xml:space="preserve">
Projects pursuing WELL Core or have spaces that do not have furniture installed prior to Performance Verification may submit an annotated architectural plan indicating furniture layout for documentation review</t>
    </r>
  </si>
  <si>
    <r>
      <t xml:space="preserve">Unified Glare Rating (UGR) values are met as per the below conditions:
1. Luminaires installed at a height of 5 m [16 ft] or lower meet UGR of </t>
    </r>
    <r>
      <rPr>
        <strike/>
        <sz val="10"/>
        <rFont val="Arial"/>
        <family val="2"/>
      </rPr>
      <t xml:space="preserve">17 </t>
    </r>
    <r>
      <rPr>
        <u/>
        <sz val="10"/>
        <rFont val="Arial"/>
        <family val="2"/>
      </rPr>
      <t xml:space="preserve">19 </t>
    </r>
    <r>
      <rPr>
        <sz val="10"/>
        <rFont val="Arial"/>
        <family val="2"/>
      </rPr>
      <t xml:space="preserve">or lower.
2. Luminaires installed at a height greater than 5 m [16 ft] meet UGR of </t>
    </r>
    <r>
      <rPr>
        <strike/>
        <sz val="10"/>
        <rFont val="Arial"/>
        <family val="2"/>
      </rPr>
      <t xml:space="preserve">20 </t>
    </r>
    <r>
      <rPr>
        <u/>
        <sz val="10"/>
        <rFont val="Arial"/>
        <family val="2"/>
      </rPr>
      <t>22</t>
    </r>
    <r>
      <rPr>
        <sz val="10"/>
        <rFont val="Arial"/>
        <family val="2"/>
      </rPr>
      <t xml:space="preserve"> or lower.</t>
    </r>
  </si>
  <si>
    <t>Per advisors and Lighting Europe</t>
  </si>
  <si>
    <t>Appendix N1</t>
  </si>
  <si>
    <t>In Appendix N1, add new column addressing catering [Please see WELL v2 with Q4 2018 Addenda]</t>
  </si>
  <si>
    <t>Feature backgrounds have been updated (please see WELL v2 with Q4 2018 Addenda)</t>
  </si>
  <si>
    <t>References have been updated (please see WELL v2 with Q4 2018 Addenda)</t>
  </si>
  <si>
    <t>Glossary terms have been updated (please see WELL v2 with Q4 2018 Addenda)</t>
  </si>
  <si>
    <r>
      <t xml:space="preserve">Annotated Documents:
Architectural Drawing
Professional Narrative
</t>
    </r>
    <r>
      <rPr>
        <strike/>
        <sz val="10"/>
        <rFont val="Arial"/>
        <family val="2"/>
      </rPr>
      <t>On-Site Assessment:
Performance Test</t>
    </r>
  </si>
  <si>
    <t>Remove: Citation 58</t>
  </si>
  <si>
    <t>Flagged by a number of experts; addresses SPC and not SPP. Will be replaced with more appropriate reference soon.</t>
  </si>
  <si>
    <r>
      <t xml:space="preserve">Note: SPP is the sum of the noise reduction across a partition and the background noise level within a receiving space.
</t>
    </r>
    <r>
      <rPr>
        <u/>
        <sz val="10"/>
        <rFont val="Arial"/>
        <family val="2"/>
      </rPr>
      <t>Performance verification is only required for offices. Dwelling units and educational facilities must only submit a Letter of Assurance by the Architect.</t>
    </r>
  </si>
  <si>
    <r>
      <rPr>
        <strike/>
        <sz val="10"/>
        <rFont val="Arial"/>
        <family val="2"/>
      </rPr>
      <t xml:space="preserve">On-Site Assessment:
Performance Test
</t>
    </r>
    <r>
      <rPr>
        <u/>
        <sz val="10"/>
        <rFont val="Arial"/>
        <family val="2"/>
      </rPr>
      <t>Annotated Documents:
Design Specifications</t>
    </r>
  </si>
  <si>
    <r>
      <t>Projects provide a heating system to meet minimum temperature requirements from ASHRAE 55:2013, ISO 7730:2005 or EN 15251:</t>
    </r>
    <r>
      <rPr>
        <strike/>
        <sz val="10"/>
        <rFont val="Arial"/>
        <family val="2"/>
      </rPr>
      <t>2005</t>
    </r>
    <r>
      <rPr>
        <u/>
        <sz val="10"/>
        <rFont val="Arial"/>
        <family val="2"/>
      </rPr>
      <t>2007</t>
    </r>
    <r>
      <rPr>
        <sz val="10"/>
        <rFont val="Arial"/>
        <family val="2"/>
      </rPr>
      <t>.</t>
    </r>
  </si>
  <si>
    <t>Found what seems to be a typo as EN 12251:2005 doesn't exist</t>
  </si>
  <si>
    <r>
      <t>All</t>
    </r>
    <r>
      <rPr>
        <strike/>
        <sz val="10"/>
        <rFont val="Arial"/>
        <family val="2"/>
      </rPr>
      <t xml:space="preserve"> employees</t>
    </r>
    <r>
      <rPr>
        <sz val="10"/>
        <rFont val="Arial"/>
        <family val="2"/>
      </rPr>
      <t xml:space="preserve"> </t>
    </r>
    <r>
      <rPr>
        <u/>
        <sz val="10"/>
        <rFont val="Arial"/>
        <family val="2"/>
      </rPr>
      <t xml:space="preserve">regular building occupants </t>
    </r>
    <r>
      <rPr>
        <sz val="10"/>
        <rFont val="Arial"/>
        <family val="2"/>
      </rPr>
      <t>are invited to participate in the anonymous survey</t>
    </r>
    <r>
      <rPr>
        <strike/>
        <sz val="10"/>
        <rFont val="Arial"/>
        <family val="2"/>
      </rPr>
      <t xml:space="preserve"> and responses are collected from the following number of respondents: … 
3. At least 80% of the total occupants if less than 20 occupants are solicited.</t>
    </r>
  </si>
  <si>
    <t>Repetitive language</t>
  </si>
  <si>
    <r>
      <t xml:space="preserve">All eligible employees are invited to participate in the survey. </t>
    </r>
    <r>
      <rPr>
        <u/>
        <sz val="10"/>
        <rFont val="Arial"/>
        <family val="2"/>
      </rPr>
      <t xml:space="preserve">Responses are collected from the following number of respondents: 
1. At least 35% the total occupants if more than 45 occupants are solicited. 
2. At least 15 occupants if solicited occupants number is between 20 and 45.
3. At least 80% of the total occupants if fewer than 20 occupants are solicited. </t>
    </r>
  </si>
  <si>
    <r>
      <t xml:space="preserve">Temperature sensors are positioned at least 1 m [3.3 ft] away from </t>
    </r>
    <r>
      <rPr>
        <u/>
        <sz val="10"/>
        <rFont val="Arial"/>
        <family val="2"/>
      </rPr>
      <t xml:space="preserve">exterior </t>
    </r>
    <r>
      <rPr>
        <sz val="10"/>
        <rFont val="Arial"/>
        <family val="2"/>
      </rPr>
      <t>walls, windows, doors, direct sunlight, air supply diffusers, mechanical fans, heaters or any other significant source of heat or cold.</t>
    </r>
  </si>
  <si>
    <r>
      <t>The building provides a thermal</t>
    </r>
    <r>
      <rPr>
        <strike/>
        <sz val="10"/>
        <rFont val="Arial"/>
        <family val="2"/>
      </rPr>
      <t xml:space="preserve"> gradient</t>
    </r>
    <r>
      <rPr>
        <sz val="10"/>
        <rFont val="Arial"/>
        <family val="2"/>
      </rPr>
      <t xml:space="preserve"> </t>
    </r>
    <r>
      <rPr>
        <u/>
        <sz val="10"/>
        <rFont val="Arial"/>
        <family val="2"/>
      </rPr>
      <t>variation</t>
    </r>
    <r>
      <rPr>
        <sz val="10"/>
        <rFont val="Arial"/>
        <family val="2"/>
      </rPr>
      <t xml:space="preserve"> of at least 3 °C [5 °F] across open workspaces over 200 m² [2,150 ft²], between rooms with more than 10 people and/or between floors.</t>
    </r>
  </si>
  <si>
    <t>terminology fix</t>
  </si>
  <si>
    <r>
      <t xml:space="preserve">Measurements are taken in occupied zones at least 1 m [3.3 ft] away from </t>
    </r>
    <r>
      <rPr>
        <u/>
        <sz val="10"/>
        <rFont val="Arial"/>
        <family val="2"/>
      </rPr>
      <t xml:space="preserve">exterior </t>
    </r>
    <r>
      <rPr>
        <sz val="10"/>
        <rFont val="Arial"/>
        <family val="2"/>
      </rPr>
      <t>walls, doors, direct sunlight, air supply/exhausts, mechanical fans, heaters or any other significant source of heat or cold.</t>
    </r>
  </si>
  <si>
    <r>
      <t xml:space="preserve">Letters of Assurance:
MEP
Annotated Documents:
</t>
    </r>
    <r>
      <rPr>
        <strike/>
        <sz val="10"/>
        <rFont val="Arial"/>
        <family val="2"/>
      </rPr>
      <t>Operations Schedule</t>
    </r>
    <r>
      <rPr>
        <sz val="10"/>
        <rFont val="Arial"/>
        <family val="2"/>
      </rPr>
      <t xml:space="preserve">
</t>
    </r>
    <r>
      <rPr>
        <u/>
        <sz val="10"/>
        <rFont val="Arial"/>
        <family val="2"/>
      </rPr>
      <t>Policy Document</t>
    </r>
    <r>
      <rPr>
        <sz val="10"/>
        <rFont val="Arial"/>
        <family val="2"/>
      </rPr>
      <t xml:space="preserve">
On-going Data Report</t>
    </r>
  </si>
  <si>
    <r>
      <rPr>
        <strike/>
        <sz val="10"/>
        <rFont val="Arial"/>
        <family val="2"/>
      </rPr>
      <t>Non-leased Spaces</t>
    </r>
    <r>
      <rPr>
        <u/>
        <sz val="10"/>
        <rFont val="Arial"/>
        <family val="2"/>
      </rPr>
      <t xml:space="preserve"> Whole Building</t>
    </r>
  </si>
  <si>
    <t>Discussion with Nathan. Teams are expected to have compliant water throughout the building to meet feature requirements, so applicability is more accurately described as "Whole Building".</t>
  </si>
  <si>
    <r>
      <t xml:space="preserve">On-Site Assessment:
Performance Test
</t>
    </r>
    <r>
      <rPr>
        <strike/>
        <sz val="10"/>
        <rFont val="Arial"/>
        <family val="2"/>
      </rPr>
      <t>Photographic Evidence</t>
    </r>
  </si>
  <si>
    <t>It appears to be a mistake as these are lab tests</t>
  </si>
  <si>
    <r>
      <rPr>
        <strike/>
        <sz val="10"/>
        <rFont val="Arial"/>
        <family val="2"/>
      </rPr>
      <t>Chlorine</t>
    </r>
    <r>
      <rPr>
        <u/>
        <sz val="10"/>
        <rFont val="Arial"/>
        <family val="2"/>
      </rPr>
      <t>Total chlorine</t>
    </r>
    <r>
      <rPr>
        <sz val="10"/>
        <rFont val="Arial"/>
        <family val="2"/>
      </rPr>
      <t xml:space="preserve"> less than 4 mg/L. </t>
    </r>
  </si>
  <si>
    <t>To specify the type of chlorine measurement required, differentiating from residual chlorine</t>
  </si>
  <si>
    <t>The US Environmental Protection Agency (EPA), the origin for this standard, sets a recommended range for maximum contaminant levels. Each of the 50 American states is free to set whatever single value they want, with the range 0.05-0.2 g/L as a guideline for values. The actual value is usually set by states’ regulatory agencies depending on the chemistry of their water bodies and taste/odor considerations.
So, in simple, there is no range and use 0.2 as a limit.</t>
  </si>
  <si>
    <r>
      <t>Aluminum</t>
    </r>
    <r>
      <rPr>
        <strike/>
        <sz val="10"/>
        <rFont val="Arial"/>
        <family val="2"/>
      </rPr>
      <t xml:space="preserve"> between 0.05 and</t>
    </r>
    <r>
      <rPr>
        <sz val="10"/>
        <rFont val="Arial"/>
        <family val="2"/>
      </rPr>
      <t xml:space="preserve"> </t>
    </r>
    <r>
      <rPr>
        <u/>
        <sz val="10"/>
        <rFont val="Arial"/>
        <family val="2"/>
      </rPr>
      <t>less than or equal to</t>
    </r>
    <r>
      <rPr>
        <sz val="10"/>
        <rFont val="Arial"/>
        <family val="2"/>
      </rPr>
      <t xml:space="preserve"> 0.2 mg/L</t>
    </r>
  </si>
  <si>
    <t>The original EPA citation for this standard sets a range for the Maximum Contaminant Level for Aluminum, leaving up to the states to set their threshold attending to organoleptic properties. It should not be interpreted as a [minimum-maximum] range</t>
  </si>
  <si>
    <r>
      <t>Projects are permitted to use cleaning products compliant with Type 1 environmental labels as defined by ISO 14024:1999 and developed by a member of the Global Ecolabelling Network in place of products free of ingredients classified under GHS hazard statements in Option 1</t>
    </r>
    <r>
      <rPr>
        <strike/>
        <sz val="10"/>
        <rFont val="Arial"/>
        <family val="2"/>
      </rPr>
      <t>, except where required by health codes and other regulations (e.g., food service, health care requirements)</t>
    </r>
    <r>
      <rPr>
        <sz val="10"/>
        <rFont val="Arial"/>
        <family val="2"/>
      </rPr>
      <t>.</t>
    </r>
  </si>
  <si>
    <r>
      <t xml:space="preserve">At minimum, 20% by cost of the following newly installed components contain </t>
    </r>
    <r>
      <rPr>
        <u/>
        <sz val="10"/>
        <rFont val="Arial"/>
        <family val="2"/>
      </rPr>
      <t xml:space="preserve">total </t>
    </r>
    <r>
      <rPr>
        <sz val="10"/>
        <rFont val="Arial"/>
        <family val="2"/>
      </rPr>
      <t>phthalates at less than 100 ppm or the extent allowable by local code:</t>
    </r>
  </si>
  <si>
    <r>
      <t xml:space="preserve">All newly installed electrical components contain </t>
    </r>
    <r>
      <rPr>
        <u/>
        <sz val="10"/>
        <rFont val="Arial"/>
        <family val="2"/>
      </rPr>
      <t xml:space="preserve">total </t>
    </r>
    <r>
      <rPr>
        <sz val="10"/>
        <rFont val="Arial"/>
        <family val="2"/>
      </rPr>
      <t xml:space="preserve">phthalates at less than 1000 ppm or the extent allowable by local code in the following: </t>
    </r>
  </si>
  <si>
    <r>
      <t>California Department of Public Health (CDPH) Standard Method</t>
    </r>
    <r>
      <rPr>
        <strike/>
        <sz val="10"/>
        <rFont val="Arial"/>
        <family val="2"/>
      </rPr>
      <t xml:space="preserve"> v.1.2-2017</t>
    </r>
    <r>
      <rPr>
        <sz val="10"/>
        <rFont val="Arial"/>
        <family val="2"/>
      </rPr>
      <t xml:space="preserve"> </t>
    </r>
    <r>
      <rPr>
        <u/>
        <sz val="10"/>
        <rFont val="Arial"/>
        <family val="2"/>
      </rPr>
      <t>v1.1-2010 or any more recent version</t>
    </r>
    <r>
      <rPr>
        <sz val="10"/>
        <rFont val="Arial"/>
        <family val="2"/>
      </rPr>
      <t>.</t>
    </r>
  </si>
  <si>
    <r>
      <t>California Department of Public Health (CDPH) Standard Method</t>
    </r>
    <r>
      <rPr>
        <strike/>
        <sz val="10"/>
        <rFont val="Arial"/>
        <family val="2"/>
      </rPr>
      <t xml:space="preserve"> v.1.2-2017</t>
    </r>
    <r>
      <rPr>
        <sz val="10"/>
        <rFont val="Arial"/>
        <family val="2"/>
      </rPr>
      <t xml:space="preserve"> </t>
    </r>
    <r>
      <rPr>
        <u/>
        <sz val="10"/>
        <rFont val="Arial"/>
        <family val="2"/>
      </rPr>
      <t>v1.1-2010 or any more recent version</t>
    </r>
    <r>
      <rPr>
        <sz val="10"/>
        <rFont val="Arial"/>
        <family val="2"/>
      </rPr>
      <t xml:space="preserve"> for VOC emissions. </t>
    </r>
  </si>
  <si>
    <r>
      <rPr>
        <u/>
        <sz val="10"/>
        <rFont val="Arial"/>
        <family val="2"/>
      </rPr>
      <t xml:space="preserve">The following requirement is met: 
a. </t>
    </r>
    <r>
      <rPr>
        <sz val="10"/>
        <rFont val="Arial"/>
        <family val="2"/>
      </rPr>
      <t>Achieve Feature L03: Circadian Lighting Design.</t>
    </r>
    <r>
      <rPr>
        <strike/>
        <sz val="10"/>
        <rFont val="Arial"/>
        <family val="2"/>
      </rPr>
      <t xml:space="preserve"> Any points earned through Feature L03: Circadian Lighting Design are still counted in the project’s overall score, but may not be counted toward the required 2-point minimum for this concept.</t>
    </r>
  </si>
  <si>
    <t>Light Education and Exposure</t>
  </si>
  <si>
    <r>
      <t xml:space="preserve">Regular building occupants have unrestricted access to </t>
    </r>
    <r>
      <rPr>
        <u/>
        <sz val="10"/>
        <rFont val="Arial"/>
        <family val="2"/>
      </rPr>
      <t>indoor</t>
    </r>
    <r>
      <rPr>
        <sz val="10"/>
        <rFont val="Arial"/>
        <family val="2"/>
      </rPr>
      <t xml:space="preserve"> common spaces with unassigned seating that accommodates at least 15% of regular building occupants at any given time.</t>
    </r>
  </si>
  <si>
    <t xml:space="preserve">Light advisor </t>
  </si>
  <si>
    <t>Visual Light Requirements</t>
  </si>
  <si>
    <r>
      <t xml:space="preserve">All indoor and outdoor spaces (including transition areas) comply with illuminance </t>
    </r>
    <r>
      <rPr>
        <strike/>
        <sz val="10"/>
        <rFont val="Arial"/>
        <family val="2"/>
      </rPr>
      <t>threshold requirements</t>
    </r>
    <r>
      <rPr>
        <sz val="10"/>
        <rFont val="Arial"/>
        <family val="2"/>
      </rPr>
      <t xml:space="preserve"> </t>
    </r>
    <r>
      <rPr>
        <u/>
        <sz val="10"/>
        <rFont val="Arial"/>
        <family val="2"/>
      </rPr>
      <t xml:space="preserve">recommendations </t>
    </r>
    <r>
      <rPr>
        <sz val="10"/>
        <rFont val="Arial"/>
        <family val="2"/>
      </rPr>
      <t>specified in one of the following lighting reference guidelines:</t>
    </r>
  </si>
  <si>
    <t>Appendix L1 shows how to calculate the EML of individual light sources</t>
  </si>
  <si>
    <r>
      <t xml:space="preserve">All </t>
    </r>
    <r>
      <rPr>
        <strike/>
        <sz val="10"/>
        <rFont val="Arial"/>
        <family val="2"/>
      </rPr>
      <t xml:space="preserve">spaces have interior or exterior shading </t>
    </r>
    <r>
      <rPr>
        <u/>
        <sz val="10"/>
        <rFont val="Arial"/>
        <family val="2"/>
      </rPr>
      <t>exterior envelope glazing has shading</t>
    </r>
    <r>
      <rPr>
        <sz val="10"/>
        <rFont val="Arial"/>
        <family val="2"/>
      </rPr>
      <t>.</t>
    </r>
  </si>
  <si>
    <t>To clarify that the shading need not be interior or exterior only. Electrochromic glass technology can be used as shading</t>
  </si>
  <si>
    <t>L1</t>
  </si>
  <si>
    <t>Add: Appendix L1 [see digital standard for full text]</t>
  </si>
  <si>
    <t>Introduction: Scoring and Certification Levels</t>
  </si>
  <si>
    <r>
      <t xml:space="preserve">Projects must earn a minimum of two points per concept. Projects may </t>
    </r>
    <r>
      <rPr>
        <strike/>
        <sz val="10"/>
        <rFont val="Arial"/>
        <family val="2"/>
      </rPr>
      <t xml:space="preserve">earn </t>
    </r>
    <r>
      <rPr>
        <u/>
        <sz val="10"/>
        <rFont val="Arial"/>
        <family val="2"/>
      </rPr>
      <t xml:space="preserve">pursue </t>
    </r>
    <r>
      <rPr>
        <sz val="10"/>
        <rFont val="Arial"/>
        <family val="2"/>
      </rPr>
      <t xml:space="preserve">no more than 12 points per concept </t>
    </r>
    <r>
      <rPr>
        <u/>
        <sz val="10"/>
        <rFont val="Arial"/>
        <family val="2"/>
      </rPr>
      <t>and no more than 100 points total across the ten concepts</t>
    </r>
    <r>
      <rPr>
        <sz val="10"/>
        <rFont val="Arial"/>
        <family val="2"/>
      </rPr>
      <t xml:space="preserve">. Projects can also </t>
    </r>
    <r>
      <rPr>
        <strike/>
        <sz val="10"/>
        <rFont val="Arial"/>
        <family val="2"/>
      </rPr>
      <t xml:space="preserve">add on </t>
    </r>
    <r>
      <rPr>
        <u/>
        <sz val="10"/>
        <rFont val="Arial"/>
        <family val="2"/>
      </rPr>
      <t xml:space="preserve">pursue </t>
    </r>
    <r>
      <rPr>
        <sz val="10"/>
        <rFont val="Arial"/>
        <family val="2"/>
      </rPr>
      <t>an additional ten points for Innovation</t>
    </r>
    <r>
      <rPr>
        <strike/>
        <sz val="10"/>
        <rFont val="Arial"/>
        <family val="2"/>
      </rPr>
      <t xml:space="preserve"> to their scorecard</t>
    </r>
    <r>
      <rPr>
        <sz val="10"/>
        <rFont val="Arial"/>
        <family val="2"/>
      </rPr>
      <t xml:space="preserve">. At the point of submitting for Documentation Review, projects </t>
    </r>
    <r>
      <rPr>
        <strike/>
        <sz val="10"/>
        <rFont val="Arial"/>
        <family val="2"/>
      </rPr>
      <t xml:space="preserve">may </t>
    </r>
    <r>
      <rPr>
        <u/>
        <sz val="10"/>
        <rFont val="Arial"/>
        <family val="2"/>
      </rPr>
      <t xml:space="preserve">must </t>
    </r>
    <r>
      <rPr>
        <sz val="10"/>
        <rFont val="Arial"/>
        <family val="2"/>
      </rPr>
      <t xml:space="preserve">submit a scorecard that contains </t>
    </r>
    <r>
      <rPr>
        <strike/>
        <sz val="10"/>
        <rFont val="Arial"/>
        <family val="2"/>
      </rPr>
      <t xml:space="preserve">up to 100 </t>
    </r>
    <r>
      <rPr>
        <u/>
        <sz val="10"/>
        <rFont val="Arial"/>
        <family val="2"/>
      </rPr>
      <t xml:space="preserve">a selection of </t>
    </r>
    <r>
      <rPr>
        <sz val="10"/>
        <rFont val="Arial"/>
        <family val="2"/>
      </rPr>
      <t xml:space="preserve">points </t>
    </r>
    <r>
      <rPr>
        <strike/>
        <sz val="10"/>
        <rFont val="Arial"/>
        <family val="2"/>
      </rPr>
      <t xml:space="preserve">worth of </t>
    </r>
    <r>
      <rPr>
        <u/>
        <sz val="10"/>
        <rFont val="Arial"/>
        <family val="2"/>
      </rPr>
      <t xml:space="preserve">and </t>
    </r>
    <r>
      <rPr>
        <sz val="10"/>
        <rFont val="Arial"/>
        <family val="2"/>
      </rPr>
      <t xml:space="preserve">features </t>
    </r>
    <r>
      <rPr>
        <u/>
        <sz val="10"/>
        <rFont val="Arial"/>
        <family val="2"/>
      </rPr>
      <t>in accordance with these rules.</t>
    </r>
  </si>
  <si>
    <r>
      <t xml:space="preserve">All building types can pursue WELL Core certification provided that </t>
    </r>
    <r>
      <rPr>
        <strike/>
        <sz val="10"/>
        <rFont val="Arial"/>
        <family val="2"/>
      </rPr>
      <t xml:space="preserve">the owner occupies 25% or less of the gross floor area of the project, with the remainder of the space occupied by tenants </t>
    </r>
    <r>
      <rPr>
        <u/>
        <sz val="10"/>
        <rFont val="Arial"/>
        <family val="2"/>
      </rPr>
      <t>at least 75% of the project area is occupied by one or more tenants and/or serves as common space in the building accessible to all tenants. Note that offices affiliated with the project owner but unrelated to the management of the project property may be considered a tenant so long as there is at least one additional tenant unaffiliated with the project owner</t>
    </r>
    <r>
      <rPr>
        <sz val="10"/>
        <rFont val="Arial"/>
        <family val="2"/>
      </rPr>
      <t>.</t>
    </r>
  </si>
  <si>
    <t>It's confusing to projects who have lots of common space</t>
  </si>
  <si>
    <r>
      <t xml:space="preserve">For WELL Core Certification, projects must earn a minimum of one point per concept. Projects may </t>
    </r>
    <r>
      <rPr>
        <strike/>
        <sz val="10"/>
        <rFont val="Arial"/>
        <family val="2"/>
      </rPr>
      <t xml:space="preserve">earn </t>
    </r>
    <r>
      <rPr>
        <u/>
        <sz val="10"/>
        <rFont val="Arial"/>
        <family val="2"/>
      </rPr>
      <t xml:space="preserve">pursue </t>
    </r>
    <r>
      <rPr>
        <sz val="10"/>
        <rFont val="Arial"/>
        <family val="2"/>
      </rPr>
      <t xml:space="preserve">no more than 12 points per concept </t>
    </r>
    <r>
      <rPr>
        <u/>
        <sz val="10"/>
        <rFont val="Arial"/>
        <family val="2"/>
      </rPr>
      <t>and no more than 100 points total across the ten concepts. Projects can also pursue an additional ten points for Innovation. At the point of submitting for Documentation Review, projects must submit a scorecard that contains a selection of points and features in accordance with these rules.</t>
    </r>
  </si>
  <si>
    <r>
      <t xml:space="preserve">In 2013 alone, it is estimated that physical inactivity cost the healthcare systems globally about $54 billion (converted for purchasing power </t>
    </r>
    <r>
      <rPr>
        <strike/>
        <sz val="10"/>
        <rFont val="Arial"/>
        <family val="2"/>
      </rPr>
      <t xml:space="preserve">parody </t>
    </r>
    <r>
      <rPr>
        <u/>
        <sz val="10"/>
        <rFont val="Arial"/>
        <family val="2"/>
      </rPr>
      <t>parity</t>
    </r>
    <r>
      <rPr>
        <sz val="10"/>
        <rFont val="Arial"/>
        <family val="2"/>
      </rPr>
      <t>) and contributed to nearly $14 billion in productivity losses.</t>
    </r>
  </si>
  <si>
    <t>Spelling error</t>
  </si>
  <si>
    <r>
      <t xml:space="preserve">A list of </t>
    </r>
    <r>
      <rPr>
        <u/>
        <sz val="10"/>
        <rFont val="Arial"/>
        <family val="2"/>
      </rPr>
      <t xml:space="preserve">primary </t>
    </r>
    <r>
      <rPr>
        <sz val="10"/>
        <rFont val="Arial"/>
        <family val="2"/>
      </rPr>
      <t xml:space="preserve">ingredients is clearly displayed (per meal or item) at point-of-decision on packaging, menus or signage. </t>
    </r>
  </si>
  <si>
    <t>Nourishment advisory/advisors</t>
  </si>
  <si>
    <r>
      <t xml:space="preserve">Hydroponic </t>
    </r>
    <r>
      <rPr>
        <u/>
        <sz val="10"/>
        <rFont val="Arial"/>
        <family val="2"/>
      </rPr>
      <t xml:space="preserve">or aeroponic </t>
    </r>
    <r>
      <rPr>
        <sz val="10"/>
        <rFont val="Arial"/>
        <family val="2"/>
      </rPr>
      <t>farming system.</t>
    </r>
  </si>
  <si>
    <t>Nourishment advisor</t>
  </si>
  <si>
    <r>
      <t>Achieve at least one point in one of the following features</t>
    </r>
    <r>
      <rPr>
        <strike/>
        <sz val="10"/>
        <rFont val="Arial"/>
        <family val="2"/>
      </rPr>
      <t xml:space="preserve"> (this point is still added to the project’s score, but any points earned in the selected feature do not count toward the required 2-point minimum for this concept)</t>
    </r>
    <r>
      <rPr>
        <sz val="10"/>
        <rFont val="Arial"/>
        <family val="2"/>
      </rPr>
      <t>:</t>
    </r>
  </si>
  <si>
    <t>Ensure this is applied to water and light</t>
  </si>
  <si>
    <r>
      <t xml:space="preserve">All computer monitors </t>
    </r>
    <r>
      <rPr>
        <u/>
        <sz val="10"/>
        <rFont val="Arial"/>
        <family val="2"/>
      </rPr>
      <t>at workstations</t>
    </r>
    <r>
      <rPr>
        <sz val="10"/>
        <rFont val="Arial"/>
        <family val="2"/>
      </rPr>
      <t>, including laptops, can be adjusted by height and horizontal distance from the user through one or more of the following:</t>
    </r>
  </si>
  <si>
    <t>Applicability</t>
  </si>
  <si>
    <r>
      <t xml:space="preserve">Short-term bicycle parking is located within 30 m [100 ft] </t>
    </r>
    <r>
      <rPr>
        <u/>
        <sz val="10"/>
        <rFont val="Arial"/>
        <family val="2"/>
      </rPr>
      <t>walk distance</t>
    </r>
    <r>
      <rPr>
        <sz val="10"/>
        <rFont val="Arial"/>
        <family val="2"/>
      </rPr>
      <t xml:space="preserve"> of the main building entrance and can accommodate at least 2.5% of peak visitors (minimum of four spaces).</t>
    </r>
  </si>
  <si>
    <t>Convention consistency</t>
  </si>
  <si>
    <r>
      <t xml:space="preserve">Long-term bicycle parking is located within 30 m [100 ft] </t>
    </r>
    <r>
      <rPr>
        <u/>
        <sz val="10"/>
        <rFont val="Arial"/>
        <family val="2"/>
      </rPr>
      <t xml:space="preserve">walk distance </t>
    </r>
    <r>
      <rPr>
        <sz val="10"/>
        <rFont val="Arial"/>
        <family val="2"/>
      </rPr>
      <t>of the main building entrance and can accommodate at least 5% of regular building occupants (minimum of four spaces).</t>
    </r>
  </si>
  <si>
    <r>
      <t>Projects (including educational facilities) may consider shared, off-site spaces toward Part 1: Provide Dedicated Activity Spaces provided they are within 200 m [656 ft] of the project boundary or located within the campus and are available to the project population at no cost.</t>
    </r>
    <r>
      <rPr>
        <strike/>
        <sz val="10"/>
        <rFont val="Arial"/>
        <family val="2"/>
      </rPr>
      <t xml:space="preserve">
Indoor and outdoor spaces (including shared, off-site spaces) may be considered toward Part 1: Provide Dedicated Activity Spaces provided they meet the capacity requirements but may not be double-counted toward Part 3: Promote Off-Site Activity Spaces.</t>
    </r>
  </si>
  <si>
    <t>Applicability. I want the focus of Part 1 to be indoor spaces. Projects who would like to use outdoor spaces towards this feature should consider Part 3 of this feature. There are rare cases where outdoor spaces could qualify. Eg., a project with an outdoor track on-site (or within 200 m) and a local park off-site (e.g., 350 m away). Projects who feel strongly that they have distinct outdoor spaces that can qualify separately for Parts 1 and 3 should work with the Coach/Assesor to make this clear via documentation or submit an AAP.</t>
  </si>
  <si>
    <r>
      <t>At least one type of equipment from each of the following categories, accompanied by instructions for safe use, is made available to employees, students or residents (as applicable)</t>
    </r>
    <r>
      <rPr>
        <u/>
        <sz val="10"/>
        <rFont val="Arial"/>
        <family val="2"/>
      </rPr>
      <t xml:space="preserve"> at no cost</t>
    </r>
    <r>
      <rPr>
        <sz val="10"/>
        <rFont val="Arial"/>
        <family val="2"/>
      </rPr>
      <t>.</t>
    </r>
  </si>
  <si>
    <t>Emphasize at no cost</t>
  </si>
  <si>
    <r>
      <t>Project achieves at least one point in Feature W05: Water Quality Consistency</t>
    </r>
    <r>
      <rPr>
        <strike/>
        <sz val="10"/>
        <rFont val="Arial"/>
        <family val="2"/>
      </rPr>
      <t xml:space="preserve"> (this point is still added to the project’s score, but any points earned in Feature W05: Water Quality Consistency do not count toward the required 2-point minimum for this concept)</t>
    </r>
    <r>
      <rPr>
        <sz val="10"/>
        <rFont val="Arial"/>
        <family val="2"/>
      </rPr>
      <t>.</t>
    </r>
  </si>
  <si>
    <t>Summary</t>
  </si>
  <si>
    <r>
      <t xml:space="preserve">This WELL feature requires </t>
    </r>
    <r>
      <rPr>
        <u/>
        <sz val="10"/>
        <rFont val="Arial"/>
        <family val="2"/>
      </rPr>
      <t>the safe ongoing management and disposal of hazardous waste, including construction and demolition waste</t>
    </r>
    <r>
      <rPr>
        <sz val="10"/>
        <rFont val="Arial"/>
        <family val="2"/>
      </rPr>
      <t xml:space="preserve"> </t>
    </r>
    <r>
      <rPr>
        <strike/>
        <sz val="10"/>
        <rFont val="Arial"/>
        <family val="2"/>
      </rPr>
      <t>safe disposal and recycling of hazardous wastes and adherence to sustainable building guidelines focused on the diversion and reuse of construction and demolition materials</t>
    </r>
    <r>
      <rPr>
        <sz val="10"/>
        <rFont val="Arial"/>
        <family val="2"/>
      </rPr>
      <t>.</t>
    </r>
  </si>
  <si>
    <t>Long Term Emission Control</t>
  </si>
  <si>
    <r>
      <t>ANSI/BIFMA e3-2011 Furniture Sustainability Standard sections 7.6.2 or 7.6.3, tested in accordance with ANSI/BIFMA Standard Method M7.1-2011</t>
    </r>
    <r>
      <rPr>
        <u/>
        <sz val="10"/>
        <rFont val="Arial"/>
        <family val="2"/>
      </rPr>
      <t xml:space="preserve"> or any more recent version</t>
    </r>
    <r>
      <rPr>
        <sz val="10"/>
        <rFont val="Arial"/>
        <family val="2"/>
      </rPr>
      <t>.</t>
    </r>
  </si>
  <si>
    <t>WELL Building Standard™ (WELL™) v1 Addenda</t>
  </si>
  <si>
    <t>This table contains addenda for WELL v1.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If studying for the WELL AP Exam, please ensure that the version of the WELL Building Standard specified in the WELL AP Candidate Handbook is used.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</si>
  <si>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Feature Number</t>
  </si>
  <si>
    <t>There are no amendments to WELL v1 for the Q3 2023 addenda.</t>
  </si>
  <si>
    <t>There are no amendments to WELL v1 for the Q2 2023 addenda.</t>
  </si>
  <si>
    <t>There are no amendments to WELL v1 for the Q4 2022 addenda.</t>
  </si>
  <si>
    <t>There are no amendments to WELL v1 for the Q3 2022 addenda.</t>
  </si>
  <si>
    <t>There are no amendments to WELL v1 for the Q2 2022 addenda.</t>
  </si>
  <si>
    <t>There are no amendments to WELL v1 for the Q1 2022 addenda.</t>
  </si>
  <si>
    <t>There are no amendments to WELL v1 for the Q4 2021 Addenda</t>
  </si>
  <si>
    <t>There are no amendments to WELL v1 for the Q3 2021 addenda.</t>
  </si>
  <si>
    <t>There are no amendments to WELL v1 for the Q2 2021 addenda.</t>
  </si>
  <si>
    <t>There are no amendments to WELL v1 for the Q1 2021 addenda.</t>
  </si>
  <si>
    <t>There are no amendments to WELL v1 for the Q4 2020 addenda.</t>
  </si>
  <si>
    <t>Antimicrobial activity for surfaces</t>
  </si>
  <si>
    <r>
      <t xml:space="preserve">a. Coated with or comprised of a material that is abrasion-resistant, non-leaching and </t>
    </r>
    <r>
      <rPr>
        <strike/>
        <sz val="10"/>
        <rFont val="Arial"/>
        <family val="2"/>
      </rPr>
      <t xml:space="preserve">meets EPA testing requirements for </t>
    </r>
    <r>
      <rPr>
        <sz val="10"/>
        <rFont val="Arial"/>
        <family val="2"/>
      </rPr>
      <t>antimicrobial</t>
    </r>
    <r>
      <rPr>
        <strike/>
        <sz val="10"/>
        <rFont val="Arial"/>
        <family val="2"/>
      </rPr>
      <t xml:space="preserve"> activity</t>
    </r>
    <r>
      <rPr>
        <sz val="10"/>
        <rFont val="Arial"/>
        <family val="2"/>
      </rPr>
      <t>.</t>
    </r>
  </si>
  <si>
    <t>Remove citation 21.</t>
  </si>
  <si>
    <t>Water treatment</t>
  </si>
  <si>
    <r>
      <t xml:space="preserve">a. Filter </t>
    </r>
    <r>
      <rPr>
        <strike/>
        <sz val="10"/>
        <rFont val="Arial"/>
        <family val="2"/>
      </rPr>
      <t xml:space="preserve">rated </t>
    </r>
    <r>
      <rPr>
        <sz val="10"/>
        <rFont val="Arial"/>
        <family val="2"/>
      </rPr>
      <t xml:space="preserve">to remove suspended solids </t>
    </r>
    <r>
      <rPr>
        <strike/>
        <sz val="10"/>
        <rFont val="Arial"/>
        <family val="2"/>
      </rPr>
      <t>with pore size 1.5 µm or less</t>
    </r>
    <r>
      <rPr>
        <u/>
        <sz val="10"/>
        <rFont val="Arial"/>
        <family val="2"/>
      </rPr>
      <t>tested with standard NSF 42 or EN 13443-2</t>
    </r>
    <r>
      <rPr>
        <sz val="10"/>
        <rFont val="Arial"/>
        <family val="2"/>
      </rPr>
      <t>.</t>
    </r>
  </si>
  <si>
    <t>Appendix C: Table A4</t>
  </si>
  <si>
    <r>
      <t xml:space="preserve">By establishing criteria that consider human health endpoints, certified cleaning products eliminate harmful ingredient contents and reduce potential associated hazards. Cleaning, disinfection, sanitization, hand soap and sanitizers selected for use must meet the below criteria. </t>
    </r>
    <r>
      <rPr>
        <u/>
        <sz val="10"/>
        <rFont val="Arial"/>
        <family val="2"/>
      </rPr>
      <t>Alternatively, projects may use products labeled as "safer" or "healthier" by a Type 1 eco-labeling program, as defined by ISO 14024:1999 (or more recent version) and developed by a member of the Global Ecolabelling Network (GEN) or labeled as such by a third-party certification recognized by the government where the project is located.</t>
    </r>
    <r>
      <rPr>
        <sz val="10"/>
        <rFont val="Arial"/>
        <family val="2"/>
      </rPr>
      <t xml:space="preserve"> These include products certified as EPA’s Safer Choice, GreenSeal, Environmental Choice New Zealand, EU Ecolabel, Nordic Ecolabel, etc.</t>
    </r>
  </si>
  <si>
    <t>Fundamental material safety</t>
  </si>
  <si>
    <r>
      <t xml:space="preserve">c. Not more than 100 ppm (by weight) added lead in </t>
    </r>
    <r>
      <rPr>
        <strike/>
        <sz val="10"/>
        <rFont val="Arial"/>
        <family val="2"/>
      </rPr>
      <t>all other building materials</t>
    </r>
    <r>
      <rPr>
        <u/>
        <sz val="10"/>
        <rFont val="Arial"/>
        <family val="2"/>
      </rPr>
      <t>paint, ductwork, conduits, roofing/flashing, door hardware, vinyl blinds and wall coverings</t>
    </r>
    <r>
      <rPr>
        <sz val="10"/>
        <rFont val="Arial"/>
        <family val="2"/>
      </rPr>
      <t xml:space="preserve">. For door hardware, project teams </t>
    </r>
    <r>
      <rPr>
        <strike/>
        <sz val="10"/>
        <rFont val="Arial"/>
        <family val="2"/>
      </rPr>
      <t>must</t>
    </r>
    <r>
      <rPr>
        <u/>
        <sz val="10"/>
        <rFont val="Arial"/>
        <family val="2"/>
      </rPr>
      <t>may</t>
    </r>
    <r>
      <rPr>
        <sz val="10"/>
        <rFont val="Arial"/>
        <family val="2"/>
      </rPr>
      <t xml:space="preserve"> document attempt to meet the requirement and demonstrate a petition or a formal request has been filed with manufacturers who were unable to meet their needs.</t>
    </r>
  </si>
  <si>
    <t>Food production</t>
  </si>
  <si>
    <r>
      <t xml:space="preserve">b. </t>
    </r>
    <r>
      <rPr>
        <strike/>
        <sz val="10"/>
        <rFont val="Arial"/>
        <family val="2"/>
      </rPr>
      <t>Irrigation</t>
    </r>
    <r>
      <rPr>
        <u/>
        <sz val="10"/>
        <rFont val="Arial"/>
        <family val="2"/>
      </rPr>
      <t>Watering system</t>
    </r>
    <r>
      <rPr>
        <sz val="10"/>
        <rFont val="Arial"/>
        <family val="2"/>
      </rPr>
      <t>.</t>
    </r>
  </si>
  <si>
    <r>
      <t xml:space="preserve">2. Hand Soaps and Hand Sanitizers
Soaps, shampoos and hand sanitizers provided by the project:
1. Use no antimicrobial agents (other than as a preservative) except where </t>
    </r>
    <r>
      <rPr>
        <u/>
        <sz val="10"/>
        <rFont val="Arial"/>
        <family val="2"/>
      </rPr>
      <t>prescribed</t>
    </r>
    <r>
      <rPr>
        <strike/>
        <sz val="10"/>
        <rFont val="Arial"/>
        <family val="2"/>
      </rPr>
      <t>required</t>
    </r>
    <r>
      <rPr>
        <sz val="10"/>
        <rFont val="Arial"/>
        <family val="2"/>
      </rPr>
      <t xml:space="preserve"> by health codes</t>
    </r>
    <r>
      <rPr>
        <u/>
        <sz val="10"/>
        <rFont val="Arial"/>
        <family val="2"/>
      </rPr>
      <t xml:space="preserve">, public health advisories or </t>
    </r>
    <r>
      <rPr>
        <strike/>
        <sz val="10"/>
        <rFont val="Arial"/>
        <family val="2"/>
      </rPr>
      <t xml:space="preserve">and other </t>
    </r>
    <r>
      <rPr>
        <sz val="10"/>
        <rFont val="Arial"/>
        <family val="2"/>
      </rPr>
      <t>regulations</t>
    </r>
    <r>
      <rPr>
        <u/>
        <sz val="10"/>
        <rFont val="Arial"/>
        <family val="2"/>
      </rPr>
      <t>, such as</t>
    </r>
    <r>
      <rPr>
        <strike/>
        <sz val="10"/>
        <rFont val="Arial"/>
        <family val="2"/>
      </rPr>
      <t xml:space="preserve">(e.g., </t>
    </r>
    <r>
      <rPr>
        <sz val="10"/>
        <rFont val="Arial"/>
        <family val="2"/>
      </rPr>
      <t>food service and health care requirements</t>
    </r>
    <r>
      <rPr>
        <strike/>
        <sz val="10"/>
        <rFont val="Arial"/>
        <family val="2"/>
      </rPr>
      <t>)</t>
    </r>
    <r>
      <rPr>
        <sz val="10"/>
        <rFont val="Arial"/>
        <family val="2"/>
      </rPr>
      <t>.</t>
    </r>
  </si>
  <si>
    <t>Appendix I: Core &amp; Shell Scope</t>
  </si>
  <si>
    <t>Construction pollution management</t>
  </si>
  <si>
    <t>1, 2, 4</t>
  </si>
  <si>
    <r>
      <rPr>
        <strike/>
        <sz val="10"/>
        <rFont val="Arial"/>
        <family val="2"/>
      </rPr>
      <t>Entire building</t>
    </r>
    <r>
      <rPr>
        <sz val="10"/>
        <rFont val="Arial"/>
        <family val="2"/>
      </rPr>
      <t xml:space="preserve">
</t>
    </r>
    <r>
      <rPr>
        <u/>
        <sz val="10"/>
        <rFont val="Arial"/>
        <family val="2"/>
      </rPr>
      <t>Extent of developer buildout</t>
    </r>
  </si>
  <si>
    <t>Nutritional information</t>
  </si>
  <si>
    <r>
      <t>b. Macronutrient content (total protein, total fat and total carbohydrate) in weight and</t>
    </r>
    <r>
      <rPr>
        <u/>
        <sz val="10"/>
        <rFont val="Arial"/>
        <family val="2"/>
      </rPr>
      <t>/or</t>
    </r>
    <r>
      <rPr>
        <sz val="10"/>
        <rFont val="Arial"/>
        <family val="2"/>
      </rPr>
      <t xml:space="preserve"> as a percent of the estimated daily requirements (daily values).</t>
    </r>
  </si>
  <si>
    <t>Special diets</t>
  </si>
  <si>
    <r>
      <t xml:space="preserve">Meals </t>
    </r>
    <r>
      <rPr>
        <strike/>
        <sz val="10"/>
        <rFont val="Arial"/>
        <family val="2"/>
      </rPr>
      <t>or catering provided by (or under contract with) the project owner</t>
    </r>
    <r>
      <rPr>
        <u/>
        <sz val="10"/>
        <rFont val="Arial"/>
        <family val="2"/>
      </rPr>
      <t>sold or provided by the project owner (on a daily basis) or catering (provided at least once a month)</t>
    </r>
    <r>
      <rPr>
        <sz val="10"/>
        <rFont val="Arial"/>
        <family val="2"/>
      </rPr>
      <t xml:space="preserve"> include at least one main course option for each of the following criteria (as necessary, by request):</t>
    </r>
  </si>
  <si>
    <t>Circadian lighting design</t>
  </si>
  <si>
    <t>Remove citation 174 from Part 1 requirement b and Standard Citations list.</t>
  </si>
  <si>
    <r>
      <t>Interior: Pertaining to products within (</t>
    </r>
    <r>
      <rPr>
        <u/>
        <sz val="10"/>
        <rFont val="Arial"/>
        <family val="2"/>
      </rPr>
      <t xml:space="preserve">but not </t>
    </r>
    <r>
      <rPr>
        <strike/>
        <sz val="10"/>
        <rFont val="Arial"/>
        <family val="2"/>
      </rPr>
      <t xml:space="preserve">and </t>
    </r>
    <r>
      <rPr>
        <sz val="10"/>
        <rFont val="Arial"/>
        <family val="2"/>
      </rPr>
      <t>including) the waterproofing membrane.</t>
    </r>
  </si>
  <si>
    <t>Appendix I - Core and Shell Scope</t>
  </si>
  <si>
    <r>
      <t xml:space="preserve">Extent of Developer Buildout and Confirmed Tenant Support: These features are required to be met in all spaces included in the developer buildout and require the building owner to provide tenants with full support to meet the feature requirements. This may include providing tenants fiscal allowance to implement the feature. Additional documentation may be required in these cases, depending on the type of support provided. </t>
    </r>
    <r>
      <rPr>
        <u/>
        <sz val="10"/>
        <rFont val="Arial"/>
        <family val="2"/>
      </rPr>
      <t>Lease or sales agreements that leave the cost of implementation to the tenant do not qualify.</t>
    </r>
  </si>
  <si>
    <t>VOC reduction</t>
  </si>
  <si>
    <r>
      <t xml:space="preserve">The VOC emissions of all newly installed interior thermal </t>
    </r>
    <r>
      <rPr>
        <strike/>
        <sz val="10"/>
        <rFont val="Arial"/>
        <family val="2"/>
      </rPr>
      <t xml:space="preserve">(excluding duct) </t>
    </r>
    <r>
      <rPr>
        <sz val="10"/>
        <rFont val="Arial"/>
        <family val="2"/>
      </rPr>
      <t xml:space="preserve">and acoustic insulation </t>
    </r>
    <r>
      <rPr>
        <u/>
        <sz val="10"/>
        <rFont val="Arial"/>
        <family val="2"/>
      </rPr>
      <t xml:space="preserve">(excluding duct insulation) </t>
    </r>
    <r>
      <rPr>
        <sz val="10"/>
        <rFont val="Arial"/>
        <family val="2"/>
      </rPr>
      <t>meet all limits set by the following, as applicable:</t>
    </r>
  </si>
  <si>
    <t>Healthy entrance</t>
  </si>
  <si>
    <r>
      <t xml:space="preserve">c. </t>
    </r>
    <r>
      <rPr>
        <u/>
        <sz val="10"/>
        <rFont val="Arial"/>
        <family val="2"/>
      </rPr>
      <t>Any other m</t>
    </r>
    <r>
      <rPr>
        <strike/>
        <sz val="10"/>
        <rFont val="Arial"/>
        <family val="2"/>
      </rPr>
      <t>M</t>
    </r>
    <r>
      <rPr>
        <sz val="10"/>
        <rFont val="Arial"/>
        <family val="2"/>
      </rPr>
      <t>aterial manufactured as an entryway walk-off system, at least the width of the entrance and 3 m [10 ft] long in the primary direction of travel (sum of indoor and outdoor length).</t>
    </r>
  </si>
  <si>
    <r>
      <t xml:space="preserve">a. </t>
    </r>
    <r>
      <rPr>
        <strike/>
        <sz val="10"/>
        <rFont val="Arial"/>
        <family val="2"/>
      </rPr>
      <t>Residual</t>
    </r>
    <r>
      <rPr>
        <u/>
        <sz val="10"/>
        <rFont val="Arial"/>
        <family val="2"/>
      </rPr>
      <t>Total</t>
    </r>
    <r>
      <rPr>
        <sz val="10"/>
        <rFont val="Arial"/>
        <family val="2"/>
      </rPr>
      <t xml:space="preserve"> chlorine less than </t>
    </r>
    <r>
      <rPr>
        <strike/>
        <sz val="10"/>
        <rFont val="Arial"/>
        <family val="2"/>
      </rPr>
      <t>0.6</t>
    </r>
    <r>
      <rPr>
        <u/>
        <sz val="10"/>
        <rFont val="Arial"/>
        <family val="2"/>
      </rPr>
      <t>4</t>
    </r>
    <r>
      <rPr>
        <sz val="10"/>
        <rFont val="Arial"/>
        <family val="2"/>
      </rPr>
      <t xml:space="preserve"> mg/L.
b. </t>
    </r>
    <r>
      <rPr>
        <strike/>
        <sz val="10"/>
        <rFont val="Arial"/>
        <family val="2"/>
      </rPr>
      <t>Residual</t>
    </r>
    <r>
      <rPr>
        <strike/>
        <u/>
        <sz val="10"/>
        <rFont val="Arial"/>
        <family val="2"/>
      </rPr>
      <t xml:space="preserve"> </t>
    </r>
    <r>
      <rPr>
        <strike/>
        <sz val="10"/>
        <rFont val="Arial"/>
        <family val="2"/>
      </rPr>
      <t>c</t>
    </r>
    <r>
      <rPr>
        <u/>
        <sz val="10"/>
        <rFont val="Arial"/>
        <family val="2"/>
      </rPr>
      <t>C</t>
    </r>
    <r>
      <rPr>
        <sz val="10"/>
        <rFont val="Arial"/>
        <family val="2"/>
      </rPr>
      <t>hloramine less than 4 mg/L.</t>
    </r>
  </si>
  <si>
    <t>Processed foods</t>
  </si>
  <si>
    <r>
      <t>All foods</t>
    </r>
    <r>
      <rPr>
        <strike/>
        <sz val="10"/>
        <rFont val="Arial"/>
        <family val="2"/>
      </rPr>
      <t>,</t>
    </r>
    <r>
      <rPr>
        <sz val="10"/>
        <rFont val="Arial"/>
        <family val="2"/>
      </rPr>
      <t xml:space="preserve"> </t>
    </r>
    <r>
      <rPr>
        <u/>
        <sz val="10"/>
        <rFont val="Arial"/>
        <family val="2"/>
      </rPr>
      <t xml:space="preserve">and </t>
    </r>
    <r>
      <rPr>
        <sz val="10"/>
        <rFont val="Arial"/>
        <family val="2"/>
      </rPr>
      <t>beverages</t>
    </r>
    <r>
      <rPr>
        <strike/>
        <sz val="10"/>
        <rFont val="Arial"/>
        <family val="2"/>
      </rPr>
      <t>, snacks and meals</t>
    </r>
    <r>
      <rPr>
        <sz val="10"/>
        <rFont val="Arial"/>
        <family val="2"/>
      </rPr>
      <t xml:space="preserve"> sold or provided on a daily basis on the premises by (or under contract with) the project owner, including in vending machines, meet the following conditions:</t>
    </r>
  </si>
  <si>
    <r>
      <t>All foods</t>
    </r>
    <r>
      <rPr>
        <strike/>
        <sz val="10"/>
        <rFont val="Arial"/>
        <family val="2"/>
      </rPr>
      <t>,</t>
    </r>
    <r>
      <rPr>
        <sz val="10"/>
        <rFont val="Arial"/>
        <family val="2"/>
      </rPr>
      <t xml:space="preserve"> </t>
    </r>
    <r>
      <rPr>
        <u/>
        <sz val="10"/>
        <rFont val="Arial"/>
        <family val="2"/>
      </rPr>
      <t>and</t>
    </r>
    <r>
      <rPr>
        <sz val="10"/>
        <rFont val="Arial"/>
        <family val="2"/>
      </rPr>
      <t xml:space="preserve"> beverages</t>
    </r>
    <r>
      <rPr>
        <strike/>
        <sz val="10"/>
        <rFont val="Arial"/>
        <family val="2"/>
      </rPr>
      <t>, snacks and meals</t>
    </r>
    <r>
      <rPr>
        <sz val="10"/>
        <rFont val="Arial"/>
        <family val="2"/>
      </rPr>
      <t xml:space="preserve"> sold or provided on a daily basis on the premises by (or under contract with) the project owner, including in vending machines, do not contain:</t>
    </r>
  </si>
  <si>
    <t>Food allergies</t>
  </si>
  <si>
    <r>
      <t xml:space="preserve">All foods </t>
    </r>
    <r>
      <rPr>
        <u/>
        <sz val="10"/>
        <rFont val="Arial"/>
        <family val="2"/>
      </rPr>
      <t xml:space="preserve">and beverages </t>
    </r>
    <r>
      <rPr>
        <sz val="10"/>
        <rFont val="Arial"/>
        <family val="2"/>
      </rPr>
      <t>sold or provided on a daily basis on the premises by (or under contract with) the project owner are clearly labeled on packaging, menus, signage, or electronic media to indicate if they contain the following allergens:</t>
    </r>
  </si>
  <si>
    <t>Artificial ingredients</t>
  </si>
  <si>
    <r>
      <t xml:space="preserve">All foods </t>
    </r>
    <r>
      <rPr>
        <u/>
        <sz val="10"/>
        <rFont val="Arial"/>
        <family val="2"/>
      </rPr>
      <t xml:space="preserve">and beverages </t>
    </r>
    <r>
      <rPr>
        <sz val="10"/>
        <rFont val="Arial"/>
        <family val="2"/>
      </rPr>
      <t>sold or provided on a daily basis on the premises by (or under contract with) the project owner are clearly labeled on packaging, nearby menus or signage to indicate if they contain the following:</t>
    </r>
  </si>
  <si>
    <t>Health and wellness awareness</t>
  </si>
  <si>
    <r>
      <rPr>
        <u/>
        <sz val="10"/>
        <rFont val="Arial"/>
        <family val="2"/>
      </rPr>
      <t>Annotated Documents: Professional Narrative</t>
    </r>
    <r>
      <rPr>
        <sz val="10"/>
        <rFont val="Arial"/>
        <family val="2"/>
      </rPr>
      <t xml:space="preserve">
On-Site: Visual Inspection</t>
    </r>
  </si>
  <si>
    <r>
      <t xml:space="preserve">Entryways and Lobbies:
In order to minimize the migration of contaminants into the building, projects shall adhere to the below cleaning and maintenance guidelines for entryways and lobbies:
</t>
    </r>
    <r>
      <rPr>
        <strike/>
        <sz val="10"/>
        <rFont val="Arial"/>
        <family val="2"/>
      </rPr>
      <t xml:space="preserve">1. Walk-off mats, indoor and outdoor, should be wet-cleaned at least once every two days and allowed to dry before being used.
</t>
    </r>
    <r>
      <rPr>
        <u/>
        <sz val="10"/>
        <rFont val="Arial"/>
        <family val="2"/>
      </rPr>
      <t>1. Rollout mats are wet cleaned, including the underside, at least once every two days and allowed to dry before use.</t>
    </r>
    <r>
      <rPr>
        <strike/>
        <sz val="10"/>
        <rFont val="Arial"/>
        <family val="2"/>
      </rPr>
      <t xml:space="preserve">
2. The underside of entry mats (including the underside) should be cleaned at least once a day and twice a day during inclement weather. </t>
    </r>
    <r>
      <rPr>
        <sz val="10"/>
        <rFont val="Arial"/>
        <family val="2"/>
      </rPr>
      <t xml:space="preserve">
</t>
    </r>
    <r>
      <rPr>
        <strike/>
        <sz val="10"/>
        <rFont val="Arial"/>
        <family val="2"/>
      </rPr>
      <t xml:space="preserve">3. Entry mats </t>
    </r>
    <r>
      <rPr>
        <u/>
        <sz val="10"/>
        <rFont val="Arial"/>
        <family val="2"/>
      </rPr>
      <t xml:space="preserve">2. Rollout mats </t>
    </r>
    <r>
      <rPr>
        <sz val="10"/>
        <rFont val="Arial"/>
        <family val="2"/>
      </rPr>
      <t>must be vacuumed using a vacuum with a beater bar in both directions, at least once a day and twice a day during inclement weather.</t>
    </r>
    <r>
      <rPr>
        <strike/>
        <sz val="10"/>
        <rFont val="Arial"/>
        <family val="2"/>
      </rPr>
      <t xml:space="preserve">
4</t>
    </r>
    <r>
      <rPr>
        <u/>
        <sz val="10"/>
        <rFont val="Arial"/>
        <family val="2"/>
      </rPr>
      <t>3</t>
    </r>
    <r>
      <rPr>
        <sz val="10"/>
        <rFont val="Arial"/>
        <family val="2"/>
      </rPr>
      <t>. Non-toxic and environmentally safe ice melting compounds (e.g., non-corrosive, non- phosphate) must be selected through the winter months.</t>
    </r>
  </si>
  <si>
    <r>
      <t>Pilot programs are available for other building sectors, including multifamily residences, retail, and restaurants. Projects representing these building sectors are invited to join our ongoing pilot program.</t>
    </r>
    <r>
      <rPr>
        <strike/>
        <sz val="10"/>
        <rFont val="Arial"/>
        <family val="2"/>
      </rPr>
      <t xml:space="preserve"> Future refinements will address the specific requirements of sports facilities and healthcare facilities.</t>
    </r>
  </si>
  <si>
    <r>
      <t xml:space="preserve">For any projects undergoing current renovation or demolition </t>
    </r>
    <r>
      <rPr>
        <strike/>
        <sz val="10"/>
        <rFont val="Arial"/>
        <family val="2"/>
      </rPr>
      <t>which</t>
    </r>
    <r>
      <rPr>
        <u/>
        <sz val="10"/>
        <rFont val="Arial"/>
        <family val="2"/>
      </rPr>
      <t>that</t>
    </r>
    <r>
      <rPr>
        <sz val="10"/>
        <rFont val="Arial"/>
        <family val="2"/>
      </rPr>
      <t xml:space="preserve"> were constructed or renovated between 1950 and the institution of any applicable laws banning or restricting PCBs, the below guidelines are applied</t>
    </r>
    <r>
      <rPr>
        <strike/>
        <sz val="10"/>
        <rFont val="Arial"/>
        <family val="2"/>
      </rPr>
      <t xml:space="preserve"> and a policy put in place for future work</t>
    </r>
    <r>
      <rPr>
        <sz val="10"/>
        <rFont val="Arial"/>
        <family val="2"/>
      </rPr>
      <t>:</t>
    </r>
  </si>
  <si>
    <t>Direct source ventilation</t>
  </si>
  <si>
    <r>
      <t>All cleaning and chemical storage units, all bathrooms</t>
    </r>
    <r>
      <rPr>
        <strike/>
        <sz val="10"/>
        <rFont val="Arial"/>
        <family val="2"/>
      </rPr>
      <t>,</t>
    </r>
    <r>
      <rPr>
        <sz val="10"/>
        <rFont val="Arial"/>
        <family val="2"/>
      </rPr>
      <t xml:space="preserve"> and all rooms that contain printers and copiers (except those meeting the low-emission criteria of Ecologo CCD 035, Blue Angel RAL-UZ 171, </t>
    </r>
    <r>
      <rPr>
        <u/>
        <sz val="10"/>
        <rFont val="Arial"/>
        <family val="2"/>
      </rPr>
      <t>Blue Angel RAL-UZ 205</t>
    </r>
    <r>
      <rPr>
        <sz val="10"/>
        <rFont val="Arial"/>
        <family val="2"/>
      </rPr>
      <t xml:space="preserve"> or Green Star) meet the following conditions:</t>
    </r>
  </si>
  <si>
    <t>Air quality monitoring and feedback</t>
  </si>
  <si>
    <r>
      <t>Real-time display</t>
    </r>
    <r>
      <rPr>
        <u/>
        <sz val="10"/>
        <rFont val="Arial"/>
        <family val="2"/>
      </rPr>
      <t>s</t>
    </r>
    <r>
      <rPr>
        <sz val="10"/>
        <rFont val="Arial"/>
        <family val="2"/>
      </rPr>
      <t xml:space="preserve"> of the following indoor environmental parameters are made available per 930 m² [10,000 ft²] of regularly occupied space</t>
    </r>
    <r>
      <rPr>
        <strike/>
        <sz val="10"/>
        <rFont val="Arial"/>
        <family val="2"/>
      </rPr>
      <t xml:space="preserve"> on a screen no smaller than 15 cm [5.9 inches] by 13 cm [5.1 inches]</t>
    </r>
    <r>
      <rPr>
        <sz val="10"/>
        <rFont val="Arial"/>
        <family val="2"/>
      </rPr>
      <t>:</t>
    </r>
  </si>
  <si>
    <t>Operable windows</t>
  </si>
  <si>
    <r>
      <t xml:space="preserve">If the outdoor air measurement system indicates that outdoor air either (i) exceeds ozone levels of 51 ppb or PM₁₀ levels of 50 </t>
    </r>
    <r>
      <rPr>
        <i/>
        <sz val="10"/>
        <rFont val="Arial"/>
        <family val="2"/>
      </rPr>
      <t>μ</t>
    </r>
    <r>
      <rPr>
        <sz val="10"/>
        <rFont val="Arial"/>
        <family val="2"/>
      </rPr>
      <t>g/m³; (ii) has a temperature of 8 °C [15 °F] above or below set indoor temperature; or (iii) has a relative humidity above 60%</t>
    </r>
    <r>
      <rPr>
        <u/>
        <sz val="10"/>
        <rFont val="Arial"/>
        <family val="2"/>
      </rPr>
      <t xml:space="preserve"> and the temperature is above the indoor set temperature</t>
    </r>
    <r>
      <rPr>
        <sz val="10"/>
        <rFont val="Arial"/>
        <family val="2"/>
      </rPr>
      <t>, then one of the following is used to discourage occupants from opening windows:</t>
    </r>
  </si>
  <si>
    <r>
      <t xml:space="preserve">In at least 50% of </t>
    </r>
    <r>
      <rPr>
        <strike/>
        <sz val="10"/>
        <rFont val="Arial"/>
        <family val="2"/>
      </rPr>
      <t xml:space="preserve">food offerings where a grain flour is the primary ingredient by weight </t>
    </r>
    <r>
      <rPr>
        <u/>
        <sz val="10"/>
        <rFont val="Arial"/>
        <family val="2"/>
      </rPr>
      <t>grain-based foods</t>
    </r>
    <r>
      <rPr>
        <sz val="10"/>
        <rFont val="Arial"/>
        <family val="2"/>
      </rPr>
      <t xml:space="preserve">, a whole grain </t>
    </r>
    <r>
      <rPr>
        <strike/>
        <sz val="10"/>
        <rFont val="Arial"/>
        <family val="2"/>
      </rPr>
      <t xml:space="preserve">must be </t>
    </r>
    <r>
      <rPr>
        <u/>
        <sz val="10"/>
        <rFont val="Arial"/>
        <family val="2"/>
      </rPr>
      <t xml:space="preserve">is </t>
    </r>
    <r>
      <rPr>
        <sz val="10"/>
        <rFont val="Arial"/>
        <family val="2"/>
      </rPr>
      <t xml:space="preserve">the </t>
    </r>
    <r>
      <rPr>
        <strike/>
        <sz val="10"/>
        <rFont val="Arial"/>
        <family val="2"/>
      </rPr>
      <t xml:space="preserve">primary </t>
    </r>
    <r>
      <rPr>
        <u/>
        <sz val="10"/>
        <rFont val="Arial"/>
        <family val="2"/>
      </rPr>
      <t xml:space="preserve">first </t>
    </r>
    <r>
      <rPr>
        <sz val="10"/>
        <rFont val="Arial"/>
        <family val="2"/>
      </rPr>
      <t xml:space="preserve">ingredient. </t>
    </r>
  </si>
  <si>
    <t>Safe food preparation materials</t>
  </si>
  <si>
    <r>
      <rPr>
        <sz val="10"/>
        <rFont val="Arial"/>
        <family val="2"/>
      </rPr>
      <t>e. Solid (non-laminated) wood that is untreated or treated with food-grade mineral or linseed oil.</t>
    </r>
    <r>
      <rPr>
        <u/>
        <sz val="10"/>
        <rFont val="Arial"/>
        <family val="2"/>
      </rPr>
      <t xml:space="preserve">
f. Bamboo.</t>
    </r>
  </si>
  <si>
    <t>Add existing citation 75 to new requirement f.</t>
  </si>
  <si>
    <r>
      <t>If average ambient light is below 300 lux [28 fc]</t>
    </r>
    <r>
      <rPr>
        <u/>
        <sz val="10"/>
        <rFont val="Arial"/>
        <family val="2"/>
      </rPr>
      <t xml:space="preserve"> and meets Part 1a</t>
    </r>
    <r>
      <rPr>
        <sz val="10"/>
        <rFont val="Arial"/>
        <family val="2"/>
      </rPr>
      <t>, task lights providing 300 to 500 lux [28 to 46 fc] at the work surface are available upon request.</t>
    </r>
  </si>
  <si>
    <t>Electric light glare control</t>
  </si>
  <si>
    <r>
      <t>At workstations, desks</t>
    </r>
    <r>
      <rPr>
        <strike/>
        <sz val="10"/>
        <rFont val="Arial"/>
        <family val="2"/>
      </rPr>
      <t>,</t>
    </r>
    <r>
      <rPr>
        <sz val="10"/>
        <rFont val="Arial"/>
        <family val="2"/>
      </rPr>
      <t xml:space="preserve"> and other seating areas</t>
    </r>
    <r>
      <rPr>
        <u/>
        <sz val="10"/>
        <rFont val="Arial"/>
        <family val="2"/>
      </rPr>
      <t xml:space="preserve"> in regularly occupied spaces</t>
    </r>
    <r>
      <rPr>
        <sz val="10"/>
        <rFont val="Arial"/>
        <family val="2"/>
      </rPr>
      <t xml:space="preserve">, one of the following requirements </t>
    </r>
    <r>
      <rPr>
        <strike/>
        <sz val="10"/>
        <rFont val="Arial"/>
        <family val="2"/>
      </rPr>
      <t>are</t>
    </r>
    <r>
      <rPr>
        <u/>
        <sz val="10"/>
        <rFont val="Arial"/>
        <family val="2"/>
      </rPr>
      <t>is</t>
    </r>
    <r>
      <rPr>
        <sz val="10"/>
        <rFont val="Arial"/>
        <family val="2"/>
      </rPr>
      <t xml:space="preserve"> met:</t>
    </r>
  </si>
  <si>
    <t>Color quality</t>
  </si>
  <si>
    <r>
      <t xml:space="preserve">To accurately portray colors in the space and enhance occupant comfort, all electric lights </t>
    </r>
    <r>
      <rPr>
        <u/>
        <sz val="10"/>
        <rFont val="Arial"/>
        <family val="2"/>
      </rPr>
      <t xml:space="preserve">in occupiable spaces </t>
    </r>
    <r>
      <rPr>
        <sz val="10"/>
        <rFont val="Arial"/>
        <family val="2"/>
      </rPr>
      <t>(except decorative fixtures, emergency lights and other special-purpose lighting) meet the following conditions:</t>
    </r>
  </si>
  <si>
    <t>Daylight modeling</t>
  </si>
  <si>
    <r>
      <t xml:space="preserve">Spatial daylight autonomy (sDA300,50%) is achieved for at least 55% of regularly occupied space. In other words, at least 55% of the space receives at least 300 lux [28 fc] of </t>
    </r>
    <r>
      <rPr>
        <strike/>
        <sz val="10"/>
        <rFont val="Arial"/>
        <family val="2"/>
      </rPr>
      <t xml:space="preserve">sunlight </t>
    </r>
    <r>
      <rPr>
        <u/>
        <sz val="10"/>
        <rFont val="Arial"/>
        <family val="2"/>
      </rPr>
      <t xml:space="preserve">daylight </t>
    </r>
    <r>
      <rPr>
        <sz val="10"/>
        <rFont val="Arial"/>
        <family val="2"/>
      </rPr>
      <t>for at least 50% of operating hours each year.</t>
    </r>
  </si>
  <si>
    <t>Interior fitness circulation</t>
  </si>
  <si>
    <r>
      <t xml:space="preserve">Stair width set at a minimum of 1.4 m [56 in] between handrails, or </t>
    </r>
    <r>
      <rPr>
        <u/>
        <sz val="10"/>
        <rFont val="Arial"/>
        <family val="2"/>
      </rPr>
      <t xml:space="preserve">the maximum </t>
    </r>
    <r>
      <rPr>
        <sz val="10"/>
        <rFont val="Arial"/>
        <family val="2"/>
      </rPr>
      <t>width allowable by local code.</t>
    </r>
  </si>
  <si>
    <t>Fitness equipment</t>
  </si>
  <si>
    <r>
      <rPr>
        <u/>
        <sz val="10"/>
        <rFont val="Arial"/>
        <family val="2"/>
      </rPr>
      <t xml:space="preserve">The following requirement is met:
a. Projects provide some combination of cardiorespiratory exercise equipment in an interior fitness space free of charge, in a quantity that would allow use by at least 1% of regular building occupants and accompanied by instructions for safe use.
</t>
    </r>
    <r>
      <rPr>
        <strike/>
        <sz val="10"/>
        <rFont val="Arial"/>
        <family val="2"/>
      </rPr>
      <t>Some combination of the following is provided in the interior fitness space free of charge, in a quantity that would allow use by at least 1% of regular building occupants and accompanied by instructions for safe use:
a. Treadmills.
b. Elliptical machines.
c. Rowing machines.
d. Stationary exercise bicycles.</t>
    </r>
  </si>
  <si>
    <t>Add existing citation 27 for new requirement a.</t>
  </si>
  <si>
    <r>
      <rPr>
        <u/>
        <sz val="10"/>
        <rFont val="Arial"/>
        <family val="2"/>
      </rPr>
      <t xml:space="preserve">The following requirement is met:
a. Projects provide some combination of muscle-strengthening exercise equipment in an interior fitness space free of charge, in a quantity that would allow use by at least 1% of regular building occupants and accompanied by instructions for safe use.
</t>
    </r>
    <r>
      <rPr>
        <strike/>
        <sz val="10"/>
        <rFont val="Arial"/>
        <family val="2"/>
      </rPr>
      <t>Some combination of the following is provided in the interior fitness space free of charge, in a quantity that would allow use by at least 1% of regular building occupants and accompanied by instructions for safe use:
a. Multi-station equipment.
b. Bench-press with a self-spotting rack.
c. Full squat-rack.
d. Pull-up bar.</t>
    </r>
  </si>
  <si>
    <t>Thermal comfort</t>
  </si>
  <si>
    <r>
      <t xml:space="preserve">All </t>
    </r>
    <r>
      <rPr>
        <u/>
        <sz val="10"/>
        <rFont val="Arial"/>
        <family val="2"/>
      </rPr>
      <t xml:space="preserve">occupiable </t>
    </r>
    <r>
      <rPr>
        <sz val="10"/>
        <rFont val="Arial"/>
        <family val="2"/>
      </rPr>
      <t xml:space="preserve">spaces in </t>
    </r>
    <r>
      <rPr>
        <strike/>
        <sz val="10"/>
        <rFont val="Arial"/>
        <family val="2"/>
      </rPr>
      <t xml:space="preserve">mechanically-ventilated </t>
    </r>
    <r>
      <rPr>
        <u/>
        <sz val="10"/>
        <rFont val="Arial"/>
        <family val="2"/>
      </rPr>
      <t>mechanically</t>
    </r>
    <r>
      <rPr>
        <strike/>
        <u/>
        <sz val="10"/>
        <rFont val="Arial"/>
        <family val="2"/>
      </rPr>
      <t xml:space="preserve"> </t>
    </r>
    <r>
      <rPr>
        <u/>
        <sz val="10"/>
        <rFont val="Arial"/>
        <family val="2"/>
      </rPr>
      <t xml:space="preserve">conditioned </t>
    </r>
    <r>
      <rPr>
        <sz val="10"/>
        <rFont val="Arial"/>
        <family val="2"/>
      </rPr>
      <t>projects (including circulation areas) meet the design, operating and performance criteria:</t>
    </r>
  </si>
  <si>
    <r>
      <t xml:space="preserve">All </t>
    </r>
    <r>
      <rPr>
        <u/>
        <sz val="10"/>
        <rFont val="Arial"/>
        <family val="2"/>
      </rPr>
      <t xml:space="preserve">occupiable </t>
    </r>
    <r>
      <rPr>
        <sz val="10"/>
        <rFont val="Arial"/>
        <family val="2"/>
      </rPr>
      <t>spaces in naturally-conditioned projects meet the following criteria:</t>
    </r>
  </si>
  <si>
    <t>Post-occupancy surveys</t>
  </si>
  <si>
    <r>
      <t>In buildings with 10 or more occupants, the Occupant Indoor Environmental Quality (IEQ) Survey™ from the Center for the Built Environment at UC Berkeley (or approved alternative) is completed by a representative sample of at least 30% of occupants at least once per year</t>
    </r>
    <r>
      <rPr>
        <strike/>
        <sz val="10"/>
        <rFont val="Arial"/>
        <family val="2"/>
      </rPr>
      <t xml:space="preserve"> unless otherwise noted</t>
    </r>
    <r>
      <rPr>
        <sz val="10"/>
        <rFont val="Arial"/>
        <family val="2"/>
      </rPr>
      <t>.</t>
    </r>
  </si>
  <si>
    <t>Adaptable spaces</t>
  </si>
  <si>
    <r>
      <t xml:space="preserve">To minimize clutter and maintain a comfortable, well-organized environment, minimal storage requirements are addressed through the provision of </t>
    </r>
    <r>
      <rPr>
        <strike/>
        <sz val="10"/>
        <rFont val="Arial"/>
        <family val="2"/>
      </rPr>
      <t xml:space="preserve">a </t>
    </r>
    <r>
      <rPr>
        <u/>
        <sz val="10"/>
        <rFont val="Arial"/>
        <family val="2"/>
      </rPr>
      <t xml:space="preserve">some </t>
    </r>
    <r>
      <rPr>
        <sz val="10"/>
        <rFont val="Arial"/>
        <family val="2"/>
      </rPr>
      <t>combination of the following:</t>
    </r>
  </si>
  <si>
    <t>A Wellness Standard for Buildings</t>
  </si>
  <si>
    <r>
      <t>Pilot programs are available for other building sectors, including multifamily residences, retail</t>
    </r>
    <r>
      <rPr>
        <strike/>
        <sz val="10"/>
        <rFont val="Arial"/>
        <family val="2"/>
      </rPr>
      <t>,</t>
    </r>
    <r>
      <rPr>
        <sz val="10"/>
        <rFont val="Arial"/>
        <family val="2"/>
      </rPr>
      <t xml:space="preserve"> and restaurants. Projects representing these building sectors are invited to join our ongoing pilot program. Future refinements will address the specific requirements of sports facilities</t>
    </r>
    <r>
      <rPr>
        <strike/>
        <sz val="10"/>
        <rFont val="Arial"/>
        <family val="2"/>
      </rPr>
      <t>,</t>
    </r>
    <r>
      <rPr>
        <u/>
        <sz val="10"/>
        <rFont val="Arial"/>
        <family val="2"/>
      </rPr>
      <t xml:space="preserve"> and</t>
    </r>
    <r>
      <rPr>
        <sz val="10"/>
        <rFont val="Arial"/>
        <family val="2"/>
      </rPr>
      <t xml:space="preserve"> healthcare facilities</t>
    </r>
    <r>
      <rPr>
        <strike/>
        <sz val="10"/>
        <rFont val="Arial"/>
        <family val="2"/>
      </rPr>
      <t>, and communities</t>
    </r>
    <r>
      <rPr>
        <sz val="10"/>
        <rFont val="Arial"/>
        <family val="2"/>
      </rPr>
      <t>.</t>
    </r>
  </si>
  <si>
    <r>
      <t xml:space="preserve">Battery-powered equipment must be equipped with </t>
    </r>
    <r>
      <rPr>
        <u/>
        <sz val="10"/>
        <rFont val="Arial"/>
        <family val="2"/>
      </rPr>
      <t>recyclable, spill-proof rechargeable batteries</t>
    </r>
    <r>
      <rPr>
        <strike/>
        <sz val="10"/>
        <rFont val="Arial"/>
        <family val="2"/>
      </rPr>
      <t>environmentally preferable gel batteries</t>
    </r>
    <r>
      <rPr>
        <sz val="10"/>
        <rFont val="Arial"/>
        <family val="2"/>
      </rPr>
      <t>.</t>
    </r>
  </si>
  <si>
    <r>
      <t xml:space="preserve">The VOC emissions of all newly installed interior thermal </t>
    </r>
    <r>
      <rPr>
        <u/>
        <sz val="10"/>
        <rFont val="Arial"/>
        <family val="2"/>
      </rPr>
      <t>(excluding duct)</t>
    </r>
    <r>
      <rPr>
        <sz val="10"/>
        <rFont val="Arial"/>
        <family val="2"/>
      </rPr>
      <t xml:space="preserve"> and acoustic insulation meet all limits set by the following, as applicable</t>
    </r>
  </si>
  <si>
    <r>
      <t xml:space="preserve">An on-site investigation of the </t>
    </r>
    <r>
      <rPr>
        <strike/>
        <sz val="10"/>
        <rFont val="Arial"/>
        <family val="2"/>
      </rPr>
      <t xml:space="preserve">commercial </t>
    </r>
    <r>
      <rPr>
        <sz val="10"/>
        <rFont val="Arial"/>
        <family val="2"/>
      </rPr>
      <t>space conducted by a certified risk assessor or inspector technician to determine the presence of any lead-based hazards in paint, dust and soil using the definitions in U.S. EPA 40 CFR Part 745.65 for residential dwellings or child-occupied facilities.</t>
    </r>
  </si>
  <si>
    <r>
      <t xml:space="preserve">All commercial and institutional spaces found to have lead-based hazards must adhere to </t>
    </r>
    <r>
      <rPr>
        <strike/>
        <sz val="10"/>
        <rFont val="Arial"/>
        <family val="2"/>
      </rPr>
      <t>U.S. EPA 40 CFR Part 745.227</t>
    </r>
    <r>
      <rPr>
        <sz val="10"/>
        <rFont val="Arial"/>
        <family val="2"/>
      </rPr>
      <t xml:space="preserve"> work practice standards for conducting lead-based paint activities, as outlined </t>
    </r>
    <r>
      <rPr>
        <u/>
        <sz val="10"/>
        <rFont val="Arial"/>
        <family val="2"/>
      </rPr>
      <t>in U.S. 40 CFR Part 745.227</t>
    </r>
    <r>
      <rPr>
        <sz val="10"/>
        <rFont val="Arial"/>
        <family val="2"/>
      </rPr>
      <t xml:space="preserve"> for multi-family dwellings</t>
    </r>
    <r>
      <rPr>
        <u/>
        <sz val="10"/>
        <rFont val="Arial"/>
        <family val="2"/>
      </rPr>
      <t xml:space="preserve"> and in U.S. 29 CFR Part 1926.62 for general construction work. An occupant protection plan must be implemented during the work activities.</t>
    </r>
  </si>
  <si>
    <r>
      <t>Are closed from adjacent spaces</t>
    </r>
    <r>
      <rPr>
        <u/>
        <sz val="10"/>
        <rFont val="Arial"/>
        <family val="2"/>
      </rPr>
      <t>, such as by using</t>
    </r>
    <r>
      <rPr>
        <sz val="10"/>
        <rFont val="Arial"/>
        <family val="2"/>
      </rPr>
      <t xml:space="preserve"> </t>
    </r>
    <r>
      <rPr>
        <strike/>
        <sz val="10"/>
        <rFont val="Arial"/>
        <family val="2"/>
      </rPr>
      <t>with</t>
    </r>
    <r>
      <rPr>
        <sz val="10"/>
        <rFont val="Arial"/>
        <family val="2"/>
      </rPr>
      <t xml:space="preserve"> self-closing doors.</t>
    </r>
  </si>
  <si>
    <t>Toxic material reduction</t>
  </si>
  <si>
    <r>
      <t xml:space="preserve">d. </t>
    </r>
    <r>
      <rPr>
        <strike/>
        <sz val="10"/>
        <rFont val="Arial"/>
        <family val="2"/>
      </rPr>
      <t>Sound</t>
    </r>
    <r>
      <rPr>
        <sz val="10"/>
        <rFont val="Arial"/>
        <family val="2"/>
      </rPr>
      <t xml:space="preserve"> </t>
    </r>
    <r>
      <rPr>
        <u/>
        <sz val="10"/>
        <rFont val="Arial"/>
        <family val="2"/>
      </rPr>
      <t>Duct, pipe, acoustic</t>
    </r>
    <r>
      <rPr>
        <sz val="10"/>
        <rFont val="Arial"/>
        <family val="2"/>
      </rPr>
      <t xml:space="preserve"> and thermal insulation.</t>
    </r>
  </si>
  <si>
    <t>Enhanced material safety</t>
  </si>
  <si>
    <r>
      <t xml:space="preserve">Have a Cradle to Cradle™ Material Health Certified with a V2 Gold or Platinum or V3 Bronze, Silver, Gold or Platinum Material Health Score. </t>
    </r>
    <r>
      <rPr>
        <u/>
        <sz val="10"/>
        <rFont val="Arial"/>
        <family val="2"/>
      </rPr>
      <t>Are Cradle to Cradle Certified™ products with a Bronze, Silver, Gold or Platinum level in the Material Health category or products with a Bronze, Silver, Gold or Platinum level Material Health Certificate from the Cradle to Cradle Products Innovation Institute.</t>
    </r>
  </si>
  <si>
    <r>
      <t xml:space="preserve">Post Date: 15 Aug, 2018
Status: Approved
For Feature 40 Part 1, in lieu of allergen labelling, projects may have food allergen experts on their staff. All kitchen, cafeteria, or similar staff should have the option to participate in allergen training at no cost and at least one trained staff member must be present at all shifts. </t>
    </r>
    <r>
      <rPr>
        <u/>
        <sz val="10"/>
        <rFont val="Arial"/>
        <family val="2"/>
      </rPr>
      <t>In addition, point-of-decision signage must be present</t>
    </r>
    <r>
      <rPr>
        <sz val="10"/>
        <rFont val="Arial"/>
        <family val="2"/>
      </rPr>
      <t xml:space="preserve"> to prompt individuals to report any potential allergies to staff. As part of the Documentation Review, projects should provide an example certificate of completion for staff members who have completed the food allergy training. Signage is subject to a spot check during performance review.</t>
    </r>
  </si>
  <si>
    <t>Organizational transparency</t>
  </si>
  <si>
    <r>
      <t xml:space="preserve">b. </t>
    </r>
    <r>
      <rPr>
        <strike/>
        <sz val="10"/>
        <rFont val="Arial"/>
        <family val="2"/>
      </rPr>
      <t>Sustainability reporting following the G4 Sustainability Reporting Guidelines organized by the Global Reporting Initiative (for more information, see www.globalreporting.org)</t>
    </r>
    <r>
      <rPr>
        <sz val="10"/>
        <rFont val="Arial"/>
        <family val="2"/>
      </rPr>
      <t xml:space="preserve">. </t>
    </r>
    <r>
      <rPr>
        <u/>
        <sz val="10"/>
        <rFont val="Arial"/>
        <family val="2"/>
      </rPr>
      <t>Reporting in compliance with the GRI Standards operated by the Global Reporting Initiative, including Universal Standards and at least one additional topic-specific Standard (for more information, see www.globalreporting.org).</t>
    </r>
  </si>
  <si>
    <r>
      <t>Global Reporting Initiative. G4 Sustainability Reporting Guidelines: Reporting Principles and Standard Disclosures. https://www.globalreporting.org/resourcelibrary/GRIG4-Part1-Reporting-Pr.... Published 2013. Accessed June 9, 2015.</t>
    </r>
    <r>
      <rPr>
        <sz val="10"/>
        <rFont val="Arial"/>
        <family val="2"/>
      </rPr>
      <t xml:space="preserve"> </t>
    </r>
    <r>
      <rPr>
        <strike/>
        <sz val="10"/>
        <rFont val="Arial"/>
        <family val="2"/>
      </rPr>
      <t xml:space="preserve">The Global Reporting Initiative's G4 Sustainability Reporting Guidelines offers a framework for standardized, sustainability reporting. </t>
    </r>
    <r>
      <rPr>
        <u/>
        <sz val="10"/>
        <rFont val="Arial"/>
        <family val="2"/>
      </rPr>
      <t>Global Reporting Initiative. GRI Standards. https://www.globalreporting.org/standards/. Published 2017. Accessed December 5, 2018. The GRI Standards are the first global standards for sustainability reporting and represent the global best practice for reporting on a range of economic, environmental and social impacts.</t>
    </r>
  </si>
  <si>
    <t>Appendix D: Verification Methods Matrix</t>
  </si>
  <si>
    <r>
      <t>The following table also displays the type of documentation relevant (if any) for each part of a feature. Project
teams should consult this table to understand what document needs to be submitted to demonstrate that the
part has been satisfied, or that no action is necessary because an assessor will check the part on-site during the
Performance Verification</t>
    </r>
    <r>
      <rPr>
        <u/>
        <sz val="10"/>
        <rFont val="Arial"/>
        <family val="2"/>
      </rPr>
      <t xml:space="preserve"> through a performance test or spot check.</t>
    </r>
  </si>
  <si>
    <t>Replace "Assessor" with "WELL Performance Testing Agent" throughout.</t>
  </si>
  <si>
    <t>Air quality standards</t>
  </si>
  <si>
    <t>In 27 Apr, 2017 AAP, remove: "(part 1c)" after "…in total VOCs". Add: "(part 1b)"</t>
  </si>
  <si>
    <t>In 24 Oct, 2016 AAP, remove: "Where projects are restricted from using an entry vestibule or revolving door (for e.g. projects in the Philippines following the National Building Code, which prohibits revolving doors or vestibules for designated exits), they". Add: "Projects"</t>
  </si>
  <si>
    <t>In 24 Oct, 2016 AAP, remove: "Where the options of an entry vestibule or revolving door are not possible for projects with regularly occupied lobbies, projects". Add: "Projects"</t>
  </si>
  <si>
    <t>In 24 Oct, 2016 AAP, remove: "In areas where building vestibules and revolving entrance doors are not common architectural elements, the". Add: "The"</t>
  </si>
  <si>
    <t>In 27 Apr, 2017 AAP, remove: "tenant space" after "a. Must be directly accessible from the". Add: "project"</t>
  </si>
  <si>
    <t>In 27 Apr, 2017 AAP, remove: "be able to accommodate" after  "b. Must". Add: "have seating for"</t>
  </si>
  <si>
    <t>Combustion minimization</t>
  </si>
  <si>
    <t>In part description, remove: "(whether primary or back-up) must meet" after "...heating or power generation". Add: "(including back-up if used more than 200 hours per year) meets"</t>
  </si>
  <si>
    <t xml:space="preserve">In part description, remove: "and showers/baths" after "…(at least one water dispenser per project)" </t>
  </si>
  <si>
    <t>Periodic water quality testing</t>
  </si>
  <si>
    <t>For Part 2a, remove: "water quality parameters listed in the WELL Building Standard". Add: ", at minimum, water quality parameters listed in Feature 35 Part 1 of the WELL Building Standard"</t>
  </si>
  <si>
    <t>In 24 Oct, 2016 EP, remove: "these Features" after "…applicable documentation to comply with". Add: "this Feature"</t>
  </si>
  <si>
    <t>In 24 Oct, 2016 EP, add: "Freshly prepared food also needs to comply with the labelling requirements." after "…Performance Verification to verify compliance."</t>
  </si>
  <si>
    <t>In 26 Jul 2017 EP, remove: "these Features" after "…applicable documentation to comply with". Add: "this Feature"</t>
  </si>
  <si>
    <t>In 26 Jul, 2017 EP, add: "Freshly prepared food also needs to comply with the labelling requirements." after "…Performance Verification to verify compliance."</t>
  </si>
  <si>
    <t>Olfactory comfort</t>
  </si>
  <si>
    <t>For Part 1, remove: 
"a. Negative pressurization.
b. Interstitial rooms.
c. Vestibules.
d. Hallways.
e. Self-closing doors.". 
Add: 
"a. Negative pressurization.
b. Self-closing doors.
c. Hallways, vestibules or other intermediate areas."</t>
  </si>
  <si>
    <t>Sound barriers</t>
  </si>
  <si>
    <t>In part description, remove: "Noise Isolation Class (NIC)". Add: "Sound Transmission Class (STC)"</t>
  </si>
  <si>
    <t>For Part 1a, remove: "NIC of 35 when a sound masking system is present, or minimum NIC of 40". Add: "STC of 40 when a sound masking system is present, or minimum STC of 45"</t>
  </si>
  <si>
    <t>In Verification Method, add: "Architect and Contractor" after "Letter of Assurance"</t>
  </si>
  <si>
    <t>Beauty and design II</t>
  </si>
  <si>
    <t>For Part 1b, after "ceiling height of at least 2.75 m [9 ft] plus at least", remove: "0.15 m [0.5 ft] for every 3 m [10 ft] over 9 m [30 ft]". Add: "1 m per 20 m [1 ft per 20 ft]".</t>
  </si>
  <si>
    <t>For Part 1c, after "ceiling height of 2.75 m [9 ft] for a room width of 12 m [40 ft] plus at least", remove: "0.15 m [0.5 ft] for every 4.5 m [15 ft] over 12 m [40 ft]". Add: "1 m per 30 m [1 ft per 30 ft]".</t>
  </si>
  <si>
    <t>In 26 Jul, 2017 EP, remove: "BREEAM UK New Construction 2014 Hea 02 - Indoor Air Quality to meet WELL"</t>
  </si>
  <si>
    <t>1, 2, 3, 4, 5</t>
  </si>
  <si>
    <t>In 02 Nov, 2017 EP, add: ", 4" after "M1 (ISO 16000)…VOC Reducation Part 1, 2, 3"</t>
  </si>
  <si>
    <t>In 02 Nov, 2017 EP, add: ", 4" after "AgBB…VOC Reducation Part 1, 2, 3"</t>
  </si>
  <si>
    <t>In 02 Nov, 2017 EP, remove: "and 2". Add: ",2 and 3." after "Blue Angel…VOC Reducation Part 1"</t>
  </si>
  <si>
    <t>In 02 Nov, 2017 EP, remove: "and 3". Add: ",3 and 4." after "GEV-EMICODE EC1…VOC Reducation Part 1, 2"</t>
  </si>
  <si>
    <t>In 29 May, 2018 EP, remove: "standard" after "...PCv2.2iii-2012"</t>
  </si>
  <si>
    <t>In 29 May, 2018 EP, remove: "standard" after "...AFSv4.0i-2014"</t>
  </si>
  <si>
    <t>For Part 1, 2, 3, 4, and 5, add: "(or later)" after "(CDPH) Standard Method v1.1-2010"</t>
  </si>
  <si>
    <t>Air filtration</t>
  </si>
  <si>
    <t>Remove: 27 Apr, 2017 AAP "Projects registered as... Feature 05, Part 1: Filter Accommodation."</t>
  </si>
  <si>
    <t>In part description, add: ", including doors with pedestrian traffic only to/from terraces or patios (no traffic to/from surrounding grounds), " after "…occupant shoes at all regularly used entrance(s) to the project"</t>
  </si>
  <si>
    <t xml:space="preserve">In 24 Oct, 2016 AAP, remove: "Projects must also provide indoor pressure sensor readings from one day. This should include exhaust and supply sequences. Projects should also provide mechanical drawings of the project space and manufacturer documentation of the air curtain equipment". Add: "To document this alternative adherence path, the project team must provide the following in the Documentation Submission: 
- Indoor pressure sensor readings in accordance with ANSI/ AMCA 220 including exhaust and supply sequences from a single day 
- Mechanical drawings of the project space and manufacturer documentation of the air curtain equipment"
</t>
  </si>
  <si>
    <t>Cleaning protocol</t>
  </si>
  <si>
    <t>For Part 1b, remove: "A list of approved product seals with which". Add "A list of products that"</t>
  </si>
  <si>
    <t>In 29 May, 2018 AAP, remove: "the US Consumer Product Safety Commission". Add: "an agency focused on protecting the public from risk or injury associated with consumer products,”</t>
  </si>
  <si>
    <t>Pest control</t>
  </si>
  <si>
    <t>For Part 1c, add: "(except paper recycling bins)" after "cans"</t>
  </si>
  <si>
    <t>In 17 Jan, 2017 EP, remove: "may be used to partially comply with F40". Add: "are accepted as an alternative to the requirements of Feature 40"</t>
  </si>
  <si>
    <t>In 26 Jul, 2017 AAP, remove: "Project teams which seek to use this strategy must have their prompts and ranking system approved by the WELL Assessor​​​". Add: "The ranking system will be verified by the WELL Reviewer at the documentation review"</t>
  </si>
  <si>
    <t>In 17 Jan, 2017 EP, remove: "Note that this...China GB50034-2013 to ensure compliance."</t>
  </si>
  <si>
    <t>In 24 Oct, 2016 EP, remove: "For Part 2, workstations…19 (or less)."</t>
  </si>
  <si>
    <t>Remove: "be certified according to". Add: "comply with"</t>
  </si>
  <si>
    <t>Remove: "such". Add: "certified"</t>
  </si>
  <si>
    <t>General</t>
  </si>
  <si>
    <t>Core and Shell</t>
  </si>
  <si>
    <t xml:space="preserve">Remove "up to 25% of the project area is fully controlled by the building owner (i.e., 75% or more of the project space is occupied by one or more tenants)" after "Core and Shell is appropriate for projects in which". Add: "at least 75% of the project area is occupied by one or more tenants and/or serves as common space in the building accessible to all tenants. Note that offices affiliated with the project owner but unrelated to the management of the project property may be considered a tenant so long as there is at least one additional tenant unaffiliated with the project owner." </t>
  </si>
  <si>
    <t>In part description, remove: "must"</t>
  </si>
  <si>
    <t>For Part 5a, remove: "and". Add: "or"</t>
  </si>
  <si>
    <t>In Core &amp; Shell Scope, remove: "Entire Building". Add: "Extent of Developer Buildout"</t>
  </si>
  <si>
    <t>In Verification Method, remove: "Policy Document". Add: "MEP"</t>
  </si>
  <si>
    <t>In Verification Method, remove: "Operations Schedule". Add: "Policy Document"</t>
  </si>
  <si>
    <t>Outdoor air systems</t>
  </si>
  <si>
    <t>For Part 1, remove: "Dedicated outdoor air systems are used for heating and/or cooling systems". Add: "Dedicated outdoor air systems are used for ventilation"</t>
  </si>
  <si>
    <t>For Citation 29, remove: "U.S. Environmental Protection Agency. Protecting your health. http://www.epa.gov/greenhomes/protectingyourhealth.htm. Updated December 19, 2012. Accessed October 16, 2014.
24.1.a The EPA notes that under certain conditions, combustion appliances such as heaters, ranges, ovens, stoves, furnaces, fireplaces, water heaters and clothes dryers can release contaminants into the home that can seriously damage health."
Add new citation: "U.S. Environmental Protection Agency. Sources of combusion products: An introduction to indoor air quality. https://www.epa.gov/indoor-air-quality-iaq/sources-combustion-products-introduction-indoor-air-quality. Accessed Match 30, 2018.
24.1.a The EPA notes that under certain conditions, combustion appliances such as heaters, ranges, ovens, stoves, furnaces, fireplaces, water heaters and clothes dryers can release contaminants into the home that can seriously damage health."</t>
  </si>
  <si>
    <t>Agricultural contaminants</t>
  </si>
  <si>
    <t>For Part 2a, remove: "10 mg/L as nitrogen". Add "11 mg/L as nitrogen"</t>
  </si>
  <si>
    <t>For Part 2, remove: "(Citation) 54". Add: "(Citation) 53"</t>
  </si>
  <si>
    <t>In Verification Method for Part 2, remove: "Operations Schedule". Add: "Policy Document"</t>
  </si>
  <si>
    <t>For Part 3, remove: "to remove microbial cysts". Add: "to remove or reduce microbial cysts"</t>
  </si>
  <si>
    <t>Food advertising</t>
  </si>
  <si>
    <t>In part description, remove: "a total of". Add: "different" after "...at least 3"</t>
  </si>
  <si>
    <t>For Part 3, remove: "No serving or food storage containers or plates is". Add: "No serving containers or plates are"</t>
  </si>
  <si>
    <t>For Part 1f, add: "or seafood" after "animal"</t>
  </si>
  <si>
    <t>For Part 1c, add "average" before "ambient light"</t>
  </si>
  <si>
    <t>For Part 1a, remove: "plane, 0.76 m [30 inches] above finished floor". Add: "work plane"</t>
  </si>
  <si>
    <t>For Part 2, remove: "requirement". Add: "requirements"</t>
  </si>
  <si>
    <t>For Part 2, add: "one of the" after "...and other seating areas,"</t>
  </si>
  <si>
    <t>For Equivalency dated 24 Oct, 2016, "For Part 2, workstations should have a UGR of 19 (or less)."</t>
  </si>
  <si>
    <t>For Part 2, add: "b. Workstations achieve a UGR of 19 (or less)."</t>
  </si>
  <si>
    <t>Solar glare control</t>
  </si>
  <si>
    <t>In part description, add: "(excluding lobbies)" after "regularly occupied spaces"</t>
  </si>
  <si>
    <t>In 20 Oct, 2017 AAP, remove: "regularly occupied". Add: "all other"</t>
  </si>
  <si>
    <t>In 24 Oct, 2016 AAP, add: "(Option 2 or Option 3)" after "Daylight Credit"</t>
  </si>
  <si>
    <t>In 24 Oct, 2016 AAP, add: ", at least" before "2 points"</t>
  </si>
  <si>
    <t>In 24 Oct, 2016 AAP, add: "for Option 2 or 75% for Option 3" after "90%"</t>
  </si>
  <si>
    <t>For Part 2a and Part 2b, remove: "building's main entrance". Add: "main project entrance"</t>
  </si>
  <si>
    <t>In 06 May, 2016 AAP, add: ")" after: "handrails"</t>
  </si>
  <si>
    <t>In part description, remove: "building's main entrance". Add: "main building entrance"</t>
  </si>
  <si>
    <t>In 27 Apr, 2017 AAP, remove: "Features" after "Compliance with other related". Add: "features"</t>
  </si>
  <si>
    <t>Active transporation support</t>
  </si>
  <si>
    <t>Active transportation support</t>
  </si>
  <si>
    <t>Add: "complimentary" after "provision of"</t>
  </si>
  <si>
    <t>Ergonomics: visual and physical</t>
  </si>
  <si>
    <t>In part description, remove: "At least 30%...of the following". Add:  "At 30% of workstations that are at seated height or similar work surfaces, users have the ability to alternate between sitting and standing through one of the following:"</t>
  </si>
  <si>
    <t>For Part 4a, remove: "inches". Add: "in"</t>
  </si>
  <si>
    <t>In 06 May, 2016 AAP, remove: "For Part 3 (Seat Flexibility)". Add: "For Feature 73, Part 3"</t>
  </si>
  <si>
    <t>Sound reducing surfaces</t>
  </si>
  <si>
    <t>For Part 1a and 1b, add: ", beams, joists" after "...lights, skylights, diffusers"</t>
  </si>
  <si>
    <t>For Part 1b, remove: "NIC" after "minimum". Add: "STC"</t>
  </si>
  <si>
    <t>Integrative design</t>
  </si>
  <si>
    <t>In Verification Method, remove: "Policy Document". Add: "Professional Narrative"</t>
  </si>
  <si>
    <t>For Part 3, add: "a combination of" after "...through the provision of"</t>
  </si>
  <si>
    <t>In Cleaning, Disinfection and Hand Hygiene Product Selection, remove: "be certified according to". Add: "meet"</t>
  </si>
  <si>
    <t>In Cleaning, Disinfection and Hand Hygiene Product Selection, remove: "1. Not formulated or manufactured with intentionally added ingredients specified in list 1."</t>
  </si>
  <si>
    <t>In Cleaning, Disinfection and Hand Hygiene Product Selection, remove: "Hand soaps and hand sanitizers, per appropriate functional class or use case, are". Add: "Soaps, shampoos and hand sanitizers provided by the project:"</t>
  </si>
  <si>
    <t>In Cleaning, Disinfection and Hand Hygiene Product Selection, remove: "3. Disinfection and Sanitization Products Disinfection and sanitization products are: 1. Not formulated or manufactured with intentionally added ingredients specified in list 1."</t>
  </si>
  <si>
    <t>In Cleaning, Disinfection and Hand Hygiene Product Selection, remove: "For projects outside the United States, any Type 1 eco-labeling program as defined by ISO 14024: 1999 developed by a member of the Global Ecolabelling Network may be used."</t>
  </si>
  <si>
    <t>In Cleaning, Disinfection and Hand Hygiene Product Selection, remove: "1c. Listed as a Persistent Bioaccumulative Toxicant (PBT) on the GreenScreen® List Translator Specified Authoritative A Lists."</t>
  </si>
  <si>
    <t>In Cleaning, Disinfection and Hand Hygiene Product Selection, remove: "1e. Listed for endocrine activity on the GreenScreen® List Translator Specified Authoritative A Lists."</t>
  </si>
  <si>
    <t>Appendix I: Core &amp; Shell Applicability Matrix</t>
  </si>
  <si>
    <t>Add: “Spaces under Owner Control with Tenant Education: These policy-based features are required to be met for the staff employed by the Core and Shell project and require the project owner to provide education to tenants regarding the benefits of the feature and its relationship to the WELL Building Standard.”</t>
  </si>
  <si>
    <t>Add: “Spaces Under Owner Control: These features are required to be met only in spaces that are used by the staff operating the Core and Shell building.”</t>
  </si>
  <si>
    <t>In Entire Building, remove: "and may require inclusion in a lease agreement"</t>
  </si>
  <si>
    <t>In Extent of Developer Buildout and Confirmed Tenant Support, remove: "ensure their space is meeting the feature requirement" after "...to provide tenants with full support to". Add: "meet the feature requirements"</t>
  </si>
  <si>
    <t>In Appendix I, see updated list for scope of features that are designated N/A for Core &amp; Shell.</t>
  </si>
  <si>
    <t>Add Core &amp; Shell applicability matrix to Appendix I</t>
  </si>
  <si>
    <t>Remove: “five” after “the following document outlines”</t>
  </si>
  <si>
    <t>Pilot Program</t>
  </si>
  <si>
    <t>Remove: "Primary and Secondary Space Types...then the project will be required to pursue both the pilot primary and pilot secondary space standards."</t>
  </si>
  <si>
    <r>
      <t>In Glossary, remove: "(but not including)" after "</t>
    </r>
    <r>
      <rPr>
        <b/>
        <sz val="10"/>
        <rFont val="Arial"/>
        <family val="2"/>
      </rPr>
      <t>Interior</t>
    </r>
    <r>
      <rPr>
        <sz val="10"/>
        <rFont val="Arial"/>
        <family val="2"/>
      </rPr>
      <t xml:space="preserve"> - ...". Add: ", and including"</t>
    </r>
  </si>
  <si>
    <t>In Glossary, add: "Workstation - An area where an individual performs daily work-related tasks. This could comprise of a traditional seated-height desk, standing-height desk, adjustable-height desk or other work surface that is appropriate for the type of work being performed."</t>
  </si>
  <si>
    <t>For Citation 177, remove: "ASHRAE. Proposed New Standard 188, Prevention of Legionellosis Associated with Building Water Systems. Atlanta, GA: ASHRAE; Jun, 2011. BSR/ASHRAE Standard 188P". Add: "ASHRAE Standing Standard Project Committee 188. ANSI/ASHRAE Standard 188-2015: Legionellosis: Risk Management for Building Water Systems. Atlanta; 2015"</t>
  </si>
  <si>
    <t>In 36.5.a–f, remove: "proposed"</t>
  </si>
  <si>
    <t>For Citation 54, remove: "33.2.a The EPA's Drinking Water Standards and Health Advisories set a Maximum Contaminant Level for Nitrate (as N) concentrations at 10 mg/L." Under Citation 53, add: "33.2.a The WHO Guidelines for Drinking Water Quality set a guideline value for nitrate concentrations at 50 mg/L."</t>
  </si>
  <si>
    <t>In part description, add: "interior" after "newly applied"</t>
  </si>
  <si>
    <t>In part description, add: "interior" after "newly installed"</t>
  </si>
  <si>
    <t>In part description, remove: "inside the waterproofing membrane". Add: "interior" after "newly installed"</t>
  </si>
  <si>
    <t>In part description, add: "interior" after "newly purchased"</t>
  </si>
  <si>
    <t>Pesticide management</t>
  </si>
  <si>
    <t>In 17 Jan, 2017 EP, remove: "UK Regulations Directive 2009/128/EC has". Add: "UK Plant Protection Products (Sustainable Use) Regulations 2012 have"</t>
  </si>
  <si>
    <t>For Part 1b, remove: "hazard-ranked". Add: "with a Hazard Tier ranking of 3 (least hazardous)" after "Use of pesticides"</t>
  </si>
  <si>
    <t>For Part 2a, remove: "the Air Quality Standards feature". Add: "Part 1: Indoor Air Monitoring"</t>
  </si>
  <si>
    <t>Add: "Immune" and "Digestive" to list under diagram of body system</t>
  </si>
  <si>
    <t>For Part 1i, remove: "Gluten, in compliance with the definitions and restrictions set forth by the FDA in 21 C.F.R. § 101.91". Add: "Gluten"</t>
  </si>
  <si>
    <t>In part description, add: "per project" after "instances of messaging"</t>
  </si>
  <si>
    <t>For Part 1e, add: ", seafood or dairy" after "animal"</t>
  </si>
  <si>
    <t>Responsible food production</t>
  </si>
  <si>
    <t>For Part 2a and 2b, remove: ", or equivalent"</t>
  </si>
  <si>
    <t>In 17 Jan, 2017 EP, remove: "GB50024-2013". Add: "GB50034-2013"</t>
  </si>
  <si>
    <t>In 17 Jan, 2017 AAP, remove: "task". Add: "task or other supplemental lighting"</t>
  </si>
  <si>
    <t>For Part 1b, remove: "(which may include task lighting)" after "electric lights"</t>
  </si>
  <si>
    <t>Surface design</t>
  </si>
  <si>
    <t>For Part 1b, remove: "Walls". Add: "Vertical surfaces"</t>
  </si>
  <si>
    <t>Daylighting fenestration</t>
  </si>
  <si>
    <t>For Part 2a, add: "(excluding skylights)" after "All glazing..."</t>
  </si>
  <si>
    <t>In part description, remove: "the stair" after "throughout"</t>
  </si>
  <si>
    <t>For Part 3e, remove: "the stairs are" after "when"</t>
  </si>
  <si>
    <t>In 27 Apr, 2017 AAP, remove: "50 m [164 ft]". Add: "200 m [650 ft]"</t>
  </si>
  <si>
    <t>For Part 1a, add: ", including laptops," after "screens"</t>
  </si>
  <si>
    <t>For Part 2, remove: "walls". Add: "vertical surfaces"</t>
  </si>
  <si>
    <t>Appendix A: Glossary</t>
  </si>
  <si>
    <t>In Glossary, add: "Interior – Pertaining to products within (but not including) the waterproofing membrane."</t>
  </si>
  <si>
    <t>Appendix B</t>
  </si>
  <si>
    <t>Update Citation 8: https://www.epa.gov/mold/brief-guide-mold-moisture-and-your-home</t>
  </si>
  <si>
    <t>Update Citation 178: Business + Institutional Furniture Manufacturers Association. BIFMA G1 - 2013 Ergonomics Guideline: Ergonomics Guideline for Furniture Used in Office Work Spaces Designed for Computer Use. 2013.; and Human Factors and Ergonomics Society. ANSI/HFES 100-2007 Human Factors Engineering of Computer Workstations. 2007.</t>
  </si>
  <si>
    <t>Update Citation 78: http://dhhs.ne.gov/publichealth/Documents/Guidance_Doc_Sugar_Sweetened_Bev.pdf</t>
  </si>
  <si>
    <t>Update Citation 74: https://www1.nyc.gov/assets/doh/downloads/pdf/notice/2015/noa-article81.pdf. Published 2015. Accessed December 14, 2017.</t>
  </si>
  <si>
    <t>Update Citation 2: https://www.epa.gov/criteria-air-pollutants/naaqs-table</t>
  </si>
  <si>
    <t>Update Citation 30: U.S. Consumer Product Safety Commission. Biological Pollutants in Your Home. https://www.cpsc.gov/safety-education/safety-guides/home/biological-pollutants-your-home. Accessed December 15, 2017.</t>
  </si>
  <si>
    <t>Update 28.2.a: "The U.S. Consumer Product Safety Commission recommends avoiding wall-to-wall carpets in damp areas and in rooms of individuals with allergies or asthma."</t>
  </si>
  <si>
    <t>Appendix E</t>
  </si>
  <si>
    <t>In Appendix E title, remove: "LEED v4 Similarities". Add: "(Removed in Q1 2018 Addenda)"</t>
  </si>
  <si>
    <t>Remove: "The IWBI and USGBC...Material Ingredients (Option 1)". Add: "Appendix E was removed from the WELL Building Standard as part of the Q1 2018 Addenda process. Projects pursuing both LEED and WELL should refer to the crosswalk document, Applying LEED and The WELL Building Standard™, available at wellcertified.com/resources. Note that the remaining appendices were not renamed so that project teams that registered prior to the release of these addenda can continue to access the appendices as they had previously."</t>
  </si>
  <si>
    <t>Appendix F</t>
  </si>
  <si>
    <t>In Appendix F title, remove: "Living Building Challenge 3.0 Overlap". Add: "(Removed in Q1 2018 Addenda)"</t>
  </si>
  <si>
    <t>Remove: "IWBI welcomes projects...JUST Organizations". Add: "Appendix F was removed from the WELL Building Standard as part of the Q1 2018 Addenda process. Projects pursuing both the Living Building Challenge and WELL should refer to the crosswalk document, Living Building Challenge® &amp; the WELL Building Standard™, available at wellcertified.com/resources. Note that the remaining appendices were not renamed so that project teams that registered prior to the release of these addenda can continue to access the appendices as they had previously."</t>
  </si>
  <si>
    <t>In definition of "Extent of Developer Buildout and Confirmed Tenant Support", add: "Additional documentation may be required in these cases, depending on the type of support provided" after "…to implement the feature"</t>
  </si>
  <si>
    <t>In Pilot Program, under Current Pilots, remove: "Future Pilots
The following pilots are in various phases of development:" before "Communities"</t>
  </si>
  <si>
    <t>In Pilot Program, under Current Pilots, remove: "Exercise Facilities
...degree of physical activity.
Public Assembly
...frequent these environments.
Healthcare
...improving occupant comfort." after "Communities
…buildings within them"</t>
  </si>
  <si>
    <t>System Diagram</t>
  </si>
  <si>
    <t>In system diagram, add: "Integumentary" to list under diagram of body system</t>
  </si>
  <si>
    <t>In system diagram, add: "Respiratory" and "Integumentary" to diagram and to list under diagram of body system</t>
  </si>
  <si>
    <t>In system diagram, add: "Urinary" to diagram and to list under diagram of body system</t>
  </si>
  <si>
    <t>For Part 5b, remove: "Project develops a plan to upgrade current mercury-containing lamps to low-mercury or mercury-free lamp technology per limits specified in Appendix C, Table A5.". Add: ​“Project does not install any lamps not compliant with the low-mercury limits specified in Appendix C, Table A5. Project develops a plan to upgrade any existing non-compliant lamps to low-mercury or mercury-free lamps.”</t>
  </si>
  <si>
    <t>For Part 1c, add: "For door hardware, project teams must document attempt to meet the requirement and demonstrate a petition or a formal request has been filed with manufacturers who were unable to meet their needs." after "Not more than 100 ppm (by weight) added lead in all other building materials."</t>
  </si>
  <si>
    <t>For Part 3a, remove: "Projects conduct asbestos". Add: "is conducted" after "Inspection"</t>
  </si>
  <si>
    <t>For Part 3a, remove: "or by a U.S. EPA accredited company experienced in asbestos assessment". Add: "or" before "accredited asbestos consultant..."</t>
  </si>
  <si>
    <t>In feature background, remove: "(Please refer to Table A3 for additional details.)"</t>
  </si>
  <si>
    <t xml:space="preserve">In part description, remove: "buildings". Add: "projects" </t>
  </si>
  <si>
    <t>In part description, remove: "on buildings". Add: "of projects"</t>
  </si>
  <si>
    <t>In part description, add: ", demolition," after "For repair, renovation"</t>
  </si>
  <si>
    <t>Air flush</t>
  </si>
  <si>
    <t>In system diagram, add: "Immune" to list under diagram of body system</t>
  </si>
  <si>
    <t>Air infiltration management</t>
  </si>
  <si>
    <t>In 26 Jul, 2017 Equivalency, remove: "Thermal". Add: "Thermal"</t>
  </si>
  <si>
    <t>In system diagram, add: "Immune" and "Respiratory" to list under diagram of body system</t>
  </si>
  <si>
    <t>In 06 May, 2016 AAP, remove: "In projects with strict data privacy requirements, the". Add: "The"</t>
  </si>
  <si>
    <t>Advanced air purification</t>
  </si>
  <si>
    <t>For Part 1a, add: "or combination particulate/carbon filters" after "Activated carbon filters"</t>
  </si>
  <si>
    <t>Add: "for construction occurring within one year prior to Performance Verification:" after "...the following requirements are met"</t>
  </si>
  <si>
    <t>Remove: “products by cost (including furnishings, built-in furniture, all interior finishes and finish materials)”. Add: “all furnishings, built-in furniture, interior finishes, and finish materials (calculated by cost)"</t>
  </si>
  <si>
    <t>Fruits and vegetables</t>
  </si>
  <si>
    <t>For Part 1b, add: "(containing no added sugar)" after "...options are fruits"</t>
  </si>
  <si>
    <t>Add: ", dishware" after "pots, pans"</t>
  </si>
  <si>
    <t>Serving sizes</t>
  </si>
  <si>
    <t>In part description, remove: "Where" before "food...". Add: "If"</t>
  </si>
  <si>
    <t>In part description, add: "," after "project owner" and after "self-serve"</t>
  </si>
  <si>
    <t>For Part 1e, remove: "Vegan (contains no animal products)". Add: "Contains no animal products"</t>
  </si>
  <si>
    <t>For Part 1f, remove: "Vegetarian (contains no animal products, except for eggs and dairy)". Add: "Contains no animal products, except for eggs and dairy"</t>
  </si>
  <si>
    <t>Add: "main course" after "...at least one"</t>
  </si>
  <si>
    <t>For Part 2a, remove: "Humane Certified". Add: "Certified Humane"</t>
  </si>
  <si>
    <t>Food storage</t>
  </si>
  <si>
    <t>Add: "one of" before "the following"</t>
  </si>
  <si>
    <t>Add: "b. Evidence that the volume provided exceeds occupant demand by at least 20%."</t>
  </si>
  <si>
    <t>Mindful eating</t>
  </si>
  <si>
    <t>In Appendix I, remove: "Extent of Developer Buildout with Capacity for Tenant Achievement". Add: "Entire Building"</t>
  </si>
  <si>
    <t>For Part 1b, remove: "Projects may use the lux recommendations in the Vertical (Ev) Targets for the 25-65 category in Table B1 of IES-ANSI RP-1-12 in place of 150. Projects may use the lux recommendations in the required amount in place of 150.".</t>
  </si>
  <si>
    <t>For Part 2c, remove: "maximum" after ", or the". Add: "width"</t>
  </si>
  <si>
    <t>In part description, add: "throughout the stair:" after "...by incorporating at least 2 of the following"</t>
  </si>
  <si>
    <t>Exterior active design</t>
  </si>
  <si>
    <t>In 26 Jul, 2017 AAP, remove: “per hectare [17.5 DU/acre]”. Add: "per acre [17.5 DU/hectare]"</t>
  </si>
  <si>
    <t>In 26 Jul, 2017 AAP, remove: “5,050 m2/hectare [22,000 ft2/acre]”. Add: "5,050 m2/acre [22,000 ft2/hectare]"</t>
  </si>
  <si>
    <t>In 27 Apr, 2017 AAP, remove: "50 m (164 ft.)". Add: "200 m [650 ft]"</t>
  </si>
  <si>
    <t>For Part 3b, add: "or BIFMA G1 guidelines" after "...HFES 100 Standard"</t>
  </si>
  <si>
    <t>Internally generated noise</t>
  </si>
  <si>
    <t>In Verification Method, remove: "Letter of Assurance". Add: "Professional Narrative"</t>
  </si>
  <si>
    <t>Remove: "Visual Inspection". Add: "Performance Test"</t>
  </si>
  <si>
    <t>In 17 Jan, 2017 AAP, remove: "Core and Shell residential" before "projects may fulfill…". Add: "Residential"</t>
  </si>
  <si>
    <t>3, 4</t>
  </si>
  <si>
    <t>In 09 Feb, 2017 AAP, add: "for cooling" after "…or air conditioning units"</t>
  </si>
  <si>
    <t>Individual thermal control</t>
  </si>
  <si>
    <t>For Part 1a, remove: "and between rooms or floors" after "open workspaces ". Add "and between floors or rooms with more than 10 people."</t>
  </si>
  <si>
    <t>In part description, remove: "Areas". Add: "Projects with gross floor area"</t>
  </si>
  <si>
    <t>In part description, remove: "or WELL compliance"</t>
  </si>
  <si>
    <t>2, 3</t>
  </si>
  <si>
    <t>In Verification Method, remove: "Visual Inspection". Add: "Professional Narrative"</t>
  </si>
  <si>
    <t>101 - 105</t>
  </si>
  <si>
    <t>For Part 1b, add: "to impact the occupants of the project or the general public in a positive manner" after "...WELL Building Standard"</t>
  </si>
  <si>
    <t xml:space="preserve">In 26 July, 2017 AAP, remove: "On an annual basis, projects must submit the following documentation to IWBI to demonstrate an active tour program: tour script, tour destination descriptions (including at least one destination per WELL concept), dates of tours (minimum of six per year), number of attendees (minimum of 50 per year), and evidence of how the project is broadcasting the availability of these tours (i.e., social media, project website)". 
Add: "In order to receive Innovation approval for an active tour program, projects must provide IWBI with the tour script and tour destination descriptions (including at least one destination per WELL concept) as part of their documentation. On an annual basis, projects must also submit the following documentation to IWBI: dates of tours (minimum of six per year), number of attendees (minimum of 50 per year), and evidence of how the project is broadcasting the availability of these tours (i.e., social media, project website)"
</t>
  </si>
  <si>
    <t>In Glossary, add: "Party Wall—A wall separating spaces under different ownership or tenancy."</t>
  </si>
  <si>
    <t>In Glossary, Walk Score, remove: "A measurement that takes into account a building inhabitants’ physical output; it is recommended a building obtains a Walk Score® of 70 or greater". Add: "A walkability index based on the distance to amenities such as grocery stores, schools, parks, libraries, restaurants, and coffee shops. Scores are normalized from 0 to 100 points and are based on an algorithm that awards maximum points to amenities within a 5 minute walk distance or 400 m [0.25 mi], and a decay function assigns points for amenities up to 30 minutes away"</t>
  </si>
  <si>
    <t>Appendix C: Table L1</t>
  </si>
  <si>
    <t>Remove: "The table below shows the example ratios between the equivalent melanopic lux and the standard visual lux for several sources." after "...lux is related to each other by a constant."</t>
  </si>
  <si>
    <t>Remove: table "CCT (k)...1.11"</t>
  </si>
  <si>
    <t>Remove: "Projects are encouraged to use this approach to obtain more accurate results."</t>
  </si>
  <si>
    <t>Remove: "Innovation credit" after "Core and Shell projects can receive". Add: "Optimizations"</t>
  </si>
  <si>
    <t>In WELL Certification - Scoring - Table "Optimizations Achieved" - Nourishment, remove: "6". Add "7" in table</t>
  </si>
  <si>
    <t>In WELL Certification - Scoring - Table "Concept Scores" - Nourishment, remove: "9". Add: "10" in table</t>
  </si>
  <si>
    <t>In WELL Certification - WELL Scorecard - Example Figure - Mind, remove: "9". Add: "10" in graphic</t>
  </si>
  <si>
    <t xml:space="preserve">Air </t>
  </si>
  <si>
    <t>Smoking ban</t>
  </si>
  <si>
    <t>For Part 1a, remove: "inside the building". Add: "inside the project"</t>
  </si>
  <si>
    <t>For Part 2a, add: "for VOC content", after "South Coast Air Quality Management District (SCAQMD) Rule 1168"</t>
  </si>
  <si>
    <t>For Part 1a, remove: "4,500 m³ of outdoor air per m²". Add: "4,266 m³ of outdoor air per m²"</t>
  </si>
  <si>
    <t>For Part 1b, remove: "all applicable ASHRAE standards and codes". Add: "ventilation standards used in Feature 03 Ventilation effectiveness"</t>
  </si>
  <si>
    <t>Remove "Nitrate less than 10 mg/L nitrogen". Add "Nitrate less than 50 mg/L (10 mg/L as nitrogen)"</t>
  </si>
  <si>
    <t>Hand washing</t>
  </si>
  <si>
    <t>Add: " One of" before "the following"
Add: "b. Bar soap with a​ soap rack that allows​ for drainage"</t>
  </si>
  <si>
    <t>Remove: "c. Micronutrient content (vitamins A and C, calcium and iron) in weight or international units (IU) and/or as a percent of the estimated daily requirements (daily values)" . Remove:  "d. …content" , Add: "c. …content"</t>
  </si>
  <si>
    <t>In part heading, Remove: "intended to achieve each of the following requirements". Add "intended to achieve either or both of the following requirements</t>
  </si>
  <si>
    <t>Under intent, add: "and encourage portion control", after "overconsumption"</t>
  </si>
  <si>
    <t>For Part 1a, remove "calories" after "650". Add: "kcal [650 Cal]".</t>
  </si>
  <si>
    <t>In part description, Remove: "employees". Add: "occupants"</t>
  </si>
  <si>
    <t>For Part 1a, remove: "employees". Add: "occupants"</t>
  </si>
  <si>
    <t>For Part 2c, remove: "employee". Add: "occupant"</t>
  </si>
  <si>
    <t>In Part 1 and Part 2, remove: "employees". Add: "occupants"</t>
  </si>
  <si>
    <t xml:space="preserve">For Part 1b, add: "facing forward (to simulate the view of the occupant)" after "vertical plane" </t>
  </si>
  <si>
    <t xml:space="preserve">Add: "During Performance Verification, EML is measured on the vertical plane at eye level of the occupant." after "The biological effects of light on humans can be measured in Equivalent Melanopic Lux (EML), a proposed alternate metric that is weighted to the ipRGCs instead of to the cones, which is the case with traditional lux." </t>
  </si>
  <si>
    <t>In part heading, Remove: "Lamp". Add: "Luminaire"</t>
  </si>
  <si>
    <t>For Part 1b, remove: "(Daylight Glass)", after "above the floor"</t>
  </si>
  <si>
    <t>For Part 2a, remove: "(Daylight Glass)", after "from the floor"</t>
  </si>
  <si>
    <t>For Part 2b, remove: "(Vision Glass)" after "from the floor"</t>
  </si>
  <si>
    <t>Activity incentive programs</t>
  </si>
  <si>
    <t>For AAP with post date 27 Apr 2017, after "Comprehensive corporate wellness programs...engagement or active commuting", remove:
"Existing (Removed):
As an alternative to one of the activity incentives provided under Feature 65, Part 1: Activity Incentive Programs, projects may create company sponsored sports teams, provided the sports teams are selected by the employees and ensure there is capacity to accommodate all employees who elect to participate. 
Note that a second activity incentive program must be implemented in order to demonstrate achievement of Feature 65." 
Add: "Updated from AAP with post date 1 Jul, 2016"</t>
  </si>
  <si>
    <t>For AAP with post date 27 Apr, 2017, after "Incentives for employees...with Feature 65", remove: 
"Existing (Removed): 
Incentives of a $200 amount provided to employees for demonstration of independent regular exercise, healthy eating habits, biometric screenings or other independent activities to promote a healthy lifestyle may be used as one of the two required compliance strategies for Feature 65."
Add: "Updated from AAP with post date 24 Oct, 2016."</t>
  </si>
  <si>
    <t>For AAP with post date 27 Apr 2017, after "Comprehensive corporate wellness programs...engagement or active commuting", remove:
"Existing (Removed):
As an alternative to one of the activity incentives provided under Feature 65, Part 1: Activity Incentive Programs, projects may create company sponsored sports teams, provided the sports teams are selected by the employees and ensure there is capacity to accommodate all employees who elect to participate. Note that a second activity incentive program must be implemented in order to demonstrate achievement of Feature 65." 
Add: "Updated from AAP with post date 1 Jul, 2016"</t>
  </si>
  <si>
    <t>Structured fitness opportunities</t>
  </si>
  <si>
    <t>In part title, remove: “Professional”</t>
  </si>
  <si>
    <t>Add: “from a qualified professional” after "The following is offered”</t>
  </si>
  <si>
    <t xml:space="preserve">Remove: "accessible" after "following spaces is". Add: "with complimentary access" after "building's main entrance" </t>
  </si>
  <si>
    <t>Remove: "employee". Add: "occupant"</t>
  </si>
  <si>
    <t>Remove: "employees" after "Workstations in which". Add: "occupants" after "Workstations in which"</t>
  </si>
  <si>
    <t>In Part 4a, remove: "employees" after "reaching requirements for". Add: "occupants" after "reaching requirements for"</t>
  </si>
  <si>
    <t>In Part 4b, remove: "employees" after "a foot rest to allow". Add: "occupants" "a foot rest to allow"</t>
  </si>
  <si>
    <t xml:space="preserve">Add: "(including circulation areas)" after "mechanically-ventilated projects" </t>
  </si>
  <si>
    <t>Remove: "naturally-ventilated" after "All spaces in". Add: "naturally-conditioned" after "All spaces in"</t>
  </si>
  <si>
    <t>In Part 2a, remove: "employees". Add: "occupants"</t>
  </si>
  <si>
    <t>Remove: "employees" after "10 or more". Add: "occupants" after "10 or more".
After "at least 30% of", remove: "employees". Add: "occupants" after "at least 30% of"</t>
  </si>
  <si>
    <t>Self-monitoring</t>
  </si>
  <si>
    <t>Remove: "occupant" after "is made available to each". Add: "employee" after "is made available to each"</t>
  </si>
  <si>
    <t>Under Coarse Particles, remove: "; also called PM₁₀"</t>
  </si>
  <si>
    <t xml:space="preserve">Under "Air Feature 3 Ventilation effectiveness, Part 3", remove: "Testing and Balancing Report". Add: "MEP or Contractor" under "Letters of Assurance" </t>
  </si>
  <si>
    <t>Under Column Name, remove "On-Site Checks". Add "On-site Assessment"</t>
  </si>
  <si>
    <t>After "Operations Schedule is a document outlining routine or cyclical maintenance implemented in the project to
comply with WELL feature requirements", add: "These documents cover the following:
(1) The procedures or strategies in place that make up the policy. 
(2) The scope of the building or space to which the policy applies.
(3) Details on all parties involved in the policy.
(4) Details on accessibility of the policy by the parties involved.
(5) The time period for which this policy document is valid."</t>
  </si>
  <si>
    <t>Remove: "4 pCi/L". Add: "0.148 Bq/L [4 pCi/L]"</t>
  </si>
  <si>
    <t>Ventilation effectiveness</t>
  </si>
  <si>
    <t>For Part 2b, add: "(measured at 1.2-1.8 m [4-6 ft] above the floor)" after "below 800 ppm" and add: "maximum" after "at"</t>
  </si>
  <si>
    <t>For Part 2a, add: "(measured at 1.2-1.8 m [4-6 ft] above the floor)" after "800 ppm" at the end of the sentence</t>
  </si>
  <si>
    <t>For the feature equivalency related to CEN Standards EN 15251:2007 and EN 13779:2007, change the last line of the equivalency. The last line is 'Projects must meet category I or II as described in the standards.'</t>
  </si>
  <si>
    <t>Remove: "July 1, 2005 for VOC content". Add: "Volatile organic compound (VOC) limits correspond to an effective date of July 1, 2005 and rule amendment date of January 7, 2005."</t>
  </si>
  <si>
    <t>Add: "b. California Department of Public Health (CDPH) Standard Method v1.1-2010."</t>
  </si>
  <si>
    <t>Remove: "Rack space and fan capacity is in place for future carbon filters or combination particle/carbon filters." Add: "Rack space is available and rack location identified for future implementation of carbon filters or combination particle/carbon filters."</t>
  </si>
  <si>
    <t xml:space="preserve">Add: "newly installed" after "all" </t>
  </si>
  <si>
    <t>Add: "occurring within one year prior to Performance Verification" after "during construction"</t>
  </si>
  <si>
    <t xml:space="preserve">Add: "occurring within one year prior to Performance Verification" after "during construction" </t>
  </si>
  <si>
    <t>Add: "occurring within one year prior to Performance Verification" after "building construction"</t>
  </si>
  <si>
    <t>For Part 1a, add: "(sum of indoor and outdoor length)" after "primary direction of travel"</t>
  </si>
  <si>
    <t>For Part 1b, add: "(sum of indoor and outdoor length)" after "primary direction of travel"</t>
  </si>
  <si>
    <t>For Part 1c, add: "(sum of indoor and outdoor length)" after "primary direction of travel"</t>
  </si>
  <si>
    <t xml:space="preserve">Remove: "Permanent" from title of Part name. </t>
  </si>
  <si>
    <t>Remove: "A cleaning plan is created which includes following requirements". Add: "A cleaning plan is created that includes"</t>
  </si>
  <si>
    <t>Remove: "a. A list of high-touch and low-touch surfaces in the space (See Table A1 in Appendix C)".  Add: "a. The Cleaning Equipment and Training section of Table A4 in Appendix C"</t>
  </si>
  <si>
    <t>Remove: "b. A list of approved product seals with which all cleaning products must comply (See Table A4 in Appendix C)". Add:  "b. A list of approved product seals with which all cleaning, disinfection and hand hygiene products must comply in accordance with the Cleaning, Disinfection and Hand Hygiene Product section in Table A4 in Appendix C."</t>
  </si>
  <si>
    <t>Remove: "c. A cleaning protocol and dated cleaning logs that are maintained and available to all occupants". Add: "c. A list of high-touch surfaces and schedule of sanitization or disinfection as specified in the Disinfection and Sanitization section in Table A4 in Appendix C"</t>
  </si>
  <si>
    <t>Remove: "d. A cleaning schedule that specifies the extent and frequency that a surface is cleaned, sanitized, or disinfected in accordance with the Disinfection and Sanitization and Entryway Maintenance sections of Table A4 in Appendix C". Add: "d. A cleaning schedule that specifies the extent and frequency of cleaning, including the Entryway Maintenance section of Table A4 in Appendix C"</t>
  </si>
  <si>
    <t>Remove: "e. The Cleaning Equipment and Training section of Table A4 in Appendix C". Add: "e. Dated cleaning logs that are maintained and available to all occupants"</t>
  </si>
  <si>
    <t>Remove: "The following conditions are met for all pesticides and herbicides used on outdoor plants". Add: "Pesticide and herbicide use on outdoor plants is eliminated, or hazards are minimized through one of the following:"</t>
  </si>
  <si>
    <t>Remove: "Pesticide and herbicide use is minimized by creating a use plan based on Chapter 3 of the San Francisco Environment Code Integrated Pest Management (IPM) program". Add: "The creation of a pest management plan in place of pesticide/herbicide use, based on Chapter 3 of the San Francisco Environment Code Integrated Pest Management (IPM) program"</t>
  </si>
  <si>
    <t>Remove: "Only pesticides with a hazard tier ranking of 3 (least hazardous) as per the City of San Francisco Department of the Environment's (SFE) Hazard Tier Review Process are used. Refer to Table A2 in Appendix C for more details". Add: "Use of hazard-ranked pesticides based on screening lists described in Table A2 in Appendix C."</t>
  </si>
  <si>
    <t>Remove: "Not more than 100 ppm (by weight) added lead". Add: "Not more than a weighted average of 0.25% lead in wetted surfaces of pipes, pipe fittings, plumbing fittings, and fixtures, and 0.20% for solder or flux used in plumbing for water intended for human consumption"</t>
  </si>
  <si>
    <t xml:space="preserve">Add "c. Not more than 100 ppm (by weight) added lead in all other building materials." </t>
  </si>
  <si>
    <t>Increased ventilation</t>
  </si>
  <si>
    <t>Remove: "The following is required in terms of the rate of outdoor air supply to all regularly occupied spaces". Add: "One of the following is required in all regularly occupied spaces"</t>
  </si>
  <si>
    <t xml:space="preserve">Remove: "Exceed ASHRAE outdoor air supply rates met in the WELL Ventilation Effectiveness feature by 30%". Add: "Exceed outdoor air supply rates met in Feature 03, Part 1a by 30%". </t>
  </si>
  <si>
    <t>Add: "b.  Follow CIBSE AM10, Section 4, Design Calculations, to predict that room-by-room airflows will provide effective natural ventilation."</t>
  </si>
  <si>
    <t xml:space="preserve">Add: "(measured at 1.2-1.8 m [4-6 ft] above the floor)" after "once an hour" </t>
  </si>
  <si>
    <t xml:space="preserve">Remove: "Inspections". Add: "Visual inspections during Performance Verification" </t>
  </si>
  <si>
    <t xml:space="preserve">Remove: "(Please refer to Table A3 for additional details.)" </t>
  </si>
  <si>
    <t>Remove: "At least one of the following requirements is met". Add: "At least 25% of products by cost (including furnishings, built-in furniture, all interior finishes and finish materials) meet one or more of the following requirements"</t>
  </si>
  <si>
    <t>Remove: "The project completes all Imperatives in the Materials Petal under the Living Building Challenge 3.0". Add: "Have a Declare: Living Building Challenge Red List Free, Declare: Living Building Challenge Compliant, or Living Product Challenge label"</t>
  </si>
  <si>
    <t>Remove: "At least 25% of products by cost (including furnishings, built-in furniture, all interior finishes and finish materials) are Cradle to Cradle™ Material Health Certified with a V2 Gold or Platinum or V3 Bronze, Silver, Gold or Platinum Material Health Score". Add: "Have a Cradle to Cradle™ Material Health Certified with a V2 Gold or Platinum or V3 Bronze, Silver, Gold or Platinum Material Health Score."</t>
  </si>
  <si>
    <t>Remove: "At least 25% of products by cost (including furnishings, built-in furniture, all interior finishes and finish materials) have no GreenScreen® Benchmark 1, List Translator 1 or List Translator Possible 1 substances over 1,000 ppm, as verified by a qualified Ph.D. toxicologist or Certified Industrial Hygienist". Add: "Have no GreenScreen® Benchmark 1, List Translator 1 or List Translator Possible 1 substances over 1,000 ppm, as verified by a qualified Ph.D. toxicologist or Certified Industrial Hygienist"</t>
  </si>
  <si>
    <t>Remove: "At least 25% of products by cost (including furnishings, built-in furniture, all interior finishes and finish materials) meet some combination of the certifications described in requirements b and c".</t>
  </si>
  <si>
    <t>Remove: "that has an output of at least 4 mW/cm²" after "UV cleaning device"</t>
  </si>
  <si>
    <t>Cleanable environment</t>
  </si>
  <si>
    <t>Remove: "Free of sharp internal angles, corners and crevices". Add: "Free of crevices and other hard-to-reach places"</t>
  </si>
  <si>
    <t>Remove: "or showers/baths"</t>
  </si>
  <si>
    <t xml:space="preserve">Remove: "If solid foods are sold or distributed" before "on a daily basis". Add: "If foods are sold or provided" </t>
  </si>
  <si>
    <t>Remove: "Salad bar or a similar salad-providing section which is positioned away from the walls, allowing 360° access". Add: "Salad bar or similar salad-providing section, positioned in a visible and accessible location"</t>
  </si>
  <si>
    <t xml:space="preserve">Remove: "All foods, beverages, snacks and meals sold or distributed on a daily basis on the premises by (or under contract with) the project owner meet the following conditions". Add: "All foods, beverages, snacks and meals sold or provided on a daily basis on the premises by (or under contract with) the project owner, including in vending machines, meet the following conditions" </t>
  </si>
  <si>
    <t>Remove: "No beverage with more than 30 grams of sugar per container is sold or distributed through catering services, vending machines, or pantries. Bulk containers of 1.9 L (2 quart) or larger are exempt from this requirement". Add: "Beverages do not contain more than 30 g of sugar per container. Bulk containers of 1.9 L (2 quart) or larger are exempt from this requirement"</t>
  </si>
  <si>
    <t>Remove: "In beverage vending machines and on food service menus, at least 50% of slots or listings are products that have 15 g of sugar or less per 240 mL [8 oz] serving". Add: "At least 50% of beverages have 1 g of sugar or less per 16 mL [1.87 g of sugar or less per 1 oz]"</t>
  </si>
  <si>
    <t>Remove: "No individually sold, single-serving, non-beverage food item contains more than 30 g of sugar". Add: "No non-beverage food item contains more than 30 g of sugar per serving"</t>
  </si>
  <si>
    <t>Remove: "In any foods" before "where a grain flour". Add: "In at least 50% of food offerings"</t>
  </si>
  <si>
    <t>Remove: "All foods, beverages, snacks and meals sold or distributed on a daily basis on the premises by (or under contract with) the project owner do not contain". Add: "All foods, beverages, snacks and meals sold or provided on a daily basis on the premises by (or under contract with) the project owner, including in vending machines, do not contain"</t>
  </si>
  <si>
    <t>Remove: "All food sold or distributed on a daily basis on the premises by (or under contract with) the project owner are clearly labeled to indicate if they contain the following allergens". Add: "All foods sold or provided on a daily basis on the premises by (or under contract with) the project owner are clearly labeled on packaging, menus, signage, or electronic media to indicate if they contain the following allergens"</t>
  </si>
  <si>
    <t>Add: "consumption of or contact with" after "to help occupants avoid"</t>
  </si>
  <si>
    <t xml:space="preserve">Remove: "Fragrance-free non-antibacterial soap" Add: "Fragrance-free hand soap in accordance with the Cleaning, Disinfection and Hand Hygiene Product section in Table A4 in Appendix C" </t>
  </si>
  <si>
    <t>Add: ", at a minimum," after "provided"</t>
  </si>
  <si>
    <t>Add: "The" before "sink column"</t>
  </si>
  <si>
    <t>Add: "Since liquid soap in bulk refillable dispensers is prone to bacterial contamination, utilizing sealed liquid soap cartridges reduces the possibility for bacterial contamination and significantly reduces bacteria on hands whereas contaminated refillable dispensers increase bacteria on hands after handwashing. Handwashing sinks should also provide sufficient room for washing one’s hands without touching the sink sides, to prevent possible recontamination." after "than using air dryers."</t>
  </si>
  <si>
    <t>Food contamination</t>
  </si>
  <si>
    <t xml:space="preserve">Add: ", fish, or poultry" after "raw meat" </t>
  </si>
  <si>
    <t>Remove: "raw foods (uncooked meat, fish and poultry)". Add: "raw meat, fish and poultry"</t>
  </si>
  <si>
    <t>Remove: "All food sold or distributed on a daily basis on the premises by (or under contract with) the project owner are labeled to indicate if they contain the following". Add: "All foods sold or provided on a daily basis on the premises by (or under contract with) the project owner are clearly labeled on packaging, nearby menus or signage to indicate if they contain the following"</t>
  </si>
  <si>
    <t>Remove: "For foods and beverages sold or distributed on a daily basis on the premises by (or under contract with) the project owner, the following are displayed (per meal or item) on packaging, menus or signage". Add: "For foods and beverages sold or provided on a daily basis on the premises by (or under contract with) the project owner, the following are displayed (per meal or item) on packaging, menus or signage"</t>
  </si>
  <si>
    <t>Remove: ", beverages and snacks". Add: "and beverages"</t>
  </si>
  <si>
    <t>Remove: "Where food sold or distributed on a daily basis by (or under contract with) the project owner is prepared to order, for at least half of all available entrees, the following option is available and listed on the menu". Add: "Where food is sold or provided on a daily basis by (or under contract with) the project owner and is prepared to order, the following is available and listed on the menu for at least half of all available main course options"</t>
  </si>
  <si>
    <t>Remove: "entrée".  Add: "main course"</t>
  </si>
  <si>
    <t>Remove: "Dinnerware sizes". Add: "Dishware"</t>
  </si>
  <si>
    <t>Remove: "Where food sold or distributed on a daily basis on the premises by (or under contract with) the project owner is self-serve and requires the use of serving plate, bowl, or cup, each of the following is met (as applicable)". Add: "Where food is sold or provided on a daily basis on the premises by (or under contract with) the project owner is self-serve and requires the use of serving plate, bowl, or cup, each of the following is met (as applicable)"</t>
  </si>
  <si>
    <t>Remove: "24 cm [9.5 in]". Add: "25 cm [10 in]"</t>
  </si>
  <si>
    <t>Remove: "452 cm² [70 in²]". Add: "507 cm² [79 in²]"</t>
  </si>
  <si>
    <t>Remove: "296 mL [10 oz]". Add: "473 mL [16 oz]"</t>
  </si>
  <si>
    <t>Remove: "240 mL [8 oz]". Add "473 mL [16 oz]"</t>
  </si>
  <si>
    <t>Remove: ", in compliance with the definitions and restrictions set forth by the FDA in 21 C.F.R.§ 101.92"</t>
  </si>
  <si>
    <t>Remove: "Produce is sold or distributed on the premises on a daily basis by (or under contract with) the project owner and it meets the following criteria". Add: "Produce is sold or provided on the premises on a daily basis by (or under contract with) the project owner that meets the following criteria"</t>
  </si>
  <si>
    <t>Remove: "(based on country)</t>
  </si>
  <si>
    <t>Remove: "If meat, egg or dairy products are sold or distributed on the premises on a daily basis by (or under contract with) the project owner, they meet the following criteria for the humane treatment of livestock". Add: ""If meat, egg or dairy products are sold or provided on the premises on a daily basis by (or under contract with) the project owner, they meet the following criteria for the humane treatment of livestock"</t>
  </si>
  <si>
    <t>Remove:"(based on the country)". Add: "or equivalent"</t>
  </si>
  <si>
    <t xml:space="preserve">Remove: "allocated". Add: "accessible and located" </t>
  </si>
  <si>
    <t>Add: "with food-bearing plants" after "A garden"</t>
  </si>
  <si>
    <t>Add: "with food-bearing plants" after "A greenhouse"</t>
  </si>
  <si>
    <t>Add: "c. Edible landscaping (e.g., fruit trees, herbs)."</t>
  </si>
  <si>
    <t>Remove: "b. Are located within 60 m [200 ft] of at least 90% of all occupants"</t>
  </si>
  <si>
    <t>Remove: "Brightness contrasts between main rooms and ancillary spaces, such as corridors and stairwells, if present". Add: "Maximum brightness contrasts between main rooms and ancillary spaces, such as corridors and stairwells, if present. For example, projects may establish that, while still maintaining lighting variety, a main room cannot exhibit 10 times greater or lesser luminance than an ancillary space"</t>
  </si>
  <si>
    <t>Remove: "Brightness contrasts between task surfaces and immediately adjacent surfaces, including adjacent visual display terminal screens". Add: "Maximum brightness contrasts between task surfaces and immediately adjacent surfaces, including adjacent visual display terminal screens. For example, projects may establish that, while still maintaining lighting variety, a surface cannot exhibit 3 times greater or lesser luminance than an adjacent surface"</t>
  </si>
  <si>
    <t>Remove: "Brightness contrasts between task surfaces and remote, non-adjacent surfaces in the same room". Add: "Brightness contrasts between task surfaces and remote, non-adjacent surfaces in the same room. For example, projects may establish that, while still maintaining lighting variety, a surface cannot exhibit 10 times greater or lesser luminance than another remote surface in the same room"</t>
  </si>
  <si>
    <t>Remove: "The way brightness is distributed across ceilings in a given room". Add: "The way brightness is distributed across ceilings in a given room that maintains lighting variety but avoids both dark spots, or excessively bright, potentially glaring spots. For example, projects may establish that, while still maintaining lighting variety, one part of the ceiling cannot be 10 times greater or lesser luminance than another part of the ceiling in the same room"</t>
  </si>
  <si>
    <t>Remove: "At least one of the following requirements is met". Add: " Light models or light calculations demonstrate that at least one of the following requirements is met"</t>
  </si>
  <si>
    <t>Remove: "Light models or light calculations (which may incorporate daylight) show that at least 250 equivalent melanopic lux is present at 75% or more of workstations, measured on the vertical plane facing forward, 1.2 m [4 ft] above finished floor (to stimulate the view of the occupant). This light level is present for at least 4 hours per day for every day of the year". Add: "At 75% or more of workstations, at least 200 equivalent melanopic lux is present, measured on the vertical plane facing forward, 1.2 m [4 ft] above finished floor (to simulate the view of the occupant). This light level may incorporate daylight, and is present for at least the hours between 9:00 AM and 1:00 PM for every day of the year"</t>
  </si>
  <si>
    <t>Remove: " For all workstations, electric lights (which may include task lighting) provide maintained illuminance on the vertical plane of equivalent melanopic lux, greater than or equal to the lux recommendations in the Vertical (Ev) Targets for the 25-65 category in Table B1 of IES-ANSI RP-1-12. For example, Reception Desks are provided with 150 equivalent melanopic lux from the electric lights". Add: "For all workstations, electric lights (which may include task lighting) provide maintained illuminance on the vertical plane of 150 equivalent melanopic lux or greater. Projects may use the lux recommendations in the Vertical (Ev) Targets for the 25-65 category in Table B1 of IES-ANSI RP-1-12 in place of 150"</t>
  </si>
  <si>
    <t xml:space="preserve">Remove: "Lamps with the following luminance in regularly occupied spaces are shielded by the angles listed below or greater". Add: "The following shielding angles (⍺ = 90 - cutoff angle) must be observed for lamps in regularly occupied spaces with luminance values in the ranges specified"
</t>
  </si>
  <si>
    <t>Remove: "Less than 20,000 cd/m², including reflected sources: no shielding required". Add: "No shielding required for less than 20,000 cd/m² (including reflected sources)"</t>
  </si>
  <si>
    <t>Remove: "20,000 to 50,000 cd/m²: 15°". Add: "⍺: 15° for 20,000 to 50,000 cd/m²"</t>
  </si>
  <si>
    <t>Remove: "50,000 to 500,000 cd/m²: 20°". Add: "⍺: 20° for 50,000 to 500,000 cd/m²"</t>
  </si>
  <si>
    <t>Remove: "500,000 cd/m² and above: 30°". Add: "⍺: 30° for 500,000 cd/m² and above"</t>
  </si>
  <si>
    <t>Remove: "Bare lamps and luminaire surfaces". Add: "Luminaires"</t>
  </si>
  <si>
    <t>Add: "AND PROMOTION" after "STAIR ACCESSIBILITY"</t>
  </si>
  <si>
    <t>Add: "throughout the space" before "Wayfinding signage"</t>
  </si>
  <si>
    <t xml:space="preserve">Remove: "STAIR PROMOTION" after "PART 2:". Add: " STAIRCASE DESIGN"  </t>
  </si>
  <si>
    <t xml:space="preserve">Remove: "entrance to the building or the edge of its lobby". Add: "building's main entrance, main entry check-point (e.g., welcome/reception desk), the edge of its main lobby, or edge of its main welcome area." </t>
  </si>
  <si>
    <t>Remove: "Clearly visible from the main entrance to the project, or located visually before any elevators present upon entering from the main entrance". Add: "Clearly visible from the building’s main entrance, main entry check-point (e.g., welcome/reception desk), the edge of its main lobby, or edge of its main welcome area, or are located visually before any elevators present upon entering from the main entrance"</t>
  </si>
  <si>
    <t>Add: ", or the maximum allowable by local code" after "between handrails"</t>
  </si>
  <si>
    <t>Remove: ", including, decorative painting" after "Artwork"</t>
  </si>
  <si>
    <t>Add: "f. Biophilic elements"</t>
  </si>
  <si>
    <t>Remove: "A plan with at least 2 of the following is developed and implemented". Add: "At least two of the following are implemented for all full-time employees"</t>
  </si>
  <si>
    <t xml:space="preserve">Remove: "a. Tax-exempt payroll deductions relating to bicycle commuting and mass transit (such as the Transportation Fringe Benefits in Section 132(f) of the U.S. Internal Revenue Code) or a direct subsidy for an equivalent amount". Add: "a. Tax-exempt payroll deductions relating to active transportation (e.g., a subsidy to purchase a personal bicycle) or mass transit (includes public transportation) use. Direct subsidies of an equivalent amount are also acceptable". </t>
  </si>
  <si>
    <t>Remove: "b. $200 or greater reimbursements or incentive payments in every 6-month period that an employee meets a 50-visit minimum to the gym or professional program". Add: "b. Meaningful reimbursements or incentive payments (including non-monetary) offered for every 6-month period that an employee meets a 50-visit minimum to a gym or physical activity program"</t>
  </si>
  <si>
    <t>Remove: "c. A subsidy of at least $240 per year is available to each interested employee to cover the costs of participation in races, group fitness activities and sports teams". Add: "c. A meaningful subsidy offered at least yearly towards participation or membership costs for fitness activities such as races, group fitness classes, sports teams, fitness centers, training centers, gyms, or studios. Direct subsidies of an equivalent amount are also acceptable"</t>
  </si>
  <si>
    <t>Remove: "d. A subsidy of at least $240 per year is available to employees to cover the costs of fitness or training programs offered in professional gyms or studios". Add: "d. A meaningful subsidy offered at least yearly towards the cost of an annual bicycle share membership"</t>
  </si>
  <si>
    <t>Remove: "e. A subsidy of at least $50 per year is available to employees to cover the costs of a bicycle share membership". Add: "e. No cost or discounted physical activity opportunities or memberships, in which it can be demonstrated that 30% of occupants have utilized on a regular basis (at least weekly) over the last six months"</t>
  </si>
  <si>
    <t>Remove: "f. A subsidy of at least $50 per year is available to employees to cover the costs of a bicycle share membership".</t>
  </si>
  <si>
    <t>65</t>
  </si>
  <si>
    <t>Remove: "Incentives that encourage greater levels of physical activity through reimbursement of gym memberships or other means of physical activity can help people develop and maintain regular exercise routines and achieve greater fitness levels". 
Add: "However, the effectiveness of varying types of incentives (e.g., monetary, non-monetary), their distribution schedule, their magnitude, and their relationship to specific types of activity engagement remain largely unknown. In addition, implementation of physical activity incentives for different populations and geographic regions adds an additional layer of complexity in prescribing and implementing effective incentive programs. Therefore, projects play a fundamental role in defining and creating incentive programs that are meaningful to their project population and aim to help develop and maintain regular exercise and physical activity behaviors"</t>
  </si>
  <si>
    <t>Add: "and plazas" after "walking paths"</t>
  </si>
  <si>
    <t>Add: "or open air courtyard" after "b. A plaza"</t>
  </si>
  <si>
    <t>Add: "or other landscaped elements" after "c. A garden"</t>
  </si>
  <si>
    <t>Remove: "The project is eligible for at least 3 points in the LEED BD+C: New Construction "Surrounding density and diverse uses" credit". Add: "At least four existing and publicly available diverse uses (listed in LEED BD+C: Surrounding Density and Diverse Uses, Appendix 1) are present within 800 m [0.5 mi] of the main building entrance"</t>
  </si>
  <si>
    <t>Add: "complimentary access to" after "occupants provide"</t>
  </si>
  <si>
    <t xml:space="preserve">Remove: "At least one of the following is accessible within 0.8 km [0.5 mi] walking distance of the building". Add: "At least one of the following spaces is accessible within 0.8 km [0.5 mi] walking distance of the building’s main entrance"
</t>
  </si>
  <si>
    <t>Remove: "a. Parks with playgrounds, workout stations, trails or an accessible body of water". Add: "a. A green space or park with playground features"</t>
  </si>
  <si>
    <t>Remove: "b. Complimentary access to gyms, playing fields or swimming pools". Add: "A workout station or fitness zone"</t>
  </si>
  <si>
    <t>Add: "c. A trail network."</t>
  </si>
  <si>
    <t>Add: "d. An accessible body of water or public swimming pool."</t>
  </si>
  <si>
    <t>Add: "e. A gym, fitness or training center."</t>
  </si>
  <si>
    <t>Add: "f. A recreational field."</t>
  </si>
  <si>
    <t>Add: "access to" after "through complimentary"</t>
  </si>
  <si>
    <t>Add: "complimentary access to" after "exercise by providing"</t>
  </si>
  <si>
    <t>Active furnishings</t>
  </si>
  <si>
    <t xml:space="preserve">Add: "c. Pairs of fixed-height desks of standing and seated heights (which need not be located adjacent to each other)." </t>
  </si>
  <si>
    <t xml:space="preserve">Comfort </t>
  </si>
  <si>
    <t>Accessible design</t>
  </si>
  <si>
    <t>Add: "or comparable local code or standards" after "Accessible Design"</t>
  </si>
  <si>
    <t xml:space="preserve">Remove: "Appendix B: Standards" </t>
  </si>
  <si>
    <t>Add: "spaces and potential sources of disruption" after "the following"</t>
  </si>
  <si>
    <t xml:space="preserve">Remove: "d. Teleconference rooms: maximum noise criteria (NC) of 20." </t>
  </si>
  <si>
    <t>Add: "," after "as well as occupants themselves"</t>
  </si>
  <si>
    <t>Remove: "major" after "occupants themselves can be"</t>
  </si>
  <si>
    <t>Remove: "To reduce acoustic disruptions and increase speech privacy by
creating an acoustic plan and limiting internal noise levels." Add: "To reduce acoustic disruptions from internal noise sources and increase speech privacy."</t>
  </si>
  <si>
    <t>Remove: "Prior to the design and programming of the project, all". Add: "Project"</t>
  </si>
  <si>
    <t>Building health policy</t>
  </si>
  <si>
    <t xml:space="preserve">Add: "or any other employer-established benefit plan designed to reimburse employees for qualified medical expenses" after "Flexible spending accounts" </t>
  </si>
  <si>
    <t>Material transparency</t>
  </si>
  <si>
    <t>Add: "(in order to contribute, the product must indicate that all ingredients have been evaluated and disclosed down to 1,000 ppm)" after "the following material descriptions"</t>
  </si>
  <si>
    <t>Innovation features</t>
  </si>
  <si>
    <t>Add: "a. Goes above and beyond the current requirements of the existing WELL feature."</t>
  </si>
  <si>
    <t>Remove: "a. Describes how a feature normally not applicable to this project type is relevant to this project."</t>
  </si>
  <si>
    <t xml:space="preserve">Add to glossary: "Permanent movable items: Items that are permanently located on site, but not fixed or stationary, for example desk or desktop organizers." </t>
  </si>
  <si>
    <t xml:space="preserve">Add to glossary: "Ambient Lighting: Electric lighting fixtures on walls and ceilings that contribute to the ambient amount of light in a space. This excludes light from daylight, task lamps, and sources such as computer screens." </t>
  </si>
  <si>
    <t>Add to glossary: "Main Air Duct: The duct or ducts connected directly to the air handling unit."</t>
  </si>
  <si>
    <t>Appendix C: Table A3</t>
  </si>
  <si>
    <t>Remove "Table A3: Materials Restrictions".  Add: "Table A3: (Removed in Q2 2017 Addenda)  Table A3 was removed from the WELL Building Standard as part of the Q2 2017 Addenda process. However, please note that the remaining tables (Table A4 and Table A5) were not renumbered so that project teams that registered prior to the release of the Q2 addenda can continue to access these tables as they had previously."</t>
  </si>
  <si>
    <t>Under Cleaning Equipment and Training, remove: "An improved cleaning protocol is achieved through a baseline assessment or evaluation prior to incorporation of appropriate changes. A project's cleaning practice must be evaluated to best incorporate the following changes and/or additions." Add: "An effective cleaning protocol must consider equipment use and staff training. A project's cleaning practice must include or be evaluated to incorporate the following changes and/or additions."</t>
  </si>
  <si>
    <t>Under Cleaning Equipment, remove: "4. Where possible, equipment that eliminates or reduces chemical use and qualifies as a sanitizing device under EPA when used with water and no chemicals, including steam vapor equipment and spray/vacuum touch-free cleaning systems, must be used."</t>
  </si>
  <si>
    <t>Remove: "Protocol" after "Program". Add: "Training" after "Program"</t>
  </si>
  <si>
    <t xml:space="preserve">Under Program Training, add: "each of" after "that addresses" </t>
  </si>
  <si>
    <t>Remove: "Cleaning Product Selection". Add: "Cleaning, Disinfection and Hand Hygiene Product Selection"</t>
  </si>
  <si>
    <t>Under Cleaning Product Selection, remove: "Eco-label certifiers: Design for the Environment (DfE), EcoLogo, and Green Seal address the human health, ecological toxicity and environmental fate characteristics of chemical ingredients used in cleaning products. By establishing specifications that prioritize ingredients that pose the least concern among chemicals in their class, these eco-label certifiers reduce potential hazards associated with use of cleaning products. When selecting cleaning products, all projects must comply by below guidelines (adopted from U.S. Green Building Council’s LEED for Existing Buildings: Operations &amp; Maintenance Rating System Version 4). For projects outside the United States, any Type 1 eco-labeling program as defined by ISO 14024: 1999 developed by a member of the Global Ecolabelling Network may be used in place of DfE, Green Seal, or UL EcoLogo standards.
Cleaning Products by Functional Class
Cleaning products must meet the relevant standard per appropriate functional class or use case, or a local equivalent for projects outside the United States.
1. Green Seal GS-37, for general-purpose, bathroom, glass and carpet cleaners used for industrial 1. and institutional purposes.
2. UL EcoLogo 2792, for cleaning and degreasing compounds.
3. UL EcoLogo 2759, for hard-surface cleaners.
4. UL EcoLogo 2795, for carpet and upholstery care.
5. Green Seal GS-40, for industrial and institutional floor care products.
6. UL EcoLogo 2777, for hard-floor care.
7. UL EcoLogo 2798, for digestion additives for cleaning and odor control.
8. UL EcoLogo 2791, for drain or grease trap additives.
9. UL EcoLogo 2796, for odor control additives.
10. Green Seal GS-52/53, for specialty cleaning products.
11. EPA Design for the Environment Program’s Standard for Safer Cleaning Products."</t>
  </si>
  <si>
    <t xml:space="preserve">
Under Cleaning Product Selection, add: "By establishing criteria that consider human health endpoints, certified cleaning products eliminate harmful ingredient contents and reduce potential associated hazards. Cleaning, disinfection, sanitization, hand soap and sanitizers selected for use must be certified according to the below criteria. These include products such as EPA’s Safer Choice, GreenSeal, Environmental Choice New Zealand, EU Ecolabel, Nordic Ecolabel etc. For projects outside the United States, any Type 1 eco-labeling program as defined by ISO 14024: 1999 developed by a member of the Global Ecolabelling Network may be used.
1. Cleaning products, per appropriate functional class or use case, are not formulated or manufactured with intentionally added ingredients that are:
a) Classified under the Globally Harmonized System (GHS) with one or more of following hazard statements: H340 (May cause genetic defects), H350 (May cause cancer), or H360 (May damage fertility of the unborn child)
b) Classified under GHS with the following hazard statement: H372 (Causes damage to organs through prolonged or repeated exposure)
c) Listed for endocrine activity on the GreenScreen® List Translator Specified Authoritative A Lists.  
d) Classified under the Globally Harmonized System (GHS) with one or more of following hazard statements: H317 (May cause an allergic skin reaction), H334 (may cause allergy or asthma symptoms or breathing difficulties if inhaled).
e) Listed as a Persistent Bioaccumulative Toxicant (PBT) on the GreenScreen® List Translator Specified Authoritative A Lists.   
2. Hand soaps and hand sanitizers, per appropriate functional class or use case, are:
a) Not formulated or manufactured with intentionally added ingredients specified in list 1.
b) Use no antimicrobial agents (other than as a preservative) except where required by health codes and other regulations (e.g., food service and health care requirements). 
3. Disinfection and sanitization products are:
a) Not formulated or manufactured with intentionally added ingredients specified in list 1."</t>
  </si>
  <si>
    <t xml:space="preserve">Remove:
"Hand Hygiene Products 
Hand soaps and hand sanitizers must meet the relevant standard per appropriate functional class or use case, or a local equivalent for projects outside the United States.
1. No antimicrobial agents (other than as a preservative) except where required by health codes and other regulations (e.g., food
service and health care requirements).
2. Green Seal GS-41, for industrial and institutional hand cleaners.
3. UL EcoLogo 2784 or EPA’s Design for the Environment, for hand cleaners and hand soaps.
4. UL EcoLogo 2783, for hand sanitizers.
5. EPA Design for the Environment Program’s standard for safer cleaning products."  </t>
  </si>
  <si>
    <t xml:space="preserve">
Remove: "Janitorial Products
Disposable janitorial paper products and trash must meet the relevant standard per appropriate functional class or use case, or a local equivalent for projects outside the United States.
1. EPA comprehensive procurement guidelines for janitorial paper.
2. Green Seal GS-01 for tissue paper, paper towels and napkins.
3. UL EcoLogo 175 for toilet tissue.
4. UL EcoLogo 175 for hand towels.
5. California integrated waste management requirements (California Code of Regulations Title 14, Chapter 4, Article 5, or SABRC 42290-42297 Recycled Content Plastic Trash Bag Program) or EPA comprehensive procurement guidelines for plastic trash can liner"</t>
  </si>
  <si>
    <t>Under Disinfection and Sanitization, remove: "Although reduced exposure to microorganisms and parasites can result in decreased disease and illness, it is also increasingly linked to a rising prevalence of hypersensitivity disorders and autoimmune diseases, especially in industrialized nations". Add: "Disinfection and sanitization reduce exposure to microorganisms and parasites that can result in decreased disease and illness, however these practices are also increasingly linked to a rising prevalence of hypersensitivity disorders and autoimmune diseases, especially in industrialized nations"</t>
  </si>
  <si>
    <t xml:space="preserve">
Under Disinfection and Sanitization, remove: "Cleaning for Health
Projects must limit disinfection to high-touch surfaces in areas including but not limited to restrooms, community rooms, gymnasium and workout areas in accordance with Green Seal 42, Standard for Commercial and Institutional Cleaning Services Edition 2.1, 2013.
1. Disinfection (Section 4.6, with the exception of 1. product specification in 4.6.2)
2. Restroom Care (Section 4.7)
3. Dining Areas and Break Rooms (Section 4.8) ". 
Add: “To effectively apply these cleaning principals, projects must:
1. Maintain a list of high touch surfaces. 
2. Limit disinfection to high-touch surfaces.”</t>
  </si>
  <si>
    <t>Under Entryways and Lobbies, remove: "must" after "projects". Add: "shall" after "projects"</t>
  </si>
  <si>
    <t>Under Entryways and Lobbies, add: "at least" after "should be wet-cleaned"</t>
  </si>
  <si>
    <t>Appendix C: Tables</t>
  </si>
  <si>
    <t>Remove "Material Restrictions". Add "(Removed in Q2 2017 Addenda)".</t>
  </si>
  <si>
    <t>Under Optimizations, add new section: "Not Applicable Features
Features that are labeled as ‘not applicable’​ ​​(N/A) to a particular project type are not expected to be relevant to that project type. These features are not included in the project type’s total optimization count in scoring. However, if a project finds that a​ ​N/A feature is indeed relevant and meets all of the feature’s requirements, the project may receive credit for the achieved optimization without increasing the total applicable optimization count for scoring purposes."</t>
  </si>
  <si>
    <t>Under Scoring, add: "and Not Applicable"  after "In making these calculations, Innovation" in fourth paragraph</t>
  </si>
  <si>
    <t>Change the documentation requirement for Part 3 from Commissioning Report to Testing and Balancing Report.</t>
  </si>
  <si>
    <t>Cleaning Protocol</t>
  </si>
  <si>
    <t>Change Part 1b text to: 'A cleaning schedule that specifies the extent and frequency that a surface is cleaned, sanitized or disinfected in accordance with the Disinfection and Sanitization and Entryway Maintenance sections of Table A4 in Appendix C.'</t>
  </si>
  <si>
    <t>Add Part 1e with the following text: 'The Cleaning Equipment and Program Protocol section of Table A4 in Appendix C.'</t>
  </si>
  <si>
    <t>Remove Waste stream management section from the Cleaning Protocol guidelines.</t>
  </si>
  <si>
    <t>Under Part 1, change the beginning of the first line to 'All cleaning and chemical storage units, all bathrooms and all rooms that contain printers and copiers…"</t>
  </si>
  <si>
    <t>Post occupancy surveys</t>
  </si>
  <si>
    <t>Remove: "is given to a representative sample of at least 30% of employees at least once per year". Add: "is completed by a representative sample of at least 30% of employees at least once per year"</t>
  </si>
  <si>
    <t>Under Appendix D, change the feature type for Part 1 from "(Protocol)" to "(Organizational Protocol)"</t>
  </si>
  <si>
    <t>Add a definition for "Newly installed": Products or materials applied or installed within one year prior to the WELL Performance Verification are considered to be newly installed.</t>
  </si>
  <si>
    <t>After the two paragraphs explaining Appendix D and before the verification matrix, list the following definitions:
Policy document: a formally adopted set of rules of operation or behavior followed by or implemented in the project to comply with WELL feature requirements. 
Operations schedule is a document outlining routine or cyclical maintenance implemented in the project to comply with WELL feature requirements.</t>
  </si>
  <si>
    <t>Under WELL Accredited Professionals, add a sentence to the end of the paragraph to say "Further information on the WELL AP program can be found in the WELL AP Candidate Handbook, on https://www.wellcertified.com/resources/well-ap"</t>
  </si>
  <si>
    <t>Under the "Recertification Requirements" header, replace all text with the following: "WELL Certification is valid for three years. In order to maintain a current certification, WELL Certified™ projects must undergo Performance Verification again and apply for recertification to verify that the building continues to perform in accordance with the requirements of the WELL Building Standard before the end of the three-year Certification period. During the Certification period, annual data must also be submitted for the features that require more frequent reporting."</t>
  </si>
  <si>
    <t>The term "Typology" is replaced with "project type" everywhere that it appears in the WELL Building Standard and all associated resources</t>
  </si>
  <si>
    <t>The term "International Equivalency" is replaced with "equivalency" everywhere that it appears in the WELL Building Standard and all associated resources</t>
  </si>
  <si>
    <t>The term "Letter of Appeal' is replaced with "appeal" everywhere that it appears in the WELL Building Standard and all associated resources</t>
  </si>
  <si>
    <t xml:space="preserve">Add a table clarifying the scope of features within the Core &amp; Shell project types.  </t>
  </si>
  <si>
    <t>Projects that are operated as a co-working space should pursue the ​New &amp; Existing Interiors project type. Co-working projects are those in which the owner (including direct employees) is responsible for the buildout and operations of the entire space, but will only occupy a portion of the space. The remainder of the space will be​ leased by tenants for a short or long-term basis. 
For this type of project, Feature 65 would ​​only apply to employees of the ​project ​owner​, and Features 86​ (precondition)​ and 90-96​ (optimizations)​ ​would apply to regular building occupants​.</t>
  </si>
  <si>
    <t>In the Feature description, remove the second paragraph. Replace with the following text: 
'Intent: To ensure a basic level of high indoor air quality.'</t>
  </si>
  <si>
    <t>In the Feature description, remove the second paragraph. Replace with the following text: 
'Intent: To deter smoking, minimize occupant exposure to second hand smoke, and reduce smoke pollution.'</t>
  </si>
  <si>
    <t xml:space="preserve">In Part 3a, change "After substantial completion and prior to occupancy, the HVAC system undergoes testing and balancing" to "After substantial completion and prior to occupancy, the HVAC system has (within the last 5 years), or is scheduled to, undergo testing and balancing." </t>
  </si>
  <si>
    <t>In the Feature description, remove the second paragraph. Replace with the following text: 
'Intent: To ensure adequate ventilation and high indoor air quality.'</t>
  </si>
  <si>
    <t>3, 4, 5</t>
  </si>
  <si>
    <t xml:space="preserve">In Parts 3, 4 and 5 of this Feature, change 'VOC content' to 'VOC emissions' </t>
  </si>
  <si>
    <t>In the Feature description, remove the second paragraph. Replace with the following text: 
'Intent: To minimize the effect of VOCs in building materials on indoor air quality.'</t>
  </si>
  <si>
    <t>Add "or combination particle/carbon filters." to the end of Part 1a. Part 1a now reads "Rack space and fan capacity is in place for future carbon filters or combination particle/carbon filters."</t>
  </si>
  <si>
    <t>Change Part 1b from "The system is able to accommodate additional filters" to "The mechanical system is sized to accommodate the additional filters."</t>
  </si>
  <si>
    <t>In the Feature description, remove the second paragraph. Replace with the following text: 
'Intent: To remove indoor and outdoor airborne contaminants through air filtration.'</t>
  </si>
  <si>
    <t>Microbe and mold control</t>
  </si>
  <si>
    <t>In the Feature description, remove the second paragraph. Replace with the following text: 
'Intent: To reduce mold and bacteria growth within buildings, particularly from water damage or condensation on cooling coils.'</t>
  </si>
  <si>
    <t>In the Feature description, remove the second paragraph. Replace with the following text: 
'Intent: To minimize the introduction of construction-related pollutants into indoor air and protect building products from degradation.'</t>
  </si>
  <si>
    <t>In the Feature description, remove the second paragraph. Replace with the following text: 
'Intent: To minimize the introduction of pollutants into indoor air at building entrances.'</t>
  </si>
  <si>
    <t>In the Feature description, remove the second paragraph. Replace with the following text: 
'Intent: To reduce occupant exposure to pathogens, allergens, and harmful cleaning chemicals.'</t>
  </si>
  <si>
    <t>Under Part 1b, remove "Reduced Risk Pesticide List" and replace with "Hazard Tier Review Process"</t>
  </si>
  <si>
    <t>In the Feature description, remove the second paragraph. Replace with the following text: 
'Intent: To reduce the presence of pests in buildings and minimizing occupant exposure to harmful chemicals.'</t>
  </si>
  <si>
    <t>In the Feature description, remove the second paragraph. Replace with the following text: 
'Intent: To reduce or eliminate occupant exposure to lead, asbestos, and PCBs from building materials.'</t>
  </si>
  <si>
    <t>Moisture management</t>
  </si>
  <si>
    <t>In the Feature description, remove the second paragraph. Replace with the following text: 
'Intent: To limit the potential for bacteria and mold growth within buildings from water infiltration and condensation.'</t>
  </si>
  <si>
    <t>In the Feature description, remove the second paragraph. Replace with the following text: 
'Intent: To remediate construction-related indoor air contamination.'</t>
  </si>
  <si>
    <t>In the Feature description, remove the second paragraph. Replace with the following text: 
'Intent: To minimize air quality and thermal comfort issues resulting from the infiltration of untreated air through the building envelope.'</t>
  </si>
  <si>
    <t>In the Feature description, remove the second paragraph. Replace with the following text: 
'Intent: To expel internally-generated pollutants through an increased supply of outdoor air.'</t>
  </si>
  <si>
    <t>Humidity control</t>
  </si>
  <si>
    <t>In the Feature description, remove the second paragraph. Replace with the following text: 
'Intent: To limit the growth of pathogens, reduce off-gassing, and maintain thermal comfort by providing the appropriate level of humidity.'</t>
  </si>
  <si>
    <t>In the Feature description, remove the second paragraph. Replace with the following text: 
'Intent: To preserve air quality in occupied spaces through the isolation and proper ventilation of indoor pollution sources and chemical storage areas.'</t>
  </si>
  <si>
    <t>In the Feature description, remove the second paragraph. Replace with the following text: 
'Intent: To monitor and effectively remediate indoor air quality issues and inform building managers and occupants of the quality of the indoor environment.'</t>
  </si>
  <si>
    <t>In the Feature description, remove the second paragraph. Replace with the following text: 
'Intent: To increase the supply of high quality outdoor air and promote a connection to the outdoor environment by encouraging occupants to open windows when outdoor air quality is acceptable.'</t>
  </si>
  <si>
    <t>In the Feature description, remove the second paragraph. Replace with the following text: 
'Intent: To allow buildings to control the outdoor air supply independently from the heating/cooling needs of the building.'</t>
  </si>
  <si>
    <t>Displacement ventilation</t>
  </si>
  <si>
    <t>In the Feature description, remove the second paragraph. Replace with the following text: 
'Intent: To improve air quality in the breathing zone of the room and maintain thermal comfort by supplying low velocity outdoor air near the floor and expelling near the ceiling.'</t>
  </si>
  <si>
    <t>In the Feature description, remove the second paragraph. Replace with the following text: 
'Intent: To reduce the presence of pests in buildings and minimize occupant exposure to pest-related allergens.'</t>
  </si>
  <si>
    <t>In the Feature description, remove the second paragraph. Replace with the following text: 
'Intent: To improve recirculated indoor air quality through the implementation of advanced air purification strategies.'</t>
  </si>
  <si>
    <t>In the Feature description, remove the second paragraph. Replace with the following text: 
'Intent: To reduce occupant exposure to combustion-related air pollution from heating and transportation sources.'</t>
  </si>
  <si>
    <t>To the last line of the first paragraph of the feature description, add: "All parts of this feature only apply to materials installed inside the weather proofing membrane of a project. (Please refer to Table A3 for additional details)"</t>
  </si>
  <si>
    <t>In the Feature description, remove the second paragraph. Replace with the following text: 
'Intent: To minimize the impact of hazardous building material chemicals on indoor air quality and protect the health of manufacturing and maintenance workers.'</t>
  </si>
  <si>
    <t>In the Feature description, remove the second paragraph. Replace with the following text: 
'Intent: To minimize the impact of hazardous building material ingredients on indoor air quality and protect the health of manufacturing and maintenance workers.'</t>
  </si>
  <si>
    <t>In the Feature description, remove the second paragraph. Replace with the following text: 
'Intent: To reduce occupant exposure to both harmful pathogens and hazardous cleaning agents.'</t>
  </si>
  <si>
    <t>In the Feature description, remove the second paragraph. Replace with the following text: 
'Intent: To reduce occupant exposure to pathogens on high-touch surfaces.'</t>
  </si>
  <si>
    <t>Cleaning equipment</t>
  </si>
  <si>
    <t>In the Feature description, remove the second paragraph. Replace with the following text: 
'Intent: To reduce occupant exposure to both harmful pathogens and hazardous chemicals through the use of high quality cleaning equipment and the proper storage of cleaning agents.'</t>
  </si>
  <si>
    <t>Fundamental water quality</t>
  </si>
  <si>
    <t>In the Feature description, remove the second paragraph. Replace with the following text: 
'Intent: To limit the presence of sediment and water-borne pathogens in water designated for human contact.'</t>
  </si>
  <si>
    <t>Inorganic contaminants</t>
  </si>
  <si>
    <t>In the Feature description, remove the second paragraph. Replace with the following text: 
'Intent: To limit the presence of inorganic contaminants in drinking water.'</t>
  </si>
  <si>
    <t>Organic contaminants</t>
  </si>
  <si>
    <t>In the Feature description, remove the second paragraph. Replace with the following text: 
'Intent: To limit the presence of organic contaminants in drinking water.'</t>
  </si>
  <si>
    <t>In the Feature description, remove the second paragraph. Replace with the following text: 
'Intent: To limit the presence of agricultural contaminants in drinking water.'</t>
  </si>
  <si>
    <t>In the Feature description, remove the second paragraph. Replace with the following text: 
'Intent: To limit the presence of certain disinfectants, disinfection byproducts and fluoride in drinking water.'</t>
  </si>
  <si>
    <t>In the Feature description, remove the second paragraph. Replace with the following text: 
'Intent: To maintain high quality water through regular water quality monitoring and remediation.'</t>
  </si>
  <si>
    <t>Inquiry: Feature 35 (Periodic Water Quality Testing) Part 1 (Quarterly Testing) requires the project team to test for metals/metalloids on a quarterly basis. How should this testing be conducted?
Ruling: Testing procedures must follow the testing protocol outlined in the WELL Performance Verification Guidebook for Feature 31 (Inorganic Contaminants). If possible, sample points that have not been selected in the previous three quarters should be used.</t>
  </si>
  <si>
    <t>In the Feature description, remove the second paragraph. Replace with the following text: 
'Intent: To improve water quality by requiring the use of water treatment systems.'</t>
  </si>
  <si>
    <t>Drinking water promotion</t>
  </si>
  <si>
    <t>In the Feature description, remove the second paragraph. Replace with the following text: 
'Intent: To promote the consumption of water by making high quality drinking water easily accessible to occupants.'</t>
  </si>
  <si>
    <t>In the Feature description, remove the second paragraph. Replace with the following text: 
'Intent: To promote the consumption of fruits and vegetables by making fruits and vegetables easily accessible to occupants.'</t>
  </si>
  <si>
    <t>In the Feature description, remove the second paragraph. Replace with the following text: 
'Intent: To help occupants avoid highly-processed ingredients and foods.'</t>
  </si>
  <si>
    <t>In the Feature description, remove the second paragraph. Replace with the following text: 
'Intent: To help occupants avoid potential food allergens.'</t>
  </si>
  <si>
    <t>In the Feature description, remove the second paragraph. Replace with the following text: 
'Intent: To reduce pathogen transmission by providing accessible and sanitary hand washing facilities.'</t>
  </si>
  <si>
    <t>In the Feature description, remove the second paragraph. Replace with the following text: 
'Intent: To minimize occupant exposure to food-borne pathogens by providing safe food storage.'</t>
  </si>
  <si>
    <t>In the Feature description, remove the second paragraph. Replace with the following text: 
'Intent: To help occupants avoid artificial colors, sweeteners and preservatives in food.'</t>
  </si>
  <si>
    <t>Under 1b, the reference to the FDA is now removed. 1b now reads "Macronutrient (total protein, total fat and total carbohydrate) in weight and as a percent of  estimated daily requirements (Daily Values)."</t>
  </si>
  <si>
    <t>In the Feature description, remove the second paragraph. Replace with the following text: 
'Intent: To help occupants make informed food consumption choices.'</t>
  </si>
  <si>
    <t>In the Feature description, remove the second paragraph. Replace with the following text: 
'Intent: To promote healthy food consumption choices.'</t>
  </si>
  <si>
    <t>In the Feature description, remove the second paragraph. Replace with the following text: 
'Intent: To reduce occupant exposure to harmful contaminants that may originate from food preparation materials and eliminate surfaces that harbor pathogens.'</t>
  </si>
  <si>
    <t>In the Feature description, remove the second paragraph. Replace with the following text: 
'Intent: To reduce unintended overconsumption.'</t>
  </si>
  <si>
    <t>In the Feature description, remove the second paragraph. Replace with the following text: 
'Intent: To provide alternative food choices to individuals with food restrictions or allergies.'</t>
  </si>
  <si>
    <t>In the Feature description, remove the second paragraph. Replace with the following text: 
'Intent: To reduce occupant exposure to pesticides or hormones, limit environmental degradation and promote humane livestock practices.'</t>
  </si>
  <si>
    <t>In the Feature description, remove the second paragraph. Replace with the following text: 
'Intent: To encourage the consumption of fresh foods by providing sufficient cold food storage to occupants.'</t>
  </si>
  <si>
    <t>In the Feature description, remove the second paragraph. Replace with the following text: 
'Intent: To improve access to fresh produce by providing space, infrastructure and tools for on-site food production.'</t>
  </si>
  <si>
    <t>In the Feature description, remove the second paragraph. Replace with the following text: 
'Intent: To encourage mindful eating behaviors and socialization by providing communal eating spaces.'</t>
  </si>
  <si>
    <t>In the Feature description, remove the second paragraph. Replace with the following text: 
'Intent: To support visual acuity by setting a threshold for adequate light levels and requiring luminance to be balanced within and across indoor spaces.'</t>
  </si>
  <si>
    <t xml:space="preserve">For Feature 53, Part 1 add Policy Document as required documentation, along with Architect Letter of Assurance and Spot Measurement. This policy document should be used to confirm the requirements of Part 1c of this feature. </t>
  </si>
  <si>
    <t>In the Feature description, remove the second paragraph. Replace with the following text: 
'Intent: To support circadian health by setting a minimum threshold for daytime light intensity.'</t>
  </si>
  <si>
    <t>In the Feature description, remove the second paragraph. Replace with the following text: 
'Intent: To minimize direct and overhead glare by setting limits on the luminous intensity of luminaires.'</t>
  </si>
  <si>
    <t>In the Feature description, remove the second paragraph. Replace with the following text: 
Intent: 'To avoid glare from the sun by blocking or reflecting direct sunlight away from occupants.'</t>
  </si>
  <si>
    <t>Low-glare workstation design</t>
  </si>
  <si>
    <t>In the Feature description, remove the second paragraph. Replace with the following text: 
'Intent: To minimize visual discomfort by situating computer monitors in a way that avoids glare and luminance contrast.'</t>
  </si>
  <si>
    <t>In the Feature description, remove the second paragraph. Replace with the following text: 
'Intent: To enhance spatial aesthetics and color differentiation through the use of lamps with quality color rendering abilities.'</t>
  </si>
  <si>
    <t>In the Feature description, remove the second paragraph. Replace with the following text: 
'Intent: To increase overall room brightness through reflected light from room surfaces and avoiding glare.'</t>
  </si>
  <si>
    <t>Automated shading and dimming controls</t>
  </si>
  <si>
    <t>In the Feature description, remove the second paragraph. Replace with the following text: 
'Intent: To prevent glare and encourage reliance on natural light through automated shading and dimming.'</t>
  </si>
  <si>
    <t>Right to light</t>
  </si>
  <si>
    <t>In the Feature description, remove the second paragraph. Replace with the following text: 
'Intent: To promote exposure to daylight and views of varying distances by limiting the distance workstations can be from a window or atrium.'</t>
  </si>
  <si>
    <t>In the Feature description, remove the second paragraph. Replace with the following text: 
Intent: 'To support circadian and psychological health by setting thresholds for indoor sunlight exposure.'</t>
  </si>
  <si>
    <t>In the Feature description, remove the second paragraph. Replace with the following text: 
'Intent: To optimize occupant exposure to daylight and limit glare through optimizing fenestration parameters.'</t>
  </si>
  <si>
    <t>Change the first line of Part 1 from "The following requirements are met for at least one common staircase:" to "In projects of 2 to 4 floors, at least one common staircase meets the following requirements:"</t>
  </si>
  <si>
    <t>Change the first line of Part 3 from "Both common stairs and paths of frequent travel display elements of aesthetic appeal in incorporating at least 2 of the following:" to "In projects of 2 to 4 floors, common stairs, entryways and corridors display elements of aesthetic appeal by incorporating at least 2 of the following:"</t>
  </si>
  <si>
    <t>In the Feature description, remove the second paragraph. Replace with the following text: 
'Intent: To ​encourage ​intermittent bouts of physical activity ​​and reduce sedentary behavior through accessible, safe, and visually appealing stairs, entryways, and corridors.'</t>
  </si>
  <si>
    <t>In the Feature description, remove the second paragraph. Replace with the following text: 
'Intent: To promote active lifestyles through the provision of physical activity incentive programs.'</t>
  </si>
  <si>
    <t>In the Feature description, remove the second paragraph. Replace with the following text: 
'Intent: To promote safe and convenient exercise through access to on-site professional fitness training and education.'</t>
  </si>
  <si>
    <t>Under Appendix D, change the feature type for Parts 1 and 2 from "(Protocol)" to "(Organizational Protocol)"</t>
  </si>
  <si>
    <t>In the Feature description, remove the second paragraph. Replace with the following text: 
'Intent: To promote active lifestyles through the integration of active design elements into the building exterior.'</t>
  </si>
  <si>
    <t>In the Feature description, remove the second paragraph. Replace with the following text: 
'To promote physical activity through complementary on-site indoor and local outdoor physical activity spaces.'</t>
  </si>
  <si>
    <t>In the Feature description, remove the second paragraph. Replace with the following text: 
'Intent: To promote daily physical activity through the provision of on-site support for active commuting.'</t>
  </si>
  <si>
    <t>In the Feature description, remove the second paragraph. Replace with the following text: 
'Intent: To promote both cardiovascular and muscle-strengthening exercise by providing on-site fitness equipment.'</t>
  </si>
  <si>
    <t>In the Feature description, remove the second paragraph. Replace with the following text: 
'Intent: To reduce sedentary behavior by making active workstations readily available to occupants.'</t>
  </si>
  <si>
    <t>Replace the existing Part 1 text with the following:
"Part 1: Accessibility and Usability
The projects demonstrates compliance with one of the following:
a. Current ADA Standards for Accessible Design
b. ISO 21542:2011 - Building Construction - Accessibility and Usability of the Built Environment, Appendix B: Standards"</t>
  </si>
  <si>
    <t>Change the name of the feature from "ADA Accessible Design Standards" to "Accessible Design"</t>
  </si>
  <si>
    <t>In the Feature description, remove the second paragraph. Replace with the following text: 
'Intent: To promote equity by providing buildings that are accessible and usable by people of all physical abilities.'</t>
  </si>
  <si>
    <t>In the Feature description, remove the second paragraph. Replace with the following text: 
'Intent: To reduce physical strain and maximize ergonomic comfort and safety.'</t>
  </si>
  <si>
    <t>Exterior noise intrusion</t>
  </si>
  <si>
    <t>In the Feature description, remove the second paragraph. Replace with the following text: 
'Intent: To reduce acoustic disruptions by limiting external noise intrusion.'</t>
  </si>
  <si>
    <t>In the Feature description, remove the second paragraph. Replace with the following text: 
'Intent: To reduce acoustic disruptions and increase speech privacy by creating an acoustic plan and limiting internal noise levels.'</t>
  </si>
  <si>
    <t>In the Feature description, remove the second paragraph. Replace with the following text: 
'Intent: To promote occupant productivity and ensure a sufficient level of thermal comfort.'</t>
  </si>
  <si>
    <t>In the Feature description, remove the second paragraph. Replace with the following text: 
'Intent: To maximize olfactory comfort by reducing the transmission of strong smells and odors within the building.'</t>
  </si>
  <si>
    <t>Reverberation time</t>
  </si>
  <si>
    <t>In the Feature description, remove the second paragraph. Replace with the following text: 
'To help maintain comfortable sound levels by limiting reverberation times.'</t>
  </si>
  <si>
    <t>Sound masking</t>
  </si>
  <si>
    <t>In the Feature description, remove the second paragraph. Replace with the following text: 
'Intent: To reduce acoustic disruptions and increase speech privacy by implementing sound masking into the building design.'</t>
  </si>
  <si>
    <t>For Part 2a, add "interior" in front of "surrounding walls."</t>
  </si>
  <si>
    <t>In the Feature description, remove the second paragraph. Replace with the following text: 
'Intent: To reduce sound reverberation and maintain comfortable sound levels though absorptive ceiling and wall surfaces.'</t>
  </si>
  <si>
    <t>In the Feature description, remove the second paragraph. Replace with the following text: 
'Intent: To reduce sound transmission and acoustic disruptions through sound barriers.'</t>
  </si>
  <si>
    <t>In the Feature description, remove the second paragraph. Replace with the following text: 
'Intent: To maximize and personalize thermal comfort among all occupants.'</t>
  </si>
  <si>
    <t>Radiant thermal comfort</t>
  </si>
  <si>
    <t>In the Feature description, remove the second paragraph. Replace with the following text: 
'Intent: To maximize floor space, reduce dust transmission and increase thermal comfort by incorporating radiant heat and cooling systems into the building design.'</t>
  </si>
  <si>
    <t>In the Feature description, remove the second paragraph. Replace with the following text: 
'Intent: To promote a deeper understanding of factors that impact health and wellness.'</t>
  </si>
  <si>
    <t>In the Feature description, remove the second paragraph. Replace with the following text: 
'Intent: To facilitate a collaborative development process and ensure adherence to collective wellness goals.'</t>
  </si>
  <si>
    <t>In the Feature description, remove the second paragraph. Replace with the following text: 
'Intent: To allow occupants to provide feedback to building owners and management, and help further develop the WELL Building Standard.'</t>
  </si>
  <si>
    <t>Beauty and design I</t>
  </si>
  <si>
    <t>In the Feature description, remove the second paragraph. Replace with the following text: 
'Intent: To thoughtfully create unique and culturally-rich spaces.'</t>
  </si>
  <si>
    <t>Biophilia I - qualitative</t>
  </si>
  <si>
    <t>In the Feature description, remove the second paragraph. Replace with the following text: 
'Intent: To nurture the innate human-nature connection within the project.'</t>
  </si>
  <si>
    <t>In the Feature description, remove the second paragraph. Replace with the following text: 
'Intent: To reduce distractions, mitigate stress and enable focused work by integrating a stimuli management program within the building.'</t>
  </si>
  <si>
    <t>Healthy sleep policy</t>
  </si>
  <si>
    <t>In the Feature description, remove the second paragraph. Replace with the following text: 
'Intent: To support healthy sleep habits by discouraging occupants from working late at night and providing them with sleep support software.'</t>
  </si>
  <si>
    <t>Business travel</t>
  </si>
  <si>
    <t>In the Feature description, remove the second paragraph. Replace with the following text: 
'Intent: To minimize disruptions to occupants' sleep and fitness regimens, and personal relationships by adopting supportive travel policies.'</t>
  </si>
  <si>
    <t>In the Feature description, remove the second paragraph. Replace with the following text: 
'Intent: To protect the overall health and well-being of occupants and their families by adopting comprehensive health policies.'</t>
  </si>
  <si>
    <t>Workplace family support</t>
  </si>
  <si>
    <t>In the Feature description, remove the second paragraph. Replace with the following text: 
'Intent: To ensure occupants are able to properly care for themselves and their families by adopting supportive family care policies.'</t>
  </si>
  <si>
    <t>Under Appendix D, change the feature type for Parts 1, 2, and 3 from "(Protocol)" to "(Organizational Protocol)"</t>
  </si>
  <si>
    <t>In the Feature description, remove the second paragraph. Replace with the following text: 
'Intent: To promote awareness of individual biomarkers associated with health and wellness.'</t>
  </si>
  <si>
    <t>Stress and addiction treatment</t>
  </si>
  <si>
    <t>In the Feature description, remove the second paragraph. Replace with the following text: 
'Intent: To avoid or mitigate substance use and addiction issues by providing access to stress management programs.'</t>
  </si>
  <si>
    <t>Altruism</t>
  </si>
  <si>
    <t>In the Feature description, remove the second paragraph. Replace with the following text: 
'Intent: To enhance community identity and promote social cohesion.'</t>
  </si>
  <si>
    <t>In the Feature description, remove the second paragraph. Replace with the following text: 
'Intent: To promote material transparency along the supply chain.'</t>
  </si>
  <si>
    <t>In the Feature description, remove the second paragraph. Replace with the following text: 
'Intent: To promote economic and social equity by requiring the adherence to and disclosure of fair and equitable business practices.'</t>
  </si>
  <si>
    <t>In the Feature description, remove the second paragraph. Replace with the following text: 
'Intent: To promote occupant comfort and spatial familiarity by designing spacious, familiar and aesthetically appealing spaces.'</t>
  </si>
  <si>
    <t>Biophilia II - quantitative</t>
  </si>
  <si>
    <t>In the Feature description, remove the second paragraph. Replace with the following text: 
'Intent: To support occupant emotional and psychological well-being by including the natural environment in interior and exterior design.'</t>
  </si>
  <si>
    <t>Innovation I - V</t>
  </si>
  <si>
    <t>In the Feature description, remove the second paragraph. Replace with the following text: 
'Intent: To promote the continuous evolution of the Standard by enabling projects to propose a new feature that addresses health and wellness in a novel way.'</t>
  </si>
  <si>
    <t xml:space="preserve">Under WELL Certification: Project Registration in the Introduction, change the last line of the second paragraph to read "Regardless of boundary, WELL organizational protocol requirements (as defined within Appendix D) must be adopted by the entire entity seeking certification located in the project’s building, such that an occupant's location within the building does not determine the availability of these protocol requirements.
The following Features contain WELL organizational protocol requirements:
•         Feature 65 – Activity Incentive Programs 
•         Feature 66 – Structured Fitness Opportunities
•         Feature 90 – Healthy Sleep Policy
•         Feature 91 – Business travel
•         Feature 92 – Building Health Policy
•         Feature 93 – Workplace Family Support
•         Feature 94 – Self-monitoring
•         Feature 95 – Stress and Addiction Treatment 
•         Feature 96 – Altruism
•         Feature 98 – Organizational Transparency"
</t>
  </si>
  <si>
    <t>Under Organization of the WELL Building Standard, add the word 'Some' to the beginning of the first line in the first paragraph under Preconditions, so the first sentence of the Precondition paragraph reads "Some WELL features are categorized as Preconditions"</t>
  </si>
  <si>
    <t>Under Table A2: Reduced Risk Pesticides, remove all current text and replace with the following: "For up-to-date and immediate San Francisco Hazard Review Process evaluation results, the Pesticide Research Institute's PestSmart tool (http://pesticideresearch.com/site/pestsmart/) or Pesticide Product Evaluator tool (https://pesticideresearch.com/site/evaluator/, subscription-based) may be used. 
If a pesticide has not yet been evaluated by the Pesticide Research Institute's tools above, use the Guide to the San Francisco's Reduced Risk Pesticide List Hazard Tier Review Process, which outlines the procedure for evaluating pesticides (http://sfenvironment.org/sites/default/files/fliers/files/sfe_th_guide_to_reduced_risk_pesticide_listposted.pdf)"</t>
  </si>
  <si>
    <t>Change “The VOC content of all newly installed thermal and acoustic insulation in ceilings and walls…” to “The VOC content of all newly installed thermal and acoustic insulation inside the waterproofing membrane…”</t>
  </si>
  <si>
    <t>Change title of Part 3 from "VOC Absorption Management" to "Moisture Absorption Management"</t>
  </si>
  <si>
    <t>In Part 3, change "To prevent building materials from absorbing and later releasing VOCs emitted by other (source) materials during construction, the following requirements are met: to "To prevent building materials from absorbing water or moisture during construction, the following requirements are met:"</t>
  </si>
  <si>
    <t>In Part 3a, change “A secure area is designated to store and protect…” to “A separate area is designated to store and protect…”.</t>
  </si>
  <si>
    <t>Remove Parts 3b and 3c.</t>
  </si>
  <si>
    <t>Inquiry: My project is an existing project; does Feature 7 apply to my project?
Ruling: For existing projects, it must be demonstrated that the requirements of Feature 7 were met for all construction/renovation/alteration activity that took place during the process of readying the project for WELL certification and all construction/renovation/alteration activity that occurred within 1 year prior to the WELL project registration. If no such activity took place within 1 year prior to the WELL project registration, the feature requirements are met.</t>
  </si>
  <si>
    <t>In Part 1 description, change “… a cleaning plan is created and presented…” to “… a cleaning plan is created in accordance with Table A4 in Appendix C and presented…”</t>
  </si>
  <si>
    <t>In Part 1 description, change “The following conditions are met for all pesticides and herbicides used on plants:” to “The following conditions are met for all pesticides and herbicides user on outdoor plants.”</t>
  </si>
  <si>
    <r>
      <t>In Part 1b, change “0.3 CFM fresh air per ft</t>
    </r>
    <r>
      <rPr>
        <vertAlign val="superscript"/>
        <sz val="10"/>
        <rFont val="Arial"/>
        <family val="2"/>
      </rPr>
      <t>2</t>
    </r>
    <r>
      <rPr>
        <sz val="10"/>
        <rFont val="Arial"/>
        <family val="2"/>
      </rPr>
      <t xml:space="preserve"> of floor area” to “0.3 CFM outdoor air per ft</t>
    </r>
    <r>
      <rPr>
        <vertAlign val="superscript"/>
        <sz val="10"/>
        <rFont val="Arial"/>
        <family val="2"/>
      </rPr>
      <t>2</t>
    </r>
    <r>
      <rPr>
        <sz val="10"/>
        <rFont val="Arial"/>
        <family val="2"/>
      </rPr>
      <t xml:space="preserve"> of floor area”</t>
    </r>
  </si>
  <si>
    <t>Change Part name from "Increased Fresh Air Supply" to "Increased Outdoor Air Supply"</t>
  </si>
  <si>
    <t>In Part 1, change "The following is required in terms of the rate of fresh air supply to all regularly occupied spaces:" to "The following is required in terms of the rate of outdoor air supply to all regularly occupied spaces:"</t>
  </si>
  <si>
    <t>In Part 1a, change “Exceed ASHRAE fresh air supply rates…” to “Exceed ASHRAE outdoor air supply rates…”</t>
  </si>
  <si>
    <t>In Part 1 description, change “Monitors measure 2 of the following pollutants in a regularly occupied space…” to “Monitors measure 2 of the following pollutants in a regularly occupied or common space…”</t>
  </si>
  <si>
    <t>Change “Every regularly occupied space has operable windows that provide access to fresh air…” to “Every regularly occupied space has operable windows that provide access to outdoor air…”</t>
  </si>
  <si>
    <t>Replace “One of the following is met for projects implementing a displacement ventilation system for heading and/or cooling:” with “Projects implement a displacement ventilation system for heating and/or cooling in which one of the following is met:”</t>
  </si>
  <si>
    <t>Change Part 1 verification type from Visual Inspection to Operations Schedule and Spot Check.</t>
  </si>
  <si>
    <t>In Part 1, change “Turbidity of the water sample is less than 0.3 NTU” to “Turbidity of the water sample is less than 1.0 NTU”.</t>
  </si>
  <si>
    <t>Change “All water being delivered to the project area for human consumption meets the following limits:” to “All water being delivered to the project area for human consumption (at least one water dispenser per project) meets the following limits:</t>
  </si>
  <si>
    <t>Agricultural Contaminants</t>
  </si>
  <si>
    <t>Change “All water being delivered to the project area for human consumption or showers/baths meets the following limits:” to “All water being delivered to the project area for human consumption (at least one water dispenser per project) and showers/baths meets the following limits:</t>
  </si>
  <si>
    <t>Change “All produce sold or distributed on the premises on a daily basis by (or under contract with) the project owner meets the following criteria:” to “Produce is sold or distributed on the premises on a daily basis by (or under contract with) the project owner and it meets the following criteria:”</t>
  </si>
  <si>
    <t>Change “All meat egg and dairy products sold or distributed on the premises on a daily basis by (or under contract with) the project owner meet the following criteria…” to “If meat, egg or dairy products are sold or provided on the premises on a daily basis by (or under contract with) the project owner, they meet the following criteria…”</t>
  </si>
  <si>
    <t>In Part 2a, change “Refrigerator, microwave and sink” to “Refrigerator, device for reheating food (such as microwave or toaster oven) and sink”</t>
  </si>
  <si>
    <t>In Part 1b, change “For all workstations, electric lights provide…” to “For all workstations, electric lights (which may include task lighting) provide…”</t>
  </si>
  <si>
    <t>Electric Light glare control</t>
  </si>
  <si>
    <t>Change “At workstations and desks, the following requirement is met:” to “At workstations, desks and other seating areas, the following requirement is met:”</t>
  </si>
  <si>
    <t>Change “At least one of the following is present for all glazing less than 2.1m [7 ft] above the floor:” to “At least one of the following is present for all glazing less than 2.1m [7 ft] above the floor in regularly occupied spaces:”</t>
  </si>
  <si>
    <t>In Part 1a, change “Interior window shading or blinds that are controllable by the occupants or set on a timer” to “Interior window shading or blinds that are controllable by the occupants or set to automatically prevent glare.”</t>
  </si>
  <si>
    <t>In Part 1b, change “External shading systems that are controllable by the occupants or set on a timer” to “External shading systems that are set to automatically prevent glare”</t>
  </si>
  <si>
    <t>Change “At least one of the following is required for all glazing greater than 2.1 m (7 ft) above the floor:” to “At least one of the following is required for all glazing greater than 2.1 m (7 ft) above the floor in regularly occupied spaces:”</t>
  </si>
  <si>
    <t>In Part 2a, change “Interior window shading or blinds that are controllable by the occupants or set on a timer” to “Interior window shading or blinds that are controllable by the occupants or set to automatically prevent glare.”</t>
  </si>
  <si>
    <t>In Part 2b, change “External shading systems that are controllable by the occupants or set on a timer.” To “External shading systems that are set to automatically prevent glare.”</t>
  </si>
  <si>
    <t>In Part 1a, change “Shading devices that automatically engage when light sensors indicate that sunlight could contribute to glare at workstations” to “Shading devices that automatically engage when light sensors indicate that sunlight could contribute to glare at workstations and other seating areas.”</t>
  </si>
  <si>
    <t>In Part 2a, change “75% of all desks or regularly occupied seats…” to “75% of all workstations…”</t>
  </si>
  <si>
    <t>In Part 2b, change “95% of all desks or regularly occupied seats…” to “95% of all workstations…”</t>
  </si>
  <si>
    <t xml:space="preserve">Change “The following conditions are met:” to “The following conditions are met on façades along regularly occupied spaces:” </t>
  </si>
  <si>
    <t>Change “The following requirements are met:” to “The following requirements are met for at least one common staircase:”</t>
  </si>
  <si>
    <t>Change “In projects of 2 to 4 floors, at least one staircase meets the following requirements:” to “In projects of 2 to 4 floors, at least one common staircase meets the following requirements:”</t>
  </si>
  <si>
    <t>Change “Both stairs and paths of frequent travel…” to “Both common stairs and paths of frequent travel…”</t>
  </si>
  <si>
    <t>In Part 2a, change “Open office spaces and lobbies:” to “Open office spaces and lobbies that are regularly occupied and/or contain workstations:”</t>
  </si>
  <si>
    <t>In Part 1b, change “Open office spaces:” to “Open workspaces:”</t>
  </si>
  <si>
    <t>In Part 2a, change “Open office spaces:” to “Open workspaces:”</t>
  </si>
  <si>
    <t>In Part 1a, change “Open office spaces” to “Open workspaces:”</t>
  </si>
  <si>
    <t>In Part 2b, change “Open office spaces:” to “Open workspaces:”</t>
  </si>
  <si>
    <t>In Part 2c, change “Cubicle style offices:” to “Partitioned office spaces:”</t>
  </si>
  <si>
    <t>In Part 1a, change “The building provides a thermal gradient of at least 3 °C [5 °F] across open office spaces…” to “The building provides a thermal gradient of at least 3 °C [5 °F] across open workspaces…”</t>
  </si>
  <si>
    <t>In Feature introduction text, change “Additional benefits include saved floor space, lower dust transportation and increased thermal comfort through the separation of temperature controls and fresh air supply systems” to “Additional benefits include saved floor space, lower dust transportation and increased thermal comfort through the separation of temperature controls and outdoor air supply systems</t>
  </si>
  <si>
    <t>Change Part 1 name from “Lobbies and Other Common Public Spaces” to “Lobbies and Other Common Spaces”</t>
  </si>
  <si>
    <t>In feature introduction text, change “Health literacy, defined by the Institute of Medicine as…” to “Health literacy, defined by the National Academy of Medicine as…”</t>
  </si>
  <si>
    <t>103, 104, 105</t>
  </si>
  <si>
    <t>Innovation feature</t>
  </si>
  <si>
    <t>Add new features 103 (Innovation Feature III), 104 (Innovation Feature IV), and 105 (Innovation Feature V). Feature language is identical to Features 101 and 102.</t>
  </si>
  <si>
    <t>The Introduction to the WELL Building Standard now reflects the inclusion of the WELL Core and Shell certification program.</t>
  </si>
  <si>
    <t>Under Project Registration, after the first paragraph, add: "At registration, projects define the borders of project scope. The WELL boundary may not unreasonably exclude portions of the building, space, or site to give the project an advantage in complying with credit requirements. The WELL project must accurately communicate the scope of the certifying project in all promotional and descriptive materials and distinguish it from any non-certifying space. The WELL project should be defined by a clear boundary such that the WELL project is physically distinct from other interior spaces within the building. Regardless of boundary, WELL protocol requirements must be adopted by the entire entity seeking certification located in the project’s building."</t>
  </si>
  <si>
    <t>Under Scoring, remove the following paragraph: "Scoring calculations may be affected by whether or not certain Optimizations are applicable to the project scope. For example, some Optimizations deal specifically with food service or mechanically circulated air. If such concerns are not relevant to the project, then these Optimizations are excluded from the Total Optimizations (TO) count. See WELLCertified.com for more information and tools for assisting in scoring calculation."</t>
  </si>
  <si>
    <t>Under Scoring, beneath scoring equations, add the following: "In making these calculations, Innovation Features are not included among the total optimizations (TO), though achieving them will increase Optimizations Achieved (OA)."</t>
  </si>
  <si>
    <t>At the end of Part 1b, add "Quality Standards feature in the WELL Building Standard for at least 95% of all hours in the previous year."</t>
  </si>
  <si>
    <r>
      <t>Under Part 2, after “For all spaces” insert the following: “46.5 m</t>
    </r>
    <r>
      <rPr>
        <vertAlign val="superscript"/>
        <sz val="10"/>
        <rFont val="Arial"/>
        <family val="2"/>
      </rPr>
      <t>2</t>
    </r>
    <r>
      <rPr>
        <sz val="10"/>
        <rFont val="Arial"/>
        <family val="2"/>
      </rPr>
      <t xml:space="preserve"> [500 ft</t>
    </r>
    <r>
      <rPr>
        <vertAlign val="superscript"/>
        <sz val="10"/>
        <rFont val="Arial"/>
        <family val="2"/>
      </rPr>
      <t>2</t>
    </r>
    <r>
      <rPr>
        <sz val="10"/>
        <rFont val="Arial"/>
        <family val="2"/>
      </rPr>
      <t>] or larger”</t>
    </r>
  </si>
  <si>
    <t>Under Part 1c, delete "VOC control" and replace with "VOC content".</t>
  </si>
  <si>
    <t>Under Part 2c, delete "VOC control" and replace with "VOC content".</t>
  </si>
  <si>
    <t>Inquiry: Feature 4 Parts 1 through 5 apply to newly applied/installed/purchased products and materials. What products and materials are considered to be ‘new’?
Ruling: Products or materials applied or installed within a timeframe of, at a minimum, one year prior to the WELL project registration are considered to be 'new.'
UPDATED RULING. Post Date 1/11/2017. 
Ruling: Products or materials applied or installed within a timeframe of, at a minimum, one year prior to the WELL Performance Verification are considered to be 'new.'</t>
  </si>
  <si>
    <t>Add Contractor Letters of Assurance as required documentation.</t>
  </si>
  <si>
    <t>Add Owner Letter of Assurance as required documentation.</t>
  </si>
  <si>
    <t>Add annotated operations schedule OR MEP drawing as required documentation, remove MEP Letter of Assurance, remove on-site spot checks.</t>
  </si>
  <si>
    <t>Replace the first sentence with the following: "One of the following is in place to slow the movement of air from outdoors to indoors within mechanically ventilated main building entrances:"</t>
  </si>
  <si>
    <t>For Part 1b, add “and entryway walk off mats (if applicable)” after “each high-touch and low-touch surface” in the first sentence.</t>
  </si>
  <si>
    <t>Add MEP Letter of Assurance as required documentation.</t>
  </si>
  <si>
    <t>Add policy document as required documentation, remove Architect Letter of Assurance.</t>
  </si>
  <si>
    <t>Add annotated mechanical and architectural drawing as required documentation, remove MEP Letter of Assurance, remove on-site spot checks.</t>
  </si>
  <si>
    <t>Add on-site spot checks as required verification.</t>
  </si>
  <si>
    <t>Add Architect Letter of Assurance as required documentation, remove annotated architectural drawing.</t>
  </si>
  <si>
    <t>Add Owner Letter of Assurance as required documentation, remove Architect Letter of Assurance.</t>
  </si>
  <si>
    <t>In introduction language, remove "and furniture be covered in washable covers" from the last sentence in the second paragraph. The last sentence becomes: "To minimize allergenic pests, this feature requires that pest inspections be conducted regularly and food be stored and sealed."</t>
  </si>
  <si>
    <t>2, 3, 4, 5</t>
  </si>
  <si>
    <t>Add Contractor Letter of Assurance as required documentation, add Owner Letter of Assurance as required documentation.</t>
  </si>
  <si>
    <t>Add annotated architectural drawing or operations schedule as required documentation, remove architect Letter of Assurance.</t>
  </si>
  <si>
    <t>Remove Part 1b. Update part lettering by changing “c. Mops do not have to be wrung by hand.” to “b. Mops do not have to be wrung by hand”, and changing "d. Vacuum cleaners contain filters with a HEPA rating." to "c. Vacuum cleaners contain filters with a HEPA rating."</t>
  </si>
  <si>
    <t>In Part 2a, remove "Filter rated to remove suspended solids." And replace with "Filter rated to remove suspended solids with pore size 1.5 µm or less."</t>
  </si>
  <si>
    <t>In Part 3b, remove "NSF filter rated to remove" and replace with "Filter rated by the NSF to remove"</t>
  </si>
  <si>
    <t>Storage capacity</t>
  </si>
  <si>
    <t>Add Owner Letters of Assurance as required documentation, remove Architect Letter of Assurance.</t>
  </si>
  <si>
    <t>Add professional narrative as required documentation, remove Architect Letter of Assurance, remove on-site spot measurements.</t>
  </si>
  <si>
    <t>In Part 1b, Change first part of first sentence  from “Electric lights provide” to "For all workstations, electric lights provide"</t>
  </si>
  <si>
    <t>In Part 1a, change the first part of the first sentence from “To minimize glare cause by incoming sunlight, all computer screens for at desks” to "To minimize glare caused by incoming sunlight, all computer screens at desks"</t>
  </si>
  <si>
    <t>Add MEP Letters of Assurance as required documentation, remove Architect Letters of Assurance.</t>
  </si>
  <si>
    <t>Add annotated modeling report as required documentation, remove annotated architectural drawing.</t>
  </si>
  <si>
    <t>Add annotated map as required documentation, remove Architect Letter of Assurance.</t>
  </si>
  <si>
    <t>Add Owner Letters of Assurance as required documentation, add on-site spot checks as required verification, remove visual inspections.</t>
  </si>
  <si>
    <t>ADA Accessible design standards</t>
  </si>
  <si>
    <t>In Part 1a, change "Buildings" to "Projects"</t>
  </si>
  <si>
    <t>In Part 2a, change "Adjustable Height standing desks." to "Adjustable height sit-stand desks."</t>
  </si>
  <si>
    <t>In Part 3b, delete "or BIFMA G1 guidelines."</t>
  </si>
  <si>
    <t>Add MEP Letter of Assurance as required documentation, remove Architect Letter of Assurance.</t>
  </si>
  <si>
    <t>Add Contractor Letter of Assurance as required documentation.</t>
  </si>
  <si>
    <t>Individual thermal comfort</t>
  </si>
  <si>
    <t>Add owner Letter of Assurance as required documentation, add on-site spot checks as required verification, remove visual inspection.</t>
  </si>
  <si>
    <t>Add professional narrative as required documentation, remove annotated architectural drawing, remove on-site spot checks.</t>
  </si>
  <si>
    <t>Biophilia I- Qualitative</t>
  </si>
  <si>
    <t>Add professional narratives as required documentation, remove annotated architectural drawings, remove on-site spot checks.</t>
  </si>
  <si>
    <t>In feature description language, change the last sentence from "This feature uses JUST participation to support fair and equitable organizations" to “This feature uses JUST participation and G4 Sustainability Reporting Guidelines to support fair and equitable organizations."</t>
  </si>
  <si>
    <t>Biophilia II – Quantitative</t>
  </si>
  <si>
    <t>Add Owner Letter of Assurance as required documentation, remove architect Letter of Assurance.</t>
  </si>
  <si>
    <t>Under project typology descriptions, remove the first paragraph under Core &amp; Shell Compliance and replace with the following: "WELL Core &amp; Shell Compliance is available for building projects seeking to implement fundamental features into the entire base building for the benefit of future tenants. The Core &amp; Shell typology addresses the building structure, window locations and glazing, building proportions, heating, cooling and ventilation systems, and fundamental water quality. This typology also encourages consideration of the site in relation to amenities and opportunities for wellness. Core &amp; Shell is appropriate for projects in which up to 25% of the project area is controlled by the building owner (i.e., 75% or more of the project space is fitted out/occupied by tenants). Independent of the portion of the building controlled by the owner, 100% of the building must adhere to the requirements of Core &amp; Shell Compliance."</t>
  </si>
  <si>
    <t>WELL Building Standard™ pilots Addenda</t>
  </si>
  <si>
    <t xml:space="preserve">This table contains addenda for WELL v1 pilots.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If studying for the WELL AP Exam, please ensure that the version of the WELL Building Standard specified in the WELL AP Candidate Handbook is used.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	</t>
  </si>
  <si>
    <t>Project Type</t>
  </si>
  <si>
    <t>There are no amendments to WELL v1 pilots for the Q3 2023 addenda.</t>
  </si>
  <si>
    <t>There are no amendments to WELL v1 pilots for the Q2 2023 addenda.</t>
  </si>
  <si>
    <t>There are no amendments to WELL v1 pilots for the Q4 2022 addenda.</t>
  </si>
  <si>
    <t>There are no amendments to WELL v1 pilots for the Q3 2022 addenda.</t>
  </si>
  <si>
    <t>There are no amendments to WELL v1 pilots for the Q2 2022 addenda.</t>
  </si>
  <si>
    <t>There are no amendments to WELL v1 pilots for the Q1 2022 addenda.</t>
  </si>
  <si>
    <t>There are no amendments to WELL v1 pilots for the Q4 2021 addenda.</t>
  </si>
  <si>
    <t>v1p-2021-Q2-001</t>
  </si>
  <si>
    <t>There are no amendments to WELL v1 pilots for the Q3 2021 addenda.</t>
  </si>
  <si>
    <t>There are no amendments to WELL v1 pilots for the Q2 2021 addenda.</t>
  </si>
  <si>
    <t>There are no amendments to WELL v1 pilots for the Q1 2021 addenda.</t>
  </si>
  <si>
    <t>There are no amendments to WELL v1 pilots for the Q4 2020 addenda.</t>
  </si>
  <si>
    <t>There are no amendments to WELL v1 pilots for the Q3 2020 addenda.</t>
  </si>
  <si>
    <t>There are no amendments to WELL v1 pilots for the Q2 2020 Addenda.</t>
  </si>
  <si>
    <t>There are no amendments to WELL v1 pilots for the Q1 2020 Addenda.</t>
  </si>
  <si>
    <t>There are no amendments to WELL v1 pilots for the Q4 2019 Addenda.</t>
  </si>
  <si>
    <t>Educational Facilities</t>
  </si>
  <si>
    <r>
      <rPr>
        <strike/>
        <sz val="10"/>
        <rFont val="Arial"/>
        <family val="2"/>
      </rPr>
      <t>Some combination of the following is provided in the fitness space free of charge and accompanied by instructions for safe, age-appropriate use:
a. Pull-up bar.
b. Suspension training equipment.
c. Resistance bands.
d. Free weights.
e. Kettle balls.
f. Inflatable exercise balls.</t>
    </r>
    <r>
      <rPr>
        <sz val="10"/>
        <rFont val="Arial"/>
        <family val="2"/>
      </rPr>
      <t xml:space="preserve">
</t>
    </r>
    <r>
      <rPr>
        <u/>
        <sz val="10"/>
        <rFont val="Arial"/>
        <family val="2"/>
      </rPr>
      <t>The following requirement is met:
a. Projects provide some combination of age-appropriate cardiorespiratory and muscle-strengthening equipment (e.g., resistance band, pull-up bar) or amenities (e.g., recreational field or court) free of charge and accompanied by instructions for safe use.</t>
    </r>
  </si>
  <si>
    <t>Educational Facilities, Multifamily Residential</t>
  </si>
  <si>
    <t>P4</t>
  </si>
  <si>
    <t>Impact reducing flooring</t>
  </si>
  <si>
    <r>
      <t>The higher the IIC, the greater sound attenuation of impact sound. IIC measurements cover a frequency range of 100-</t>
    </r>
    <r>
      <rPr>
        <strike/>
        <sz val="10"/>
        <rFont val="Arial"/>
        <family val="2"/>
      </rPr>
      <t>350</t>
    </r>
    <r>
      <rPr>
        <u/>
        <sz val="10"/>
        <rFont val="Arial"/>
        <family val="2"/>
      </rPr>
      <t>3150</t>
    </r>
    <r>
      <rPr>
        <sz val="10"/>
        <rFont val="Arial"/>
        <family val="2"/>
      </rPr>
      <t xml:space="preserve"> Hz; the range corresponds to a general “thump” at the lower level, and a sharper “clack” at the higher end.</t>
    </r>
  </si>
  <si>
    <t>Commercial Kitchen</t>
  </si>
  <si>
    <t>In Applicability Matrix, remove: "Precondition". Add: "N/A"</t>
  </si>
  <si>
    <r>
      <t xml:space="preserve">The promotion of </t>
    </r>
    <r>
      <rPr>
        <strike/>
        <sz val="10"/>
        <rFont val="Arial"/>
        <family val="2"/>
      </rPr>
      <t>heathy</t>
    </r>
    <r>
      <rPr>
        <u/>
        <sz val="10"/>
        <rFont val="Arial"/>
        <family val="2"/>
      </rPr>
      <t>healthy</t>
    </r>
    <r>
      <rPr>
        <sz val="10"/>
        <rFont val="Arial"/>
        <family val="2"/>
      </rPr>
      <t xml:space="preserve"> habits as related to WELL concepts of air, water, nourishment, light, fitness, comfort and mind.</t>
    </r>
  </si>
  <si>
    <t>Multifamily Residential</t>
  </si>
  <si>
    <r>
      <t xml:space="preserve">The following requirements are met in buildings located less than 0.8 km [0.5 mi] from significant noise sources, including </t>
    </r>
    <r>
      <rPr>
        <strike/>
        <sz val="10"/>
        <rFont val="Arial"/>
        <family val="2"/>
      </rPr>
      <t>aircraft over-flights</t>
    </r>
    <r>
      <rPr>
        <sz val="10"/>
        <rFont val="Arial"/>
        <family val="2"/>
      </rPr>
      <t xml:space="preserve"> </t>
    </r>
    <r>
      <rPr>
        <u/>
        <sz val="10"/>
        <rFont val="Arial"/>
        <family val="2"/>
      </rPr>
      <t>airports, seaports,</t>
    </r>
    <r>
      <rPr>
        <sz val="10"/>
        <rFont val="Arial"/>
        <family val="2"/>
      </rPr>
      <t xml:space="preserve"> highways, trains, and industrial processes:</t>
    </r>
  </si>
  <si>
    <t>Restaurant</t>
  </si>
  <si>
    <t>For Part 6b, remove: "food and snack items offered". Add: "foods"</t>
  </si>
  <si>
    <t>For Part 6c, remove: "In any foods that contain a grain flour, whole grain is the primary ingredient by weight". Add: "In at least 50% of food offerings where a grain flour is the primary ingredient by weight, a whole grain must be the primary ingredient"</t>
  </si>
  <si>
    <t>For Part 6e, remove: "No individually sold, single-serving, non-beverage food item contains more than 30 g of sugar". Add: "No non-beverage food item contains more than 30 g of sugar per serving"</t>
  </si>
  <si>
    <t>For Part 6a, remove: "Classrooms: less than 35". Add: "Classrooms: maximum noise criteria (NC) of 35"</t>
  </si>
  <si>
    <t>P7</t>
  </si>
  <si>
    <t>Strategic dining design</t>
  </si>
  <si>
    <t>For Part 1a, remove: "An annual score of 70 or higher on the Smarter Lunchrooms Self-Assessment Scorecard". Add: "An annual score of 46 or higher on the Smarter Lunchrooms Scorecard 2.0"</t>
  </si>
  <si>
    <t>For Citation 164, remove: "The B.E.N. Center. The Smarter…Accessed March 30, 2015". Add: "Smarter Lunchrooms Scorecard 2.0, Smarter Lunchrooms Movement, Cornell University 2017, https://www.smarterlunchrooms.org/sites/default/files/documents/SLM-Scorecard2.0_5.pdf"</t>
  </si>
  <si>
    <t>For P7.1.a, remove: "The Smarter Lunchrooms Self-Assessment Scorecard is a tool that can be used to assist school administrators in evaluating lunchrooms and identifying areas for improvement. A score of 70 or higher indicates an achievement of Smarter Lunchrooms Gold". Add: "The Smarter Lunchrooms Scorecard is a tool that can be used to assist school administrators in evaluating lunchrooms and identifying areas for improvement. A score of 46 or higher indicates achievement at the Gold award level on the Smarter Lunchrooms Scorecard 2.0"</t>
  </si>
  <si>
    <t>Circadian lighting</t>
  </si>
  <si>
    <t>For Part 2a, add: "During the daytime," before "200 or more equivalent..."</t>
  </si>
  <si>
    <t>For Part 2b, remove: "Lights" before "provide not more than…". Add: "During the nighttime, lights"</t>
  </si>
  <si>
    <t>For Part 2a, remove: "The sound pressure level from outside noise intrusion is less than or equal to 40 dBA based on the peak hour Leq". Add: "Average sound pressure level from outside noise intrusion does not exceed 40 dBA"</t>
  </si>
  <si>
    <t>For Part 3a, remove: ", based on the peak Leq" after "...is less than or equal to 40 dBA"</t>
  </si>
  <si>
    <t>For Part 7a, remove: "7 decibels over the ambient sound level measured a minimum of 15 ft [4.5 m] outside of the entrance to the space". Add: "7 decibels (dBA) above the ambient sound pressure level when measured at a minimum distance of 4.5 m [15 ft] outside of the entrance to the space"</t>
  </si>
  <si>
    <t>For Part 4b, remove: "elementary and up to 360 mL [12 oz] portions for middle school students". Add: "early education and up to 360 mL [12 oz] portions for primary school students"</t>
  </si>
  <si>
    <t>For Part 1a, remove: "elementary, middle and high schools". Add: "primary and secondary schools"</t>
  </si>
  <si>
    <t>For Part 4a, remove: "elementary, middle and high schools". Add: "primary and secondary schools"</t>
  </si>
  <si>
    <t>For Part 4b, remove: "elementary school, middle school, or high school". Add: "primary and secondary school"</t>
  </si>
  <si>
    <t>In part description, remove: "middle and high schools". Add: "primary and secondary schools"</t>
  </si>
  <si>
    <t>In part description, remove: "elementary, middle, and high schools". Add: "primary and secondary schools"</t>
  </si>
  <si>
    <t>P6</t>
  </si>
  <si>
    <t>Education space provisions</t>
  </si>
  <si>
    <t>For Part 1a, remove: "elementary, middle and high school". Add: "primary and secondary schools"</t>
  </si>
  <si>
    <t>In part title, remove: "for Elementary School"</t>
  </si>
  <si>
    <t>For Part 2a, remove: "Elementary school". Add: "Early education and primary school"</t>
  </si>
  <si>
    <t>P8</t>
  </si>
  <si>
    <t>Injury prevention</t>
  </si>
  <si>
    <t>For Citation 126, remove: "www.ies.org/PDF/MLO/MLO_FINAL_June2011.pdf". Add: "http://www.darksky.org/wp-content/uploads/bsk-pdf-manager/16_MLO_FINAL_JUNE2011.pdf"</t>
  </si>
  <si>
    <t>For Part 3a, remove: "locker room". Add: "changing room"</t>
  </si>
  <si>
    <t>In part description, remove: "locker rooms". Add: "changing rooms"</t>
  </si>
  <si>
    <t>In part title, remove: "Locker Rooms". Add: "Changing Rooms". In part description, remove: "Locker rooms". Add: "Changing rooms"</t>
  </si>
  <si>
    <t>In part title, remove: "Locker Room". Add: "Changing Room". In part description, remove: "locker rooms". Add: "changing rooms"</t>
  </si>
  <si>
    <t>In part title, remove: "Locker Rooms". Add: "Changing Rooms". In part description, remove: "locker rooms". Add: "changing rooms"</t>
  </si>
  <si>
    <t>In part title, remove: "Elementary and Middle School". Add: "Early Education and Primary School"</t>
  </si>
  <si>
    <t>In part description, remove: "elementary and middle school students". Add: "early education and primary school students"</t>
  </si>
  <si>
    <t>In part title, remove: "High School". Add: "Secondary School"</t>
  </si>
  <si>
    <t>In part description, remove: "high school students". Add: "secondary school students"</t>
  </si>
  <si>
    <t>In part description, remove: "early education, elementary, middle, and high schools". Add: "early education, primary and secondary schools"</t>
  </si>
  <si>
    <t>In part description, remove: "elementary and middle schools". Add: "early education and primary schools"</t>
  </si>
  <si>
    <t>In part description, remove: "Early education, elementary and middle schools". Add: "Early education and primary schools"</t>
  </si>
  <si>
    <t>For Part 3a, remove: "6,000 m³" after "Spaces less than". Add "570 m³"</t>
  </si>
  <si>
    <t xml:space="preserve">Under "Educational Facilities", remove: 
"• Elementary school: grades 1 – 5 (inclusive)
• Middle school: grades 6 – 8 (inclusive)
• High school: grades 9 – 12 (inclusive)". 
Add:
"• Primary school: grades 1 – 8 (inclusive)
• Secondary school: grades 9 – 12 (inclusive)". </t>
  </si>
  <si>
    <t>Citations</t>
  </si>
  <si>
    <t>Update Citation 143: http://www.nationalacademies.org/hmd/~/media/Files/Report%20Files/2007/Nutrition-Standards-for-Foods-in-Schools-Leading-the-Way-toward-Healthier-Youth/factsheet.pdf</t>
  </si>
  <si>
    <t>Update Citation 144: https://fns-prod.azureedge.net/sites/default/files/cn/allfoods-flyer.pdf</t>
  </si>
  <si>
    <t>Update Citation 138: https://www.asu.edu/fm/documents/project_guidelines/Classroom-Design-Guidelines.pdf</t>
  </si>
  <si>
    <t>Update Citation 172: https://www.muni.org/Departments/traffic/Documents/School%20Zone%20Standards%20-%20MUTCD%202003%20FINAL.pdf</t>
  </si>
  <si>
    <t>In part description, remove: "Early education, elementary, middle, and high school". Add: "Early education, primary and secondary school"</t>
  </si>
  <si>
    <t>In part description, remove: "Depending on ventilation methods, one of the following is met:". Add: "The following requirements are met:"</t>
  </si>
  <si>
    <t>For Part 4a, remove: "(Ventilation Rate Procedure or IAQ Procedure) for residential buildings of 3 or fewer floors". Add: "(or more recent version) for dwelling units"</t>
  </si>
  <si>
    <t>For Part 4b, remove: "(Ventilation Rate Procedure or IAQ Procedure) for residential buildings of more than 3 floors above grade". Add: "for common areas and other spaces apart from dwelling units"</t>
  </si>
  <si>
    <t>Remove: "c. Projects comply with all requirements set in the Natural Ventilation Procedure…the previous year."</t>
  </si>
  <si>
    <t>Strategic Dining Design</t>
  </si>
  <si>
    <t>For Verification Methods Matrix, Add: "Owner" to Letter of Assurance column</t>
  </si>
  <si>
    <t>4a</t>
  </si>
  <si>
    <t>Remove: "6,000 m²". Add: "1,900 m²"</t>
  </si>
  <si>
    <t>4b</t>
  </si>
  <si>
    <t>2a</t>
  </si>
  <si>
    <t>Remove: "3,000 m³". Add "280 m³"</t>
  </si>
  <si>
    <t>2b</t>
  </si>
  <si>
    <t>Remove: "6,000 m³". Add "570 m³"</t>
  </si>
  <si>
    <t>1a</t>
  </si>
  <si>
    <t>Remove: "13.7 m". Add: "4 m²"</t>
  </si>
  <si>
    <t>1b</t>
  </si>
  <si>
    <t>Remove: "7.6 m". Add: "2 m²"</t>
  </si>
  <si>
    <t>1c</t>
  </si>
  <si>
    <t>Remove: "5.5 m". Add: "1.5 m²"</t>
  </si>
  <si>
    <t xml:space="preserve">Light </t>
  </si>
  <si>
    <t xml:space="preserve">Remove: "In all bedrooms, bathrooms, and rooms with windows, one or more
fixtures provide the following". Add: "One or more light sources provide the following" </t>
  </si>
  <si>
    <t xml:space="preserve">Remove: "a. Alerting lights able to provide a maintained average of 250 lux [23 fc] as measured 0.76 m [30 inches] above finished
floor. The lights may be dimmed in the presence of daylight, but are able to independently achieve these levels". Add: "a. Maintain an average of 215 lux [20 fc] as measured 0.60 m [24 inches] above finished floor in the living room" </t>
  </si>
  <si>
    <t xml:space="preserve">Remove: "b. Evening lights able to provide a maintained average of 50 lux [5 fc] as measured 0.76 m [30 inches] above finished
floor". Add: "b. Maintain an average of 50 lux [5 fc] as measured 0.60 m [24 inches] above finished floor in the bedroom" </t>
  </si>
  <si>
    <t xml:space="preserve">Remove: "c. Lights continuously dimmable to 25%". Add: "c. Maintain an average of 100 lux [9 fc] as measured at finished floor in the bathroom" </t>
  </si>
  <si>
    <t xml:space="preserve">Remove: "a. 250". Add: "a. 200" </t>
  </si>
  <si>
    <t>Remove: "Evening" before "lights"</t>
  </si>
  <si>
    <t>P1</t>
  </si>
  <si>
    <t>Food environment</t>
  </si>
  <si>
    <t>In the Feature description, remove the second paragraph. Replace with the following text: 
'To ensure access to fresh foods and provide communal cooking environments.'</t>
  </si>
  <si>
    <t>P2</t>
  </si>
  <si>
    <t>Light at night</t>
  </si>
  <si>
    <t>In the Feature description, remove the second paragraph. Replace with the following text: 
'To provide sleeping spaces free from light intrusion and provide low-light wayfinding options.'</t>
  </si>
  <si>
    <t>P3</t>
  </si>
  <si>
    <t>Circadian emulation</t>
  </si>
  <si>
    <t>In the Feature description, remove the second paragraph. Replace with the following text: 
'To provide light which has intensity and spectrum similar to that of the daily changes of sunlight.'</t>
  </si>
  <si>
    <t>In the Feature description, remove the second paragraph. Replace with the following text: 
'To promote privacy and reduce acoustic disturbances from footsteps.'</t>
  </si>
  <si>
    <t>P5</t>
  </si>
  <si>
    <t>Health through housing equity</t>
  </si>
  <si>
    <t>In the Feature description, remove the second paragraph. Replace with the following text: 
'To promote housing equity through the allocation of affordable housing units.'</t>
  </si>
  <si>
    <t>In the Feature description, remove the second paragraph. Replace with the following text: 
'To ensure that classrooms offer suffient space for students to learn by establishing a maximum room density.'</t>
  </si>
  <si>
    <t>In the Feature description, remove the second paragraph. Replace with the following text: 
'To create an eating environment that promotes healthy food consumption choices.'</t>
  </si>
  <si>
    <t>In the Feature description, remove the second paragraph. Replace with the following text: 
'To ensure that spaces for active transportation and physical activity are clear of obstacles and safe for use.'</t>
  </si>
  <si>
    <t>P9</t>
  </si>
  <si>
    <t>Advanced cleaning</t>
  </si>
  <si>
    <t>In the Feature description, remove the second paragraph. Replace with the following text: 
'To eliminate bacteria and other pathogens from areas at high risk of contamination.'</t>
  </si>
  <si>
    <t>Light at Night</t>
  </si>
  <si>
    <t>3b</t>
  </si>
  <si>
    <t>Replace "Nightlights are located no higher than 30 cm [1 ft] above the ground" with "Nightlights are located no higher off the ground than 36 cm [14 inches] to the center of the unit."</t>
  </si>
  <si>
    <t>Circadian Emulation</t>
  </si>
  <si>
    <t>Change the description of the part from "In all bedrooms, bathrooms and rooms with windows, the lighting system meets the following requirements:" to "In all bedrooms, bathrooms, and residential rooms with windows, the lighting system meets the following requirements:"</t>
  </si>
  <si>
    <t>All pilot features and features with new parts</t>
  </si>
  <si>
    <t>Verification methods have been specified for all Pilot Features and all new Feature Parts. Refer to the pilot standards for full details.</t>
  </si>
  <si>
    <t>Add the following Part 4c: Projects comply with all requirements set in the Natural Ventilation Procedure in ASHRAE 62.1-2013 or ASHRAE 62.2- 2013 (as appropriate for number of floors above grade) and demonstrate that ambient air quality within 1.6 km [1 mi] of the building is compliant with either the U.S. EPA's NAAQS or passes the Air Quality Standards feature in the WELL Building Standard for at least 95% of all hours in the previous year.</t>
  </si>
  <si>
    <t>VOC Reduction</t>
  </si>
  <si>
    <t>Change Part 5 (Furniture and Furnishings) to be not applicable to Multifamily Residential projects.</t>
  </si>
  <si>
    <t>Direct Source Ventilation</t>
  </si>
  <si>
    <t>Change Feature 17 to be not applicable to Multifamily Residential projects.</t>
  </si>
  <si>
    <t>Pest Control</t>
  </si>
  <si>
    <t>Change Part 1 (Pest Control) to be not applicable to Multifamily Residential projects.</t>
  </si>
  <si>
    <t>WELL Resources</t>
  </si>
  <si>
    <t>This table contains addenda for the WELL Program and Performance Verification Guidebooks, and the Crosswalks and Skybridge tools.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If studying for the WELL AP Exam, please ensure that the version of the WELL Building Standard specified in the WELL AP Candidate Handbook is used.</t>
  </si>
  <si>
    <t>Guidebook</t>
  </si>
  <si>
    <t>Continuous Monitoring Protocols for WELL -- Monitor Density</t>
  </si>
  <si>
    <t>Test Location &amp; Conditions</t>
  </si>
  <si>
    <r>
      <t xml:space="preserve">- For WELL v2 and WELL v2 pilot projects, where sampling points for A01 and A05 are the same, tests used for A01 can be analyzed to determine whether results meet A05 requirements (i.e., separate tests are not required for A05 if all necessary parameters are available from samples taken for A01). This also applies to the “Enhanced thresholds” features in the WELL Performance Rating (PA2, PA4, PA6).
</t>
    </r>
    <r>
      <rPr>
        <u/>
        <sz val="10"/>
        <color theme="1"/>
        <rFont val="Arial"/>
        <family val="2"/>
      </rPr>
      <t>- For projects that include industrial spaces and/or commercial kitchens, at least one sampling point must be in each such space. The area of these space types is included in the total project area when calculating the project test quantity using Table 2 calculations (i.e.,industrial spaces and commercial kitchens do not require additional sampling points beyond what is shown in Table 2).</t>
    </r>
    <r>
      <rPr>
        <sz val="10"/>
        <color theme="1"/>
        <rFont val="Arial"/>
        <family val="2"/>
      </rPr>
      <t xml:space="preserve">
</t>
    </r>
  </si>
  <si>
    <r>
      <t xml:space="preserve">- The WELL Performance Testing Agent should note whether the HVAC system (or any ventilation or air treatment method) is on or off during the data collection period.
- Sampling points must be representative of </t>
    </r>
    <r>
      <rPr>
        <strike/>
        <sz val="10"/>
        <color theme="1"/>
        <rFont val="Arial"/>
        <family val="2"/>
      </rPr>
      <t xml:space="preserve">typical </t>
    </r>
    <r>
      <rPr>
        <sz val="10"/>
        <color theme="1"/>
        <rFont val="Arial"/>
        <family val="2"/>
      </rPr>
      <t xml:space="preserve">occupiable areas </t>
    </r>
    <r>
      <rPr>
        <strike/>
        <sz val="10"/>
        <color theme="1"/>
        <rFont val="Arial"/>
        <family val="2"/>
      </rPr>
      <t xml:space="preserve">within the sampling zone and located </t>
    </r>
    <r>
      <rPr>
        <u/>
        <sz val="10"/>
        <color theme="1"/>
        <rFont val="Arial"/>
        <family val="2"/>
      </rPr>
      <t>, with a preference for regularly occupied areas</t>
    </r>
    <r>
      <rPr>
        <strike/>
        <sz val="10"/>
        <color theme="1"/>
        <rFont val="Arial"/>
        <family val="2"/>
      </rPr>
      <t xml:space="preserve"> where occupants would typically be situated (e.g., at workstations)</t>
    </r>
    <r>
      <rPr>
        <sz val="10"/>
        <color theme="1"/>
        <rFont val="Arial"/>
        <family val="2"/>
      </rPr>
      <t>.</t>
    </r>
    <r>
      <rPr>
        <u/>
        <sz val="10"/>
        <color theme="1"/>
        <rFont val="Arial"/>
        <family val="2"/>
      </rPr>
      <t xml:space="preserve">
</t>
    </r>
  </si>
  <si>
    <r>
      <t xml:space="preserve">- Monitors must be distributed throughout the project and to the extent possible, representative of all HVAC zones, faces of a building, and regularly occupied spaces (e.g., open office areas, private offices, conference rooms and classrooms). 
- For projects with multiple floors, monitors must be distributed across different floors, including the lowest and highest regularly occupied floor (excluding floors with only leased space in WELL Core and Core &amp; Shell projects </t>
    </r>
    <r>
      <rPr>
        <u/>
        <sz val="10"/>
        <color theme="1"/>
        <rFont val="Arial"/>
        <family val="2"/>
      </rPr>
      <t>not pursuing an additional point opportunity described in the WELL Core Guidance under relevant Features</t>
    </r>
    <r>
      <rPr>
        <sz val="10"/>
        <color theme="1"/>
        <rFont val="Arial"/>
        <family val="2"/>
      </rPr>
      <t xml:space="preserve">). </t>
    </r>
  </si>
  <si>
    <t>Carbon Monoxide</t>
  </si>
  <si>
    <r>
      <t xml:space="preserve">Device Requirements
• </t>
    </r>
    <r>
      <rPr>
        <u/>
        <sz val="10"/>
        <color theme="1"/>
        <rFont val="Arial"/>
        <family val="2"/>
      </rPr>
      <t>Method of measurement: d</t>
    </r>
    <r>
      <rPr>
        <strike/>
        <sz val="10"/>
        <color theme="1"/>
        <rFont val="Arial"/>
        <family val="2"/>
      </rPr>
      <t>D</t>
    </r>
    <r>
      <rPr>
        <sz val="10"/>
        <color theme="1"/>
        <rFont val="Arial"/>
        <family val="2"/>
      </rPr>
      <t xml:space="preserve">irect reading instrument.
• Measurement range: 0-25 ppm.
• </t>
    </r>
    <r>
      <rPr>
        <strike/>
        <sz val="10"/>
        <color theme="1"/>
        <rFont val="Arial"/>
        <family val="2"/>
      </rPr>
      <t>Instrument r</t>
    </r>
    <r>
      <rPr>
        <u/>
        <sz val="10"/>
        <color theme="1"/>
        <rFont val="Arial"/>
        <family val="2"/>
      </rPr>
      <t>R</t>
    </r>
    <r>
      <rPr>
        <sz val="10"/>
        <color theme="1"/>
        <rFont val="Arial"/>
        <family val="2"/>
      </rPr>
      <t>esolution: 0.1 ppm.</t>
    </r>
  </si>
  <si>
    <t>Nitrogen Dioxide</t>
  </si>
  <si>
    <r>
      <t xml:space="preserve">Device Requirements
</t>
    </r>
    <r>
      <rPr>
        <u/>
        <sz val="10"/>
        <color theme="1"/>
        <rFont val="Arial"/>
        <family val="2"/>
      </rPr>
      <t>• Method of measurement: direct reading instrument.</t>
    </r>
    <r>
      <rPr>
        <sz val="10"/>
        <color theme="1"/>
        <rFont val="Arial"/>
        <family val="2"/>
      </rPr>
      <t xml:space="preserve">
• Measurement range: 0-500 ppb.
• Lower detectable limit: 5 ppb.</t>
    </r>
  </si>
  <si>
    <t>Ozone</t>
  </si>
  <si>
    <r>
      <t xml:space="preserve">Device Requirements
• </t>
    </r>
    <r>
      <rPr>
        <u/>
        <sz val="10"/>
        <color theme="1"/>
        <rFont val="Arial"/>
        <family val="2"/>
      </rPr>
      <t>Method of measurement: d</t>
    </r>
    <r>
      <rPr>
        <strike/>
        <sz val="10"/>
        <color theme="1"/>
        <rFont val="Arial"/>
        <family val="2"/>
      </rPr>
      <t>D</t>
    </r>
    <r>
      <rPr>
        <sz val="10"/>
        <color theme="1"/>
        <rFont val="Arial"/>
        <family val="2"/>
      </rPr>
      <t xml:space="preserve">irect reading instrument.
• Measurement range: 0-500 ppb.
• </t>
    </r>
    <r>
      <rPr>
        <strike/>
        <sz val="10"/>
        <color theme="1"/>
        <rFont val="Arial"/>
        <family val="2"/>
      </rPr>
      <t>On-screen r</t>
    </r>
    <r>
      <rPr>
        <u/>
        <sz val="10"/>
        <color theme="1"/>
        <rFont val="Arial"/>
        <family val="2"/>
      </rPr>
      <t>R</t>
    </r>
    <r>
      <rPr>
        <sz val="10"/>
        <color theme="1"/>
        <rFont val="Arial"/>
        <family val="2"/>
      </rPr>
      <t>esolution: 1 ppb</t>
    </r>
  </si>
  <si>
    <t>PM2.5 and PM10</t>
  </si>
  <si>
    <r>
      <t xml:space="preserve">Test Method
</t>
    </r>
    <r>
      <rPr>
        <strike/>
        <sz val="10"/>
        <color theme="1"/>
        <rFont val="Arial"/>
        <family val="2"/>
      </rPr>
      <t>• Measurement method: direct reading instrument.</t>
    </r>
    <r>
      <rPr>
        <sz val="10"/>
        <color theme="1"/>
        <rFont val="Arial"/>
        <family val="2"/>
      </rPr>
      <t xml:space="preserve">
• Duration of measurement: minimum of one continuous hour (10 minutes of acclimation time followed by 50 minutes of measurement time), with measurements recorded at least once every minute.
...
Device Requirements
• </t>
    </r>
    <r>
      <rPr>
        <u/>
        <sz val="10"/>
        <color theme="1"/>
        <rFont val="Arial"/>
        <family val="2"/>
      </rPr>
      <t>Method of measurement</t>
    </r>
    <r>
      <rPr>
        <strike/>
        <sz val="10"/>
        <color theme="1"/>
        <rFont val="Arial"/>
        <family val="2"/>
      </rPr>
      <t>Instrument type</t>
    </r>
    <r>
      <rPr>
        <sz val="10"/>
        <color theme="1"/>
        <rFont val="Arial"/>
        <family val="2"/>
      </rPr>
      <t xml:space="preserve">: </t>
    </r>
    <r>
      <rPr>
        <u/>
        <sz val="10"/>
        <color theme="1"/>
        <rFont val="Arial"/>
        <family val="2"/>
      </rPr>
      <t>direct reading instrument (</t>
    </r>
    <r>
      <rPr>
        <sz val="10"/>
        <color theme="1"/>
        <rFont val="Arial"/>
        <family val="2"/>
      </rPr>
      <t>light-scattering airborne particle counter</t>
    </r>
    <r>
      <rPr>
        <u/>
        <sz val="10"/>
        <color theme="1"/>
        <rFont val="Arial"/>
        <family val="2"/>
      </rPr>
      <t>)</t>
    </r>
    <r>
      <rPr>
        <sz val="10"/>
        <color theme="1"/>
        <rFont val="Arial"/>
        <family val="2"/>
      </rPr>
      <t xml:space="preserve">.
• Measurement range: 1-1,000 μg/m3.
• Instrument accuracy (at the size specified by the manufacturer): ≤ 15%.
• </t>
    </r>
    <r>
      <rPr>
        <strike/>
        <sz val="10"/>
        <color theme="1"/>
        <rFont val="Arial"/>
        <family val="2"/>
      </rPr>
      <t>On-screen r</t>
    </r>
    <r>
      <rPr>
        <u/>
        <sz val="10"/>
        <color theme="1"/>
        <rFont val="Arial"/>
        <family val="2"/>
      </rPr>
      <t>R</t>
    </r>
    <r>
      <rPr>
        <sz val="10"/>
        <color theme="1"/>
        <rFont val="Arial"/>
        <family val="2"/>
      </rPr>
      <t>esolution: 1 μg/m3</t>
    </r>
  </si>
  <si>
    <t>Radon</t>
  </si>
  <si>
    <r>
      <t xml:space="preserve">Device Requirements
• </t>
    </r>
    <r>
      <rPr>
        <u/>
        <sz val="10"/>
        <color theme="1"/>
        <rFont val="Arial"/>
        <family val="2"/>
      </rPr>
      <t>Method of measurement: p</t>
    </r>
    <r>
      <rPr>
        <strike/>
        <sz val="10"/>
        <color theme="1"/>
        <rFont val="Arial"/>
        <family val="2"/>
      </rPr>
      <t>P</t>
    </r>
    <r>
      <rPr>
        <sz val="10"/>
        <color theme="1"/>
        <rFont val="Arial"/>
        <family val="2"/>
      </rPr>
      <t>assive or active radon sampler.</t>
    </r>
  </si>
  <si>
    <t>Continuous Monitoring Protocols for WELL</t>
  </si>
  <si>
    <t>Calculating Compliance</t>
  </si>
  <si>
    <r>
      <t xml:space="preserve">Air and Thermal Comfort parameters: </t>
    </r>
    <r>
      <rPr>
        <strike/>
        <sz val="10"/>
        <color theme="1"/>
        <rFont val="Arial"/>
        <family val="2"/>
      </rPr>
      <t>determined based on each sensor’s data meeting the threshold listed in the feature for</t>
    </r>
    <r>
      <rPr>
        <sz val="10"/>
        <color theme="1"/>
        <rFont val="Arial"/>
        <family val="2"/>
      </rPr>
      <t xml:space="preserve"> </t>
    </r>
    <r>
      <rPr>
        <strike/>
        <sz val="10"/>
        <color theme="1"/>
        <rFont val="Arial"/>
        <family val="2"/>
      </rPr>
      <t>a</t>
    </r>
    <r>
      <rPr>
        <u/>
        <sz val="10"/>
        <color theme="1"/>
        <rFont val="Arial"/>
        <family val="2"/>
      </rPr>
      <t>A</t>
    </r>
    <r>
      <rPr>
        <sz val="10"/>
        <color theme="1"/>
        <rFont val="Arial"/>
        <family val="2"/>
      </rPr>
      <t xml:space="preserve">t least 90% of </t>
    </r>
    <r>
      <rPr>
        <strike/>
        <sz val="10"/>
        <color theme="1"/>
        <rFont val="Arial"/>
        <family val="2"/>
      </rPr>
      <t>regularly occupied hours</t>
    </r>
    <r>
      <rPr>
        <sz val="10"/>
        <color theme="1"/>
        <rFont val="Arial"/>
        <family val="2"/>
      </rPr>
      <t xml:space="preserve"> </t>
    </r>
    <r>
      <rPr>
        <u/>
        <sz val="10"/>
        <color theme="1"/>
        <rFont val="Arial"/>
        <family val="2"/>
      </rPr>
      <t>each sensor’s dataset from regularly occupied hours, including intervals with missing/offline data, either meets the thresholds or are within the ranges listed in the relevant feature. For example, a project is regularly occupied from 08:00-18:00 (10 hours) daily and utilizes monitors with 15-minute measurement intervals. In a 30-day calendar month, the project must report at least 1,080 measurements that are within thresholds/ranges for each sensor to demonstrate compliance (10 hours/day × 4 measurements/hour × 30 day/month x 90% compliance = 1,080).</t>
    </r>
  </si>
  <si>
    <t>Hardware Requirements</t>
  </si>
  <si>
    <r>
      <t xml:space="preserve">Calibration:
• All sensors measuring air quality parameters are recalibrated or replaced annually, and projects submit documentation attesting to their calibration or replacement annually through the WELL digital platform. </t>
    </r>
    <r>
      <rPr>
        <u/>
        <sz val="10"/>
        <color theme="1"/>
        <rFont val="Arial"/>
        <family val="2"/>
      </rPr>
      <t>Carbon dioxide sensors utilizing Automatic Background Calibration (ABC) algorithms can be recalibrated or replaced every three years.</t>
    </r>
    <r>
      <rPr>
        <sz val="10"/>
        <color theme="1"/>
        <rFont val="Arial"/>
        <family val="2"/>
      </rPr>
      <t xml:space="preserve">
• All sensors measuring thermal comfort parameters are recalibrated or replaced every three years, and projects submit documentation attesting to their calibration or replacement every three years through the WELL digital platform.
• Note: field calibrations using a reference sensor are acceptable provided that the procedure allows the sensors to perform within manufacturer’s listed specifications. The calibration period must capture a sufficient range and concentration of contaminant—either using known span gases or exposure to ambient pollution—to accurately perform adjustments.</t>
    </r>
  </si>
  <si>
    <t>Monitor Density</t>
  </si>
  <si>
    <r>
      <t xml:space="preserve">For non-performance-based features (those requiring only the </t>
    </r>
    <r>
      <rPr>
        <u/>
        <sz val="10"/>
        <color theme="1"/>
        <rFont val="Arial"/>
        <family val="2"/>
      </rPr>
      <t>i</t>
    </r>
    <r>
      <rPr>
        <strike/>
        <sz val="10"/>
        <color theme="1"/>
        <rFont val="Arial"/>
        <family val="2"/>
      </rPr>
      <t>I</t>
    </r>
    <r>
      <rPr>
        <sz val="10"/>
        <color theme="1"/>
        <rFont val="Arial"/>
        <family val="2"/>
      </rPr>
      <t>nstallation of monitors without verification of thresholds; with the verification type On-going Data Report</t>
    </r>
    <r>
      <rPr>
        <u/>
        <sz val="10"/>
        <color theme="1"/>
        <rFont val="Arial"/>
        <family val="2"/>
      </rPr>
      <t xml:space="preserve"> or Letter of Assurance - Engineer and photographs</t>
    </r>
    <r>
      <rPr>
        <sz val="10"/>
        <color theme="1"/>
        <rFont val="Arial"/>
        <family val="2"/>
      </rPr>
      <t>), follow Table 4 monitoring density guidance for the total occupiable space of the project (</t>
    </r>
    <r>
      <rPr>
        <u/>
        <sz val="10"/>
        <color theme="1"/>
        <rFont val="Arial"/>
        <family val="2"/>
      </rPr>
      <t>i</t>
    </r>
    <r>
      <rPr>
        <strike/>
        <sz val="10"/>
        <color theme="1"/>
        <rFont val="Arial"/>
        <family val="2"/>
      </rPr>
      <t>I</t>
    </r>
    <r>
      <rPr>
        <sz val="10"/>
        <color theme="1"/>
        <rFont val="Arial"/>
        <family val="2"/>
      </rPr>
      <t xml:space="preserve">ncluding dwelling units). </t>
    </r>
  </si>
  <si>
    <t>Monitor Placement</t>
  </si>
  <si>
    <r>
      <t xml:space="preserve">Monitors must be at least 1 m [3.3 ft] away from: </t>
    </r>
    <r>
      <rPr>
        <u/>
        <sz val="10"/>
        <color theme="1"/>
        <rFont val="Arial"/>
        <family val="2"/>
      </rPr>
      <t>interior</t>
    </r>
    <r>
      <rPr>
        <sz val="10"/>
        <color theme="1"/>
        <rFont val="Arial"/>
        <family val="2"/>
      </rPr>
      <t xml:space="preserve"> doors, windows, </t>
    </r>
    <r>
      <rPr>
        <strike/>
        <sz val="10"/>
        <color theme="1"/>
        <rFont val="Arial"/>
        <family val="2"/>
      </rPr>
      <t>air supply/exhaust outlets, air purifier,</t>
    </r>
    <r>
      <rPr>
        <sz val="10"/>
        <color theme="1"/>
        <rFont val="Arial"/>
        <family val="2"/>
      </rPr>
      <t xml:space="preserve"> or other potential influences (e.g., humidifiers, cleaning supplies, printers and photocopiers). </t>
    </r>
    <r>
      <rPr>
        <u/>
        <sz val="10"/>
        <color theme="1"/>
        <rFont val="Arial"/>
        <family val="2"/>
      </rPr>
      <t>Monitors, including devices which are part of air purifiers or fan systems, must not be located in the direct path of airflow from HVAC vents or standalone air purifiers and fans.</t>
    </r>
    <r>
      <rPr>
        <sz val="10"/>
        <color theme="1"/>
        <rFont val="Arial"/>
        <family val="2"/>
      </rPr>
      <t xml:space="preserve"> To the extent possible, sampling points should be at least 5 m [16.4 ft] from exterior doors.</t>
    </r>
  </si>
  <si>
    <t>Table 3</t>
  </si>
  <si>
    <r>
      <t xml:space="preserve">[row 4 - Total Volatile Organic Compounds, column 4 - WELL Performance Rating Feature] 
PA3, </t>
    </r>
    <r>
      <rPr>
        <strike/>
        <sz val="10"/>
        <color theme="1"/>
        <rFont val="Arial"/>
        <family val="2"/>
      </rPr>
      <t xml:space="preserve">PA4, </t>
    </r>
    <r>
      <rPr>
        <sz val="10"/>
        <color theme="1"/>
        <rFont val="Arial"/>
        <family val="2"/>
      </rPr>
      <t>PM1, PM2</t>
    </r>
  </si>
  <si>
    <t>General Information and Set-up</t>
  </si>
  <si>
    <t>N/A</t>
  </si>
  <si>
    <r>
      <t xml:space="preserve">For purposes of certification, </t>
    </r>
    <r>
      <rPr>
        <sz val="10"/>
        <rFont val="Arial"/>
        <family val="2"/>
      </rPr>
      <t xml:space="preserve">Performance testing must take place after construction is complete and </t>
    </r>
    <r>
      <rPr>
        <u/>
        <sz val="10"/>
        <rFont val="Arial"/>
        <family val="2"/>
      </rPr>
      <t>after commissioning of HVAC systems and sound masking systems.</t>
    </r>
    <r>
      <rPr>
        <strike/>
        <sz val="10"/>
        <rFont val="Arial"/>
        <family val="2"/>
      </rPr>
      <t>, for projects seeking WELL Certification, after the project has successfully passed Documentation Review.</t>
    </r>
  </si>
  <si>
    <t>Configuration</t>
  </si>
  <si>
    <r>
      <t xml:space="preserve">With water, a configuration refers to the water treatment method used </t>
    </r>
    <r>
      <rPr>
        <u/>
        <sz val="10"/>
        <color theme="1"/>
        <rFont val="Arial"/>
        <family val="2"/>
      </rPr>
      <t xml:space="preserve">(e.g., carbon filter, reverse osmosis) </t>
    </r>
    <r>
      <rPr>
        <sz val="10"/>
        <color theme="1"/>
        <rFont val="Arial"/>
        <family val="2"/>
      </rPr>
      <t xml:space="preserve">if water is treated at all. For example, a </t>
    </r>
    <r>
      <rPr>
        <u/>
        <sz val="10"/>
        <color theme="1"/>
        <rFont val="Arial"/>
        <family val="2"/>
      </rPr>
      <t xml:space="preserve">drinking water fountain, a </t>
    </r>
    <r>
      <rPr>
        <sz val="10"/>
        <color theme="1"/>
        <rFont val="Arial"/>
        <family val="2"/>
      </rPr>
      <t xml:space="preserve">bathroom sink and </t>
    </r>
    <r>
      <rPr>
        <u/>
        <sz val="10"/>
        <color theme="1"/>
        <rFont val="Arial"/>
        <family val="2"/>
      </rPr>
      <t xml:space="preserve">a </t>
    </r>
    <r>
      <rPr>
        <sz val="10"/>
        <color theme="1"/>
        <rFont val="Arial"/>
        <family val="2"/>
      </rPr>
      <t xml:space="preserve">kitchen sink that </t>
    </r>
    <r>
      <rPr>
        <u/>
        <sz val="10"/>
        <color theme="1"/>
        <rFont val="Arial"/>
        <family val="2"/>
      </rPr>
      <t xml:space="preserve">all </t>
    </r>
    <r>
      <rPr>
        <strike/>
        <sz val="10"/>
        <color theme="1"/>
        <rFont val="Arial"/>
        <family val="2"/>
      </rPr>
      <t xml:space="preserve">both </t>
    </r>
    <r>
      <rPr>
        <sz val="10"/>
        <color theme="1"/>
        <rFont val="Arial"/>
        <family val="2"/>
      </rPr>
      <t>use point-of-use sediment filters are of the same configuration;</t>
    </r>
  </si>
  <si>
    <t>Circadian Lighting</t>
  </si>
  <si>
    <r>
      <t xml:space="preserve">Report the </t>
    </r>
    <r>
      <rPr>
        <strike/>
        <sz val="10"/>
        <color theme="1"/>
        <rFont val="Arial"/>
        <family val="2"/>
      </rPr>
      <t>lux</t>
    </r>
    <r>
      <rPr>
        <sz val="10"/>
        <color theme="1"/>
        <rFont val="Arial"/>
        <family val="2"/>
      </rPr>
      <t xml:space="preserve"> </t>
    </r>
    <r>
      <rPr>
        <u/>
        <sz val="10"/>
        <color theme="1"/>
        <rFont val="Arial"/>
        <family val="2"/>
      </rPr>
      <t>illuminance</t>
    </r>
    <r>
      <rPr>
        <sz val="10"/>
        <color theme="1"/>
        <rFont val="Arial"/>
        <family val="2"/>
      </rPr>
      <t xml:space="preserve"> levels </t>
    </r>
    <r>
      <rPr>
        <u/>
        <sz val="10"/>
        <color theme="1"/>
        <rFont val="Arial"/>
        <family val="2"/>
      </rPr>
      <t>in lux</t>
    </r>
    <r>
      <rPr>
        <sz val="10"/>
        <color theme="1"/>
        <rFont val="Arial"/>
        <family val="2"/>
      </rPr>
      <t xml:space="preserve"> and the spectral power at 5 nm increments from 380 nm to 730 nm.</t>
    </r>
  </si>
  <si>
    <r>
      <t xml:space="preserve">
o Wavelength range: </t>
    </r>
    <r>
      <rPr>
        <u/>
        <sz val="10"/>
        <color theme="1"/>
        <rFont val="Arial"/>
        <family val="2"/>
      </rPr>
      <t>includes</t>
    </r>
    <r>
      <rPr>
        <sz val="10"/>
        <color theme="1"/>
        <rFont val="Arial"/>
        <family val="2"/>
      </rPr>
      <t xml:space="preserve"> 380-</t>
    </r>
    <r>
      <rPr>
        <strike/>
        <sz val="10"/>
        <color theme="1"/>
        <rFont val="Arial"/>
        <family val="2"/>
      </rPr>
      <t>780</t>
    </r>
    <r>
      <rPr>
        <sz val="10"/>
        <color theme="1"/>
        <rFont val="Arial"/>
        <family val="2"/>
      </rPr>
      <t xml:space="preserve"> </t>
    </r>
    <r>
      <rPr>
        <u/>
        <sz val="10"/>
        <color theme="1"/>
        <rFont val="Arial"/>
        <family val="2"/>
      </rPr>
      <t>730</t>
    </r>
    <r>
      <rPr>
        <sz val="10"/>
        <color theme="1"/>
        <rFont val="Arial"/>
        <family val="2"/>
      </rPr>
      <t xml:space="preserve"> nm.
o Maximum acceptable </t>
    </r>
    <r>
      <rPr>
        <strike/>
        <sz val="10"/>
        <color theme="1"/>
        <rFont val="Arial"/>
        <family val="2"/>
      </rPr>
      <t>overall</t>
    </r>
    <r>
      <rPr>
        <sz val="10"/>
        <color theme="1"/>
        <rFont val="Arial"/>
        <family val="2"/>
      </rPr>
      <t xml:space="preserve"> </t>
    </r>
    <r>
      <rPr>
        <u/>
        <sz val="10"/>
        <color theme="1"/>
        <rFont val="Arial"/>
        <family val="2"/>
      </rPr>
      <t>Illuminance</t>
    </r>
    <r>
      <rPr>
        <sz val="10"/>
        <color theme="1"/>
        <rFont val="Arial"/>
        <family val="2"/>
      </rPr>
      <t xml:space="preserve"> error: ±5%.
o Optical Resolution: </t>
    </r>
    <r>
      <rPr>
        <strike/>
        <sz val="10"/>
        <color theme="1"/>
        <rFont val="Arial"/>
        <family val="2"/>
      </rPr>
      <t>10</t>
    </r>
    <r>
      <rPr>
        <sz val="10"/>
        <color theme="1"/>
        <rFont val="Arial"/>
        <family val="2"/>
      </rPr>
      <t xml:space="preserve"> </t>
    </r>
    <r>
      <rPr>
        <u/>
        <sz val="10"/>
        <color theme="1"/>
        <rFont val="Arial"/>
        <family val="2"/>
      </rPr>
      <t>11</t>
    </r>
    <r>
      <rPr>
        <sz val="10"/>
        <color theme="1"/>
        <rFont val="Arial"/>
        <family val="2"/>
      </rPr>
      <t xml:space="preserve"> nm or les</t>
    </r>
    <r>
      <rPr>
        <i/>
        <sz val="10"/>
        <color theme="1"/>
        <rFont val="Arial"/>
        <family val="2"/>
      </rPr>
      <t>s</t>
    </r>
    <r>
      <rPr>
        <sz val="10"/>
        <color theme="1"/>
        <rFont val="Arial"/>
        <family val="2"/>
      </rPr>
      <t xml:space="preserve">.
o Range: </t>
    </r>
    <r>
      <rPr>
        <u/>
        <sz val="10"/>
        <color theme="1"/>
        <rFont val="Arial"/>
        <family val="2"/>
      </rPr>
      <t>includes</t>
    </r>
    <r>
      <rPr>
        <sz val="10"/>
        <color theme="1"/>
        <rFont val="Arial"/>
        <family val="2"/>
      </rPr>
      <t xml:space="preserve"> 10-</t>
    </r>
    <r>
      <rPr>
        <strike/>
        <sz val="10"/>
        <color theme="1"/>
        <rFont val="Arial"/>
        <family val="2"/>
      </rPr>
      <t>50,000</t>
    </r>
    <r>
      <rPr>
        <sz val="10"/>
        <color theme="1"/>
        <rFont val="Arial"/>
        <family val="2"/>
      </rPr>
      <t xml:space="preserve"> </t>
    </r>
    <r>
      <rPr>
        <u/>
        <sz val="10"/>
        <color theme="1"/>
        <rFont val="Arial"/>
        <family val="2"/>
      </rPr>
      <t>20,000</t>
    </r>
    <r>
      <rPr>
        <sz val="10"/>
        <color theme="1"/>
        <rFont val="Arial"/>
        <family val="2"/>
      </rPr>
      <t xml:space="preserve"> lux.
o Resolution: 1 lux (at values less than </t>
    </r>
    <r>
      <rPr>
        <strike/>
        <sz val="10"/>
        <color theme="1"/>
        <rFont val="Arial"/>
        <family val="2"/>
      </rPr>
      <t>2,000</t>
    </r>
    <r>
      <rPr>
        <sz val="10"/>
        <color theme="1"/>
        <rFont val="Arial"/>
        <family val="2"/>
      </rPr>
      <t xml:space="preserve"> </t>
    </r>
    <r>
      <rPr>
        <u/>
        <sz val="10"/>
        <color theme="1"/>
        <rFont val="Arial"/>
        <family val="2"/>
      </rPr>
      <t>1,000</t>
    </r>
    <r>
      <rPr>
        <sz val="10"/>
        <color theme="1"/>
        <rFont val="Arial"/>
        <family val="2"/>
      </rPr>
      <t xml:space="preserve"> lux).
</t>
    </r>
  </si>
  <si>
    <t>Visual Lighting</t>
  </si>
  <si>
    <r>
      <t>Tasks/applications may include, but are not limited to:</t>
    </r>
    <r>
      <rPr>
        <u/>
        <sz val="10"/>
        <color theme="1"/>
        <rFont val="Arial"/>
        <family val="2"/>
      </rPr>
      <t xml:space="preserve">
•  Office workstation
</t>
    </r>
    <r>
      <rPr>
        <sz val="10"/>
        <color theme="1"/>
        <rFont val="Arial"/>
        <family val="2"/>
      </rPr>
      <t>• Circulation corridor
• Reception desk
• Aerobic exercise area
• Food preparation
• Reading and writing in a classroom</t>
    </r>
  </si>
  <si>
    <r>
      <t xml:space="preserve">• Range: </t>
    </r>
    <r>
      <rPr>
        <u/>
        <sz val="10"/>
        <color theme="1"/>
        <rFont val="Arial"/>
        <family val="2"/>
      </rPr>
      <t>includes</t>
    </r>
    <r>
      <rPr>
        <sz val="10"/>
        <color theme="1"/>
        <rFont val="Arial"/>
        <family val="2"/>
      </rPr>
      <t xml:space="preserve"> 10-</t>
    </r>
    <r>
      <rPr>
        <strike/>
        <sz val="10"/>
        <color theme="1"/>
        <rFont val="Arial"/>
        <family val="2"/>
      </rPr>
      <t>50,000</t>
    </r>
    <r>
      <rPr>
        <sz val="10"/>
        <color theme="1"/>
        <rFont val="Arial"/>
        <family val="2"/>
      </rPr>
      <t xml:space="preserve"> </t>
    </r>
    <r>
      <rPr>
        <u/>
        <sz val="10"/>
        <color theme="1"/>
        <rFont val="Arial"/>
        <family val="2"/>
      </rPr>
      <t>20,000</t>
    </r>
    <r>
      <rPr>
        <sz val="10"/>
        <color theme="1"/>
        <rFont val="Arial"/>
        <family val="2"/>
      </rPr>
      <t xml:space="preserve"> lux
• Maximum acceptable </t>
    </r>
    <r>
      <rPr>
        <strike/>
        <sz val="10"/>
        <color theme="1"/>
        <rFont val="Arial"/>
        <family val="2"/>
      </rPr>
      <t>overall</t>
    </r>
    <r>
      <rPr>
        <sz val="10"/>
        <color theme="1"/>
        <rFont val="Arial"/>
        <family val="2"/>
      </rPr>
      <t xml:space="preserve"> </t>
    </r>
    <r>
      <rPr>
        <u/>
        <sz val="10"/>
        <color theme="1"/>
        <rFont val="Arial"/>
        <family val="2"/>
      </rPr>
      <t>Illuminance</t>
    </r>
    <r>
      <rPr>
        <sz val="10"/>
        <color theme="1"/>
        <rFont val="Arial"/>
        <family val="2"/>
      </rPr>
      <t xml:space="preserve"> error: ±5% (at values less than 2</t>
    </r>
    <r>
      <rPr>
        <u/>
        <sz val="10"/>
        <color theme="1"/>
        <rFont val="Arial"/>
        <family val="2"/>
      </rPr>
      <t>,</t>
    </r>
    <r>
      <rPr>
        <sz val="10"/>
        <color theme="1"/>
        <rFont val="Arial"/>
        <family val="2"/>
      </rPr>
      <t xml:space="preserve">000 lux)
• Resolution: 1 lux (at values less than </t>
    </r>
    <r>
      <rPr>
        <strike/>
        <sz val="10"/>
        <color theme="1"/>
        <rFont val="Arial"/>
        <family val="2"/>
      </rPr>
      <t>2000</t>
    </r>
    <r>
      <rPr>
        <sz val="10"/>
        <color theme="1"/>
        <rFont val="Arial"/>
        <family val="2"/>
      </rPr>
      <t xml:space="preserve"> </t>
    </r>
    <r>
      <rPr>
        <u/>
        <sz val="10"/>
        <color theme="1"/>
        <rFont val="Arial"/>
        <family val="2"/>
      </rPr>
      <t>1,000</t>
    </r>
    <r>
      <rPr>
        <sz val="10"/>
        <color theme="1"/>
        <rFont val="Arial"/>
        <family val="2"/>
      </rPr>
      <t xml:space="preserve"> lux)</t>
    </r>
  </si>
  <si>
    <r>
      <t xml:space="preserve">• Take one measurement per square, up to a maximum of 50 measurements per floor, provided at least three measurements per task/application </t>
    </r>
    <r>
      <rPr>
        <u/>
        <sz val="10"/>
        <color theme="1"/>
        <rFont val="Arial"/>
        <family val="2"/>
      </rPr>
      <t xml:space="preserve">type </t>
    </r>
    <r>
      <rPr>
        <sz val="10"/>
        <color theme="1"/>
        <rFont val="Arial"/>
        <family val="2"/>
      </rPr>
      <t>are taken.</t>
    </r>
  </si>
  <si>
    <t>General Guidelines</t>
  </si>
  <si>
    <r>
      <t xml:space="preserve">Device Requirements
</t>
    </r>
    <r>
      <rPr>
        <u/>
        <sz val="10"/>
        <rFont val="Arial"/>
        <family val="2"/>
      </rPr>
      <t>Method of Measurement</t>
    </r>
    <r>
      <rPr>
        <sz val="10"/>
        <rFont val="Arial"/>
        <family val="2"/>
      </rPr>
      <t>: Type 1/Class A sound level meter with whole and 1/3-octave measure capabilities.</t>
    </r>
  </si>
  <si>
    <r>
      <t xml:space="preserve">Test Locations and Conditions
• The measurements must be taken at a minimum </t>
    </r>
    <r>
      <rPr>
        <u/>
        <sz val="10"/>
        <rFont val="Arial"/>
        <family val="2"/>
      </rPr>
      <t xml:space="preserve">height </t>
    </r>
    <r>
      <rPr>
        <sz val="10"/>
        <rFont val="Arial"/>
        <family val="2"/>
      </rPr>
      <t xml:space="preserve">of 1.2 m [4 ft] above the finished floor.
• The measurements must </t>
    </r>
    <r>
      <rPr>
        <strike/>
        <sz val="10"/>
        <rFont val="Arial"/>
        <family val="2"/>
      </rPr>
      <t>not</t>
    </r>
    <r>
      <rPr>
        <sz val="10"/>
        <rFont val="Arial"/>
        <family val="2"/>
      </rPr>
      <t xml:space="preserve"> be taken </t>
    </r>
    <r>
      <rPr>
        <strike/>
        <sz val="10"/>
        <rFont val="Arial"/>
        <family val="2"/>
      </rPr>
      <t>within</t>
    </r>
    <r>
      <rPr>
        <u/>
        <sz val="10"/>
        <rFont val="Arial"/>
        <family val="2"/>
      </rPr>
      <t>at least</t>
    </r>
    <r>
      <rPr>
        <sz val="10"/>
        <rFont val="Arial"/>
        <family val="2"/>
      </rPr>
      <t xml:space="preserve"> 1.5 m [5 ft] </t>
    </r>
    <r>
      <rPr>
        <u/>
        <sz val="10"/>
        <rFont val="Arial"/>
        <family val="2"/>
      </rPr>
      <t xml:space="preserve">away from </t>
    </r>
    <r>
      <rPr>
        <strike/>
        <sz val="10"/>
        <rFont val="Arial"/>
        <family val="2"/>
      </rPr>
      <t>of</t>
    </r>
    <r>
      <rPr>
        <sz val="10"/>
        <rFont val="Arial"/>
        <family val="2"/>
      </rPr>
      <t xml:space="preserve"> noise sources, fenestration or other exterior penetration (e.g., piping or other externally ducted HVAC equipment)</t>
    </r>
    <r>
      <rPr>
        <u/>
        <sz val="10"/>
        <rFont val="Arial"/>
        <family val="2"/>
      </rPr>
      <t xml:space="preserve"> and at least 1 m (3.3 ft) from any reﬂective surfaces such as walls, columns, desks or office furniture.</t>
    </r>
    <r>
      <rPr>
        <sz val="10"/>
        <rFont val="Arial"/>
        <family val="2"/>
      </rPr>
      <t xml:space="preserve">
• It is highly recommended that the WELL Performance Testing Agent utilizes hearing protection when operating loudspeakers.
</t>
    </r>
    <r>
      <rPr>
        <strike/>
        <sz val="10"/>
        <rFont val="Arial"/>
        <family val="2"/>
      </rPr>
      <t>• It is recommended that, when possible, the spatial average be measured by rotating the sound level meter at arm’s length at a speed of 15 cm [6 in] per second during sound pressure measurements. Note that this does not apply to Reverberation Time (RT60) tests.</t>
    </r>
    <r>
      <rPr>
        <sz val="10"/>
        <rFont val="Arial"/>
        <family val="2"/>
      </rPr>
      <t xml:space="preserve">
</t>
    </r>
  </si>
  <si>
    <t>Reverberation Time (RT60)</t>
  </si>
  <si>
    <r>
      <t xml:space="preserve">• At least 10% of each room type </t>
    </r>
    <r>
      <rPr>
        <u/>
        <sz val="10"/>
        <color theme="1"/>
        <rFont val="Arial"/>
        <family val="2"/>
      </rPr>
      <t xml:space="preserve">(up to a maximum of 10 rooms) for each room type listed </t>
    </r>
    <r>
      <rPr>
        <sz val="10"/>
        <color theme="1"/>
        <rFont val="Arial"/>
        <family val="2"/>
      </rPr>
      <t>(note that rooms of the same type but of different volumes are considered the same room type).</t>
    </r>
  </si>
  <si>
    <t>Sound Insulation</t>
  </si>
  <si>
    <r>
      <t xml:space="preserve">• One measurement is taken for 10% of </t>
    </r>
    <r>
      <rPr>
        <u/>
        <sz val="10"/>
        <color theme="1"/>
        <rFont val="Arial"/>
        <family val="2"/>
      </rPr>
      <t xml:space="preserve">walls (up to a maximum of 10 walls) for </t>
    </r>
    <r>
      <rPr>
        <sz val="10"/>
        <color theme="1"/>
        <rFont val="Arial"/>
        <family val="2"/>
      </rPr>
      <t>each combination of source and receiving room</t>
    </r>
    <r>
      <rPr>
        <strike/>
        <sz val="10"/>
        <color theme="1"/>
        <rFont val="Arial"/>
        <family val="2"/>
      </rPr>
      <t>s</t>
    </r>
    <r>
      <rPr>
        <sz val="10"/>
        <color theme="1"/>
        <rFont val="Arial"/>
        <family val="2"/>
      </rPr>
      <t xml:space="preserve"> </t>
    </r>
    <r>
      <rPr>
        <u/>
        <sz val="10"/>
        <color theme="1"/>
        <rFont val="Arial"/>
        <family val="2"/>
      </rPr>
      <t xml:space="preserve">walls </t>
    </r>
    <r>
      <rPr>
        <sz val="10"/>
        <color theme="1"/>
        <rFont val="Arial"/>
        <family val="2"/>
      </rPr>
      <t>(e.g., 10% of all walls separating loud zones and circulation zones and 10% of enclosed quiet zones and enclosed offices).</t>
    </r>
  </si>
  <si>
    <r>
      <t xml:space="preserve">• At least 10% of the total number of regularly occupied spaces </t>
    </r>
    <r>
      <rPr>
        <u/>
        <sz val="10"/>
        <color theme="1"/>
        <rFont val="Arial"/>
        <family val="2"/>
      </rPr>
      <t>(up to a maximum of 10 spaces)</t>
    </r>
    <r>
      <rPr>
        <sz val="10"/>
        <color theme="1"/>
        <rFont val="Arial"/>
        <family val="2"/>
      </rPr>
      <t xml:space="preserve"> where sound masking is present.</t>
    </r>
  </si>
  <si>
    <t>Dry-bulb Temperature</t>
  </si>
  <si>
    <r>
      <t>Device Requirements
• Method of measurement</t>
    </r>
    <r>
      <rPr>
        <strike/>
        <sz val="10"/>
        <color theme="1"/>
        <rFont val="Arial"/>
        <family val="2"/>
      </rPr>
      <t>s</t>
    </r>
    <r>
      <rPr>
        <sz val="10"/>
        <color theme="1"/>
        <rFont val="Arial"/>
        <family val="2"/>
      </rPr>
      <t xml:space="preserve">: direct reading instrument.
• Measurement range: 10 °C to 40 °C [50 °F to 100 °F].
• </t>
    </r>
    <r>
      <rPr>
        <strike/>
        <sz val="10"/>
        <color theme="1"/>
        <rFont val="Arial"/>
        <family val="2"/>
      </rPr>
      <t>On-screen r</t>
    </r>
    <r>
      <rPr>
        <u/>
        <sz val="10"/>
        <color theme="1"/>
        <rFont val="Arial"/>
        <family val="2"/>
      </rPr>
      <t>R</t>
    </r>
    <r>
      <rPr>
        <sz val="10"/>
        <color theme="1"/>
        <rFont val="Arial"/>
        <family val="2"/>
      </rPr>
      <t>esolution: 0.5 °C [0.9 °F].</t>
    </r>
  </si>
  <si>
    <t>Mean Radiant Temperature</t>
  </si>
  <si>
    <r>
      <t>Device Requirements
• Method of measurement</t>
    </r>
    <r>
      <rPr>
        <strike/>
        <sz val="10"/>
        <color theme="1"/>
        <rFont val="Arial"/>
        <family val="2"/>
      </rPr>
      <t>s</t>
    </r>
    <r>
      <rPr>
        <sz val="10"/>
        <color theme="1"/>
        <rFont val="Arial"/>
        <family val="2"/>
      </rPr>
      <t xml:space="preserve">: direct reading instrument.
• Measurement range: 10 °C to 40 °C [50 °F to 100 °F].
</t>
    </r>
    <r>
      <rPr>
        <strike/>
        <sz val="10"/>
        <color theme="1"/>
        <rFont val="Arial"/>
        <family val="2"/>
      </rPr>
      <t>• Instrument resolution: 0.5 °C [0.9 °F].</t>
    </r>
    <r>
      <rPr>
        <sz val="10"/>
        <color theme="1"/>
        <rFont val="Arial"/>
        <family val="2"/>
      </rPr>
      <t xml:space="preserve">
• </t>
    </r>
    <r>
      <rPr>
        <strike/>
        <sz val="10"/>
        <color theme="1"/>
        <rFont val="Arial"/>
        <family val="2"/>
      </rPr>
      <t>On-screen r</t>
    </r>
    <r>
      <rPr>
        <u/>
        <sz val="10"/>
        <color theme="1"/>
        <rFont val="Arial"/>
        <family val="2"/>
      </rPr>
      <t>R</t>
    </r>
    <r>
      <rPr>
        <sz val="10"/>
        <color theme="1"/>
        <rFont val="Arial"/>
        <family val="2"/>
      </rPr>
      <t>esolution: 0.5 °C [0.9 °F].</t>
    </r>
  </si>
  <si>
    <t>Relative Humidity</t>
  </si>
  <si>
    <r>
      <t>Device Requirements
• Method of measurement</t>
    </r>
    <r>
      <rPr>
        <strike/>
        <sz val="10"/>
        <rFont val="Arial"/>
        <family val="2"/>
      </rPr>
      <t>s</t>
    </r>
    <r>
      <rPr>
        <sz val="10"/>
        <rFont val="Arial"/>
        <family val="2"/>
      </rPr>
      <t xml:space="preserve">: direct reading instrument.
• Measurement range: 5-95%.
</t>
    </r>
    <r>
      <rPr>
        <strike/>
        <sz val="10"/>
        <rFont val="Arial"/>
        <family val="2"/>
      </rPr>
      <t>• Instrument resolution: 0.3%.</t>
    </r>
    <r>
      <rPr>
        <sz val="10"/>
        <rFont val="Arial"/>
        <family val="2"/>
      </rPr>
      <t xml:space="preserve">
• </t>
    </r>
    <r>
      <rPr>
        <strike/>
        <sz val="10"/>
        <rFont val="Arial"/>
        <family val="2"/>
      </rPr>
      <t>On-screen r</t>
    </r>
    <r>
      <rPr>
        <u/>
        <sz val="10"/>
        <rFont val="Arial"/>
        <family val="2"/>
      </rPr>
      <t>R</t>
    </r>
    <r>
      <rPr>
        <sz val="10"/>
        <rFont val="Arial"/>
        <family val="2"/>
      </rPr>
      <t>esolution: 1%.
• Instrument accuracy: ±3 percentage points from 10-90% relative humidity.</t>
    </r>
  </si>
  <si>
    <t>Test Quantity</t>
  </si>
  <si>
    <r>
      <t>For all spaces except dwelling units, m</t>
    </r>
    <r>
      <rPr>
        <strike/>
        <sz val="10"/>
        <rFont val="Arial"/>
        <family val="2"/>
      </rPr>
      <t>M</t>
    </r>
    <r>
      <rPr>
        <sz val="10"/>
        <rFont val="Arial"/>
        <family val="2"/>
      </rPr>
      <t xml:space="preserve">easurements are </t>
    </r>
    <r>
      <rPr>
        <u/>
        <sz val="10"/>
        <rFont val="Arial"/>
        <family val="2"/>
      </rPr>
      <t>taken</t>
    </r>
    <r>
      <rPr>
        <sz val="10"/>
        <rFont val="Arial"/>
        <family val="2"/>
      </rPr>
      <t xml:space="preserve"> </t>
    </r>
    <r>
      <rPr>
        <strike/>
        <sz val="10"/>
        <rFont val="Arial"/>
        <family val="2"/>
      </rPr>
      <t>recorded</t>
    </r>
    <r>
      <rPr>
        <sz val="10"/>
        <rFont val="Arial"/>
        <family val="2"/>
      </rPr>
      <t xml:space="preserve"> in </t>
    </r>
    <r>
      <rPr>
        <strike/>
        <sz val="10"/>
        <rFont val="Arial"/>
        <family val="2"/>
      </rPr>
      <t>8</t>
    </r>
    <r>
      <rPr>
        <u/>
        <sz val="10"/>
        <rFont val="Arial"/>
        <family val="2"/>
      </rPr>
      <t xml:space="preserve">10% rooms for </t>
    </r>
    <r>
      <rPr>
        <sz val="10"/>
        <rFont val="Arial"/>
        <family val="2"/>
      </rPr>
      <t xml:space="preserve">of </t>
    </r>
    <r>
      <rPr>
        <strike/>
        <sz val="10"/>
        <rFont val="Arial"/>
        <family val="2"/>
      </rPr>
      <t xml:space="preserve">the total number of </t>
    </r>
    <r>
      <rPr>
        <sz val="10"/>
        <rFont val="Arial"/>
        <family val="2"/>
      </rPr>
      <t>each regularly occupied room type in the project (at least one of each room type)</t>
    </r>
    <r>
      <rPr>
        <u/>
        <sz val="10"/>
        <rFont val="Arial"/>
        <family val="2"/>
      </rPr>
      <t>, up to a maximum of 10 for each room type</t>
    </r>
    <r>
      <rPr>
        <sz val="10"/>
        <rFont val="Arial"/>
        <family val="2"/>
      </rPr>
      <t>.</t>
    </r>
  </si>
  <si>
    <t>Disinfectants</t>
  </si>
  <si>
    <r>
      <t xml:space="preserve">Take measurements of </t>
    </r>
    <r>
      <rPr>
        <u/>
        <sz val="10"/>
        <rFont val="Arial"/>
        <family val="2"/>
      </rPr>
      <t xml:space="preserve">the </t>
    </r>
    <r>
      <rPr>
        <sz val="10"/>
        <rFont val="Arial"/>
        <family val="2"/>
      </rPr>
      <t xml:space="preserve">total and </t>
    </r>
    <r>
      <rPr>
        <u/>
        <sz val="10"/>
        <rFont val="Arial"/>
        <family val="2"/>
      </rPr>
      <t>residual (</t>
    </r>
    <r>
      <rPr>
        <sz val="10"/>
        <rFont val="Arial"/>
        <family val="2"/>
      </rPr>
      <t>free</t>
    </r>
    <r>
      <rPr>
        <u/>
        <sz val="10"/>
        <rFont val="Arial"/>
        <family val="2"/>
      </rPr>
      <t>)</t>
    </r>
    <r>
      <rPr>
        <sz val="10"/>
        <rFont val="Arial"/>
        <family val="2"/>
      </rPr>
      <t xml:space="preserve"> chlorine </t>
    </r>
    <r>
      <rPr>
        <strike/>
        <sz val="10"/>
        <rFont val="Arial"/>
        <family val="2"/>
      </rPr>
      <t>residual</t>
    </r>
    <r>
      <rPr>
        <sz val="10"/>
        <rFont val="Arial"/>
        <family val="2"/>
      </rPr>
      <t xml:space="preserve"> disinfectant </t>
    </r>
    <r>
      <rPr>
        <strike/>
        <sz val="10"/>
        <rFont val="Arial"/>
        <family val="2"/>
      </rPr>
      <t xml:space="preserve">of </t>
    </r>
    <r>
      <rPr>
        <u/>
        <sz val="10"/>
        <rFont val="Arial"/>
        <family val="2"/>
      </rPr>
      <t xml:space="preserve">in water </t>
    </r>
    <r>
      <rPr>
        <sz val="10"/>
        <rFont val="Arial"/>
        <family val="2"/>
      </rPr>
      <t xml:space="preserve">samples by adding the appropriate reagents as specified by the chlorine meter manufacturer. </t>
    </r>
    <r>
      <rPr>
        <strike/>
        <sz val="10"/>
        <rFont val="Arial"/>
        <family val="2"/>
      </rPr>
      <t xml:space="preserve">To calculate residual chloramines, subtract the free chlorine value from the total chlorine value. </t>
    </r>
  </si>
  <si>
    <r>
      <t xml:space="preserve">Device Requirements
</t>
    </r>
    <r>
      <rPr>
        <u/>
        <sz val="10"/>
        <rFont val="Arial"/>
        <family val="2"/>
      </rPr>
      <t>• Method of measurement: any methods listed by the US EPA ‘Analytical Methods Approved for Drinking Water Compliance Monitoring under the Disinfection Byproduct Rules’ for total and free (residual) chlorine, or a method approved by a local government to test these parameters in drinking water.</t>
    </r>
  </si>
  <si>
    <r>
      <t>Repeat the process twice, for a total of three samples per water fixture tested.</t>
    </r>
    <r>
      <rPr>
        <sz val="10"/>
        <color theme="1"/>
        <rFont val="Arial"/>
        <family val="2"/>
      </rPr>
      <t xml:space="preserve"> </t>
    </r>
    <r>
      <rPr>
        <u/>
        <sz val="10"/>
        <color theme="1"/>
        <rFont val="Arial"/>
        <family val="2"/>
      </rPr>
      <t>Take a total of three samples for each water fixture.</t>
    </r>
  </si>
  <si>
    <r>
      <t xml:space="preserve">For each configuration of </t>
    </r>
    <r>
      <rPr>
        <strike/>
        <sz val="10"/>
        <color theme="1"/>
        <rFont val="Arial"/>
        <family val="2"/>
      </rPr>
      <t xml:space="preserve">in-building </t>
    </r>
    <r>
      <rPr>
        <sz val="10"/>
        <color theme="1"/>
        <rFont val="Arial"/>
        <family val="2"/>
      </rPr>
      <t xml:space="preserve">water treatment </t>
    </r>
    <r>
      <rPr>
        <u/>
        <sz val="10"/>
        <color theme="1"/>
        <rFont val="Arial"/>
        <family val="2"/>
      </rPr>
      <t>method</t>
    </r>
    <r>
      <rPr>
        <sz val="10"/>
        <color theme="1"/>
        <rFont val="Arial"/>
        <family val="2"/>
      </rPr>
      <t>, determine the total number of fixtures (as applicable) for drinking water, handwashing, showers/baths and for cooking purposes.</t>
    </r>
  </si>
  <si>
    <t>Laboratory based contaminants (except lead)</t>
  </si>
  <si>
    <r>
      <t xml:space="preserve">For each configuration of </t>
    </r>
    <r>
      <rPr>
        <strike/>
        <sz val="10"/>
        <rFont val="Arial"/>
        <family val="2"/>
      </rPr>
      <t xml:space="preserve">in-building </t>
    </r>
    <r>
      <rPr>
        <sz val="10"/>
        <rFont val="Arial"/>
        <family val="2"/>
      </rPr>
      <t xml:space="preserve">water treatment </t>
    </r>
    <r>
      <rPr>
        <u/>
        <sz val="10"/>
        <rFont val="Arial"/>
        <family val="2"/>
      </rPr>
      <t>method</t>
    </r>
    <r>
      <rPr>
        <sz val="10"/>
        <rFont val="Arial"/>
        <family val="2"/>
      </rPr>
      <t xml:space="preserve">, determine the total number of fixtures </t>
    </r>
    <r>
      <rPr>
        <strike/>
        <sz val="10"/>
        <rFont val="Arial"/>
        <family val="2"/>
      </rPr>
      <t xml:space="preserve">(as applicable) </t>
    </r>
    <r>
      <rPr>
        <sz val="10"/>
        <rFont val="Arial"/>
        <family val="2"/>
      </rPr>
      <t>for drinking water</t>
    </r>
    <r>
      <rPr>
        <strike/>
        <sz val="10"/>
        <rFont val="Arial"/>
        <family val="2"/>
      </rPr>
      <t>, handwashing, showers/baths</t>
    </r>
    <r>
      <rPr>
        <sz val="10"/>
        <rFont val="Arial"/>
        <family val="2"/>
      </rPr>
      <t xml:space="preserve"> and for cooking purposes.</t>
    </r>
  </si>
  <si>
    <t>Lead / Test Quantity</t>
  </si>
  <si>
    <r>
      <t xml:space="preserve">For each configuration of </t>
    </r>
    <r>
      <rPr>
        <strike/>
        <sz val="10"/>
        <color theme="1"/>
        <rFont val="Arial"/>
        <family val="2"/>
      </rPr>
      <t xml:space="preserve">in-building </t>
    </r>
    <r>
      <rPr>
        <sz val="10"/>
        <color theme="1"/>
        <rFont val="Arial"/>
        <family val="2"/>
      </rPr>
      <t xml:space="preserve">water treatment </t>
    </r>
    <r>
      <rPr>
        <u/>
        <sz val="10"/>
        <color theme="1"/>
        <rFont val="Arial"/>
        <family val="2"/>
      </rPr>
      <t>method</t>
    </r>
    <r>
      <rPr>
        <sz val="10"/>
        <color theme="1"/>
        <rFont val="Arial"/>
        <family val="2"/>
      </rPr>
      <t xml:space="preserve">, determine the total number of fixtures </t>
    </r>
    <r>
      <rPr>
        <strike/>
        <sz val="10"/>
        <color theme="1"/>
        <rFont val="Arial"/>
        <family val="2"/>
      </rPr>
      <t xml:space="preserve">(as applicable) </t>
    </r>
    <r>
      <rPr>
        <sz val="10"/>
        <color theme="1"/>
        <rFont val="Arial"/>
        <family val="2"/>
      </rPr>
      <t>for drinking water</t>
    </r>
    <r>
      <rPr>
        <strike/>
        <sz val="10"/>
        <color theme="1"/>
        <rFont val="Arial"/>
        <family val="2"/>
      </rPr>
      <t>, handwashing, showers/baths</t>
    </r>
    <r>
      <rPr>
        <sz val="10"/>
        <color theme="1"/>
        <rFont val="Arial"/>
        <family val="2"/>
      </rPr>
      <t xml:space="preserve"> and for cooking purposes.</t>
    </r>
  </si>
  <si>
    <t>Turbidity</t>
  </si>
  <si>
    <r>
      <t>Repeat turbidity test twice, for</t>
    </r>
    <r>
      <rPr>
        <sz val="10"/>
        <color theme="1"/>
        <rFont val="Arial"/>
        <family val="2"/>
      </rPr>
      <t xml:space="preserve"> </t>
    </r>
    <r>
      <rPr>
        <u/>
        <sz val="10"/>
        <color theme="1"/>
        <rFont val="Arial"/>
        <family val="2"/>
      </rPr>
      <t xml:space="preserve">Take </t>
    </r>
    <r>
      <rPr>
        <sz val="10"/>
        <color theme="1"/>
        <rFont val="Arial"/>
        <family val="2"/>
      </rPr>
      <t xml:space="preserve">a total of three samples </t>
    </r>
    <r>
      <rPr>
        <u/>
        <sz val="10"/>
        <color theme="1"/>
        <rFont val="Arial"/>
        <family val="2"/>
      </rPr>
      <t xml:space="preserve">for each </t>
    </r>
    <r>
      <rPr>
        <strike/>
        <sz val="10"/>
        <color theme="1"/>
        <rFont val="Arial"/>
        <family val="2"/>
      </rPr>
      <t>at a</t>
    </r>
    <r>
      <rPr>
        <sz val="10"/>
        <color theme="1"/>
        <rFont val="Arial"/>
        <family val="2"/>
      </rPr>
      <t xml:space="preserve"> water fixture.</t>
    </r>
  </si>
  <si>
    <r>
      <t xml:space="preserve">At each fixture, average the turbidity of the three samples. 
Compliance is based on the average at each fixture meeting the requirements listed in WELL. 
</t>
    </r>
    <r>
      <rPr>
        <u/>
        <sz val="10"/>
        <color theme="1"/>
        <rFont val="Arial"/>
        <family val="2"/>
      </rPr>
      <t xml:space="preserve">At each fixture, the average of the three samples must comply with the WELL requirements. </t>
    </r>
  </si>
  <si>
    <t>Program Guidebook</t>
  </si>
  <si>
    <t>Feature Review</t>
  </si>
  <si>
    <t>Auditing</t>
  </si>
  <si>
    <r>
      <t xml:space="preserve">If a location fails to submit passing audit documentation or otherwise meet the requirements of an audit, the location will not be awarded the feature. Additionally, </t>
    </r>
    <r>
      <rPr>
        <strike/>
        <sz val="10"/>
        <color theme="1"/>
        <rFont val="Arial"/>
        <family val="2"/>
      </rPr>
      <t>if more two or more location fail the audit of a particular feature in a single review cycle,</t>
    </r>
    <r>
      <rPr>
        <sz val="10"/>
        <color theme="1"/>
        <rFont val="Arial"/>
        <family val="2"/>
      </rPr>
      <t xml:space="preserve"> further audits of additional locations may be required for that feature to be awarded to any locations included in the review cycle (additional fees may apply). </t>
    </r>
  </si>
  <si>
    <t>BREEAM WELL v2 Crosswalk</t>
  </si>
  <si>
    <r>
      <t xml:space="preserve">[For all instances of L05.2]
(Alignment Note) </t>
    </r>
    <r>
      <rPr>
        <u/>
        <sz val="10"/>
        <color theme="1"/>
        <rFont val="Arial"/>
        <family val="2"/>
      </rPr>
      <t>Tier 1 achieved in WELL</t>
    </r>
  </si>
  <si>
    <t>LEED v4 / WELL v2 Crosswalk</t>
  </si>
  <si>
    <t>WELL v2 / LEED v4</t>
  </si>
  <si>
    <t>General guidance for WELL v2 / LEED v4 crosswalk tool implementation</t>
  </si>
  <si>
    <r>
      <rPr>
        <u/>
        <sz val="10"/>
        <color theme="1"/>
        <rFont val="Arial"/>
        <family val="2"/>
      </rPr>
      <t xml:space="preserve">The crosswalk rulings apply only for the documentation required at initial submission. Any features that have on-going documentation requirements (identified with a *) must submit that documentation annually or as required by the WELL feature.
</t>
    </r>
    <r>
      <rPr>
        <sz val="10"/>
        <color theme="1"/>
        <rFont val="Arial"/>
        <family val="2"/>
      </rPr>
      <t>[Asterisks added to notes for all WELL features with on-going documentation]</t>
    </r>
  </si>
  <si>
    <t>WELL v2 / LEED v4 ID+C (Commercial Interiors)</t>
  </si>
  <si>
    <t xml:space="preserve">
EA Enhanced Commissioning (Option 2)</t>
  </si>
  <si>
    <r>
      <t xml:space="preserve">Equivalent / Aligned?
</t>
    </r>
    <r>
      <rPr>
        <strike/>
        <sz val="10"/>
        <color theme="1"/>
        <rFont val="Arial"/>
        <family val="2"/>
      </rPr>
      <t>E</t>
    </r>
    <r>
      <rPr>
        <sz val="10"/>
        <color theme="1"/>
        <rFont val="Arial"/>
        <family val="2"/>
      </rPr>
      <t xml:space="preserve"> </t>
    </r>
    <r>
      <rPr>
        <u/>
        <sz val="10"/>
        <color theme="1"/>
        <rFont val="Arial"/>
        <family val="2"/>
      </rPr>
      <t xml:space="preserve">A
</t>
    </r>
    <r>
      <rPr>
        <sz val="10"/>
        <color theme="1"/>
        <rFont val="Arial"/>
        <family val="2"/>
      </rPr>
      <t xml:space="preserve">Notes
</t>
    </r>
    <r>
      <rPr>
        <u/>
        <sz val="10"/>
        <color theme="1"/>
        <rFont val="Arial"/>
        <family val="2"/>
      </rPr>
      <t>WELL requires that the thermal envelope must undergo the commissioning process. LEED requires commissioning process for mechanical, electrical, domestic, hot water system and assemblies through precondition option 1 and energy and water consuming systems but does not specify the thermal envelope.</t>
    </r>
  </si>
  <si>
    <t>WELL v2 Pilot / LEED v4</t>
  </si>
  <si>
    <t>EA Enhanced Commissioning (Option 2)</t>
  </si>
  <si>
    <r>
      <t xml:space="preserve">LTc High Priority Site | Option 3 | X06.1 / 2 Points Implement Site Assessment and Cleanup |
</t>
    </r>
    <r>
      <rPr>
        <u/>
        <sz val="10"/>
        <color theme="1"/>
        <rFont val="Arial"/>
        <family val="2"/>
      </rPr>
      <t>E</t>
    </r>
  </si>
  <si>
    <t>LEED v4.1 / WELL v2 Crosswalk</t>
  </si>
  <si>
    <t>WELL v2 / LEED v4.1</t>
  </si>
  <si>
    <t>General guidance for WELL v2 / LEED v4.1 crosswalk tool implementation</t>
  </si>
  <si>
    <t>WELL v2 / LEED v4.1 ID+C (Commercial Interiors)</t>
  </si>
  <si>
    <r>
      <t xml:space="preserve">For Core &amp; Shell and WELL Core projects, to determine the number of sampling points:
- For WELL v2 and WELL v2 pilot Feature A01 and WELL v1 Feature 01 (preconditions), use the project’s total non-leased area for the purpose of project area in this table. Testing in the leased area is not required unless the non-leased area does not make up the minimum required testable area.
- For WELL v2 and WELL v2 pilot Feature A05 (optimization), use the project’s total area. In addition to testing in non-leased areas, the WELL Performance Testing Agent must have access to test within tenant spaces (either before or after fit-out), representing at least 10% of the leased area.
</t>
    </r>
    <r>
      <rPr>
        <u/>
        <sz val="10"/>
        <color theme="1"/>
        <rFont val="Arial"/>
        <family val="2"/>
      </rPr>
      <t>- For projects pursuing multiple features stipulating different test quantities and sampling point locations, utilize the guidance that stipulates the greater test quantity.</t>
    </r>
  </si>
  <si>
    <r>
      <t xml:space="preserve">● For WELL Core projects, to calculate number of monitors, use the area of the space(s) described in the WELL Core Guidance (e.g., for features that apply to non-leased space, use only the area of non-leased space). 
</t>
    </r>
    <r>
      <rPr>
        <u/>
        <sz val="10"/>
        <color theme="1"/>
        <rFont val="Arial"/>
        <family val="2"/>
      </rPr>
      <t xml:space="preserve">● For projects with dwelling units, to calculate the number of monitors:
○ For performance-based features (those requiring monitor measurements to meet thresholds; with the verification type Sensor Data), follow Table 4 monitoring density guidance for the total occupiable space in non-dwelling unit areas only (e.g., hallways, lobbies, building management offices). Dwelling units must meet performance-based feature requirements through guidelines and methods described in the Performance Testing Protocols for WELL section.
○ For non-performance based features (those requiring only the installation of monitors without verification of thresholds; with the verification type On-going Data Report), follow Table 4 monitoring density guidance for the total occupiable space of the project (including dwelling units).
</t>
    </r>
    <r>
      <rPr>
        <sz val="10"/>
        <color theme="1"/>
        <rFont val="Arial"/>
        <family val="2"/>
      </rPr>
      <t xml:space="preserve">● Monitors must be distributed throughout the project and to the extent possible, representative of all HVAC zones, faces of a building, and regularly occupied spaces (e.g., open office areas, private offices, conference rooms and classrooms).
● For projects with multiple floors, monitors must be distributed across different floors, including the lowest and highest regularly occupied floor (excluding floors with only leased space in WELL Core and Core &amp; Shell projects).
</t>
    </r>
    <r>
      <rPr>
        <strike/>
        <sz val="10"/>
        <color theme="1"/>
        <rFont val="Arial"/>
        <family val="2"/>
      </rPr>
      <t>● Multifamily Residential projects may only utilize continuous monitoring pathways in nondwelling unit spaces—dwelling units must meet performance requirements through methods described in the Performance Testing Protocols for WELL section. To determine the monitor density for all other non-dwelling unit spaces, follow monitor density rate for the total area of the non-dwelling unit spaces only.</t>
    </r>
  </si>
  <si>
    <r>
      <rPr>
        <sz val="10"/>
        <color theme="1"/>
        <rFont val="Arial"/>
        <family val="2"/>
      </rPr>
      <t>[New Table 4]</t>
    </r>
    <r>
      <rPr>
        <u/>
        <sz val="10"/>
        <color theme="1"/>
        <rFont val="Arial"/>
        <family val="2"/>
      </rPr>
      <t xml:space="preserve">
● Monitors must be distributed:
○ Throughout the project and, to the extent possible, in places that are representative of all HVAC zones, faces of a building, and regularly occupied spaces (e.g., open office areas, private offices, conference rooms and classrooms).
○ Across different floors, if applicable, including the lowest and highest regularly occupied floor (excluding floors with only leased space in WELL Core and Core &amp; Shell projects </t>
    </r>
    <r>
      <rPr>
        <sz val="10"/>
        <color theme="1"/>
        <rFont val="Arial"/>
        <family val="2"/>
      </rPr>
      <t>not pursuing an additional point opportunity described in the WELL Core Guidance under relevant Features</t>
    </r>
    <r>
      <rPr>
        <u/>
        <sz val="10"/>
        <color theme="1"/>
        <rFont val="Arial"/>
        <family val="2"/>
      </rPr>
      <t xml:space="preserve">).
</t>
    </r>
    <r>
      <rPr>
        <sz val="10"/>
        <color theme="1"/>
        <rFont val="Arial"/>
        <family val="2"/>
      </rPr>
      <t>● For WELL Core projects, to calculate number of monitors, use the area of the space(s) described in the WELL Core Guidance (e.g., for features that apply to non-leased space, use only the area of non-leased space). 
● For projects with dwelling units, to calculate the number of monitors:
○ For performance-based features (those requiring monitor measurements to meet thresholds with the verification type, Sensor Data), follow Table 4 monitoring density guidance for the total occupiable space in non-dwelling unit areas only (e.g., hallways, lobbies, building management offices). Dwelling units must meet performance-based feature requirements through guidelines and methods described in the Performance Testing Protocols for WELL section.
○ For monitoring-based features (those requiring the installation of monitors with the verification type, On-going Data Report), follow Table 4 monitoring density guidance for the total occupiable space of the project (including dwelling units).</t>
    </r>
    <r>
      <rPr>
        <u/>
        <sz val="10"/>
        <color theme="1"/>
        <rFont val="Arial"/>
        <family val="2"/>
      </rPr>
      <t xml:space="preserve">
</t>
    </r>
    <r>
      <rPr>
        <strike/>
        <sz val="10"/>
        <color theme="1"/>
        <rFont val="Arial"/>
        <family val="2"/>
      </rPr>
      <t>● Monitors must be distributed throughout the project and to the extent possible, representative of all HVAC zones, faces of a building, and regularly occupied spaces (e.g., open office areas, private offices, conference rooms and classrooms).
● For projects with multiple floors, monitors must be distributed across different floors, including the lowest and highest regularly occupied floor (excluding floors with only leased space in WELL Core and Core &amp; Shell projects).</t>
    </r>
    <r>
      <rPr>
        <sz val="10"/>
        <color theme="1"/>
        <rFont val="Arial"/>
        <family val="2"/>
      </rPr>
      <t xml:space="preserve">
● For projects containing large open spaces (e.g., gyms, ball rooms, etc.), one monitor is sufficient for an area of up to 2,500 m2 [27,000 ft2] if there is evidence that the air is evenly mixed and contaminant sources are uniform (e.g., testing and balancing report indicating ventilation rate iseven throughout the space, IAQ report indicating ventilation rate and contaminant levels areeven throughout a space). Projects may submit an AAP prior to documentation review to verify which spaces are eligible to utilize the alternative monitor density rate.</t>
    </r>
  </si>
  <si>
    <t>Structural changes have been made to the Continuous Monitoring Protocols for WELL - Monitor Density section of the PVGB which clarified guidance regarding permanently-installed monitors in dwelling units, clarified monitor quantities for projects with large open spaces, re-ordered several bullets, and updated monitor density requirements into a table.</t>
  </si>
  <si>
    <r>
      <t xml:space="preserve">For projects containing large open spaces (e.g., gyms, ball rooms, etc.), one monitor is sufficient for an area of up to 2,500 m2 [27,000 ft2] if there is evidence that the air is evenly mixed and contaminant sources are uniform (e.g., testing and balancing report indicating ventilation rate is even throughout the space, IAQ report indicating ventilation rate and contaminant levels are even throughout a space). </t>
    </r>
    <r>
      <rPr>
        <u/>
        <sz val="10"/>
        <color theme="1"/>
        <rFont val="Arial"/>
        <family val="2"/>
      </rPr>
      <t xml:space="preserve">The area of the spaces utilizing this alternative monitor density rate can be subtracted from the occupiable space area used to calculate the monitor density for the remaining spaces. </t>
    </r>
    <r>
      <rPr>
        <sz val="10"/>
        <color theme="1"/>
        <rFont val="Arial"/>
        <family val="2"/>
      </rPr>
      <t>Projects may submit an AAP prior to documentation review to verify which spaces are eligible to utilize the alternative monitor density rate.</t>
    </r>
  </si>
  <si>
    <t>Device Requirements</t>
  </si>
  <si>
    <r>
      <t xml:space="preserve">• Range: </t>
    </r>
    <r>
      <rPr>
        <strike/>
        <sz val="10"/>
        <color theme="1"/>
        <rFont val="Arial"/>
        <family val="2"/>
      </rPr>
      <t xml:space="preserve">5 </t>
    </r>
    <r>
      <rPr>
        <u/>
        <sz val="10"/>
        <color theme="1"/>
        <rFont val="Arial"/>
        <family val="2"/>
      </rPr>
      <t xml:space="preserve">10 </t>
    </r>
    <r>
      <rPr>
        <sz val="10"/>
        <color theme="1"/>
        <rFont val="Arial"/>
        <family val="2"/>
      </rPr>
      <t xml:space="preserve">- 50,000 lux
• Maximum acceptable overall error: ±5% (at values </t>
    </r>
    <r>
      <rPr>
        <u/>
        <sz val="10"/>
        <color theme="1"/>
        <rFont val="Arial"/>
        <family val="2"/>
      </rPr>
      <t xml:space="preserve">less than </t>
    </r>
    <r>
      <rPr>
        <strike/>
        <sz val="10"/>
        <color theme="1"/>
        <rFont val="Arial"/>
        <family val="2"/>
      </rPr>
      <t xml:space="preserve">up to </t>
    </r>
    <r>
      <rPr>
        <sz val="10"/>
        <color theme="1"/>
        <rFont val="Arial"/>
        <family val="2"/>
      </rPr>
      <t xml:space="preserve">2000 lux) 
• Resolution: 1 lux (at values </t>
    </r>
    <r>
      <rPr>
        <u/>
        <sz val="10"/>
        <color theme="1"/>
        <rFont val="Arial"/>
        <family val="2"/>
      </rPr>
      <t xml:space="preserve">less than </t>
    </r>
    <r>
      <rPr>
        <strike/>
        <sz val="10"/>
        <color theme="1"/>
        <rFont val="Arial"/>
        <family val="2"/>
      </rPr>
      <t xml:space="preserve">up to </t>
    </r>
    <r>
      <rPr>
        <sz val="10"/>
        <color theme="1"/>
        <rFont val="Arial"/>
        <family val="2"/>
      </rPr>
      <t>2000 lux)</t>
    </r>
  </si>
  <si>
    <r>
      <t xml:space="preserve">o Range: </t>
    </r>
    <r>
      <rPr>
        <strike/>
        <sz val="10"/>
        <color theme="1"/>
        <rFont val="Arial"/>
        <family val="2"/>
      </rPr>
      <t xml:space="preserve">5 </t>
    </r>
    <r>
      <rPr>
        <u/>
        <sz val="10"/>
        <color theme="1"/>
        <rFont val="Arial"/>
        <family val="2"/>
      </rPr>
      <t xml:space="preserve">10 </t>
    </r>
    <r>
      <rPr>
        <sz val="10"/>
        <color theme="1"/>
        <rFont val="Arial"/>
        <family val="2"/>
      </rPr>
      <t xml:space="preserve">-50,000 lux
o Resolution: 1 lux (at values </t>
    </r>
    <r>
      <rPr>
        <u/>
        <sz val="10"/>
        <color theme="1"/>
        <rFont val="Arial"/>
        <family val="2"/>
      </rPr>
      <t xml:space="preserve">less than </t>
    </r>
    <r>
      <rPr>
        <strike/>
        <sz val="10"/>
        <color theme="1"/>
        <rFont val="Arial"/>
        <family val="2"/>
      </rPr>
      <t xml:space="preserve">up to </t>
    </r>
    <r>
      <rPr>
        <sz val="10"/>
        <color theme="1"/>
        <rFont val="Arial"/>
        <family val="2"/>
      </rPr>
      <t>2000 lux</t>
    </r>
  </si>
  <si>
    <t>Recertification</t>
  </si>
  <si>
    <t>Reduced Sample Points</t>
  </si>
  <si>
    <r>
      <t xml:space="preserve">If a </t>
    </r>
    <r>
      <rPr>
        <strike/>
        <sz val="10"/>
        <color theme="1"/>
        <rFont val="Arial"/>
        <family val="2"/>
      </rPr>
      <t xml:space="preserve">WELL Certified </t>
    </r>
    <r>
      <rPr>
        <sz val="10"/>
        <color theme="1"/>
        <rFont val="Arial"/>
        <family val="2"/>
      </rPr>
      <t>project has not undergone applicable alterations (see Project Alterations)</t>
    </r>
    <r>
      <rPr>
        <u/>
        <sz val="10"/>
        <color theme="1"/>
        <rFont val="Arial"/>
        <family val="2"/>
      </rPr>
      <t xml:space="preserve"> when it is time for renewal/recertification</t>
    </r>
    <r>
      <rPr>
        <sz val="10"/>
        <color theme="1"/>
        <rFont val="Arial"/>
        <family val="2"/>
      </rPr>
      <t>, it is eligible 
for a reduced amount of testing</t>
    </r>
  </si>
  <si>
    <r>
      <t>• Full: the parameter is assessed in the same manner as for initial WELL</t>
    </r>
    <r>
      <rPr>
        <u/>
        <sz val="10"/>
        <color theme="1"/>
        <rFont val="Arial"/>
        <family val="2"/>
      </rPr>
      <t xml:space="preserve"> assessment</t>
    </r>
    <r>
      <rPr>
        <strike/>
        <sz val="10"/>
        <color theme="1"/>
        <rFont val="Arial"/>
        <family val="2"/>
      </rPr>
      <t xml:space="preserve"> certification</t>
    </r>
    <r>
      <rPr>
        <sz val="10"/>
        <color theme="1"/>
        <rFont val="Arial"/>
        <family val="2"/>
      </rPr>
      <t xml:space="preserve">.
• Reduced: the parameter is assessed at half the number of test locations as required for initial </t>
    </r>
    <r>
      <rPr>
        <u/>
        <sz val="10"/>
        <color theme="1"/>
        <rFont val="Arial"/>
        <family val="2"/>
      </rPr>
      <t>assessment</t>
    </r>
    <r>
      <rPr>
        <strike/>
        <sz val="10"/>
        <color theme="1"/>
        <rFont val="Arial"/>
        <family val="2"/>
      </rPr>
      <t xml:space="preserve">certification </t>
    </r>
    <r>
      <rPr>
        <sz val="10"/>
        <color theme="1"/>
        <rFont val="Arial"/>
        <family val="2"/>
      </rPr>
      <t xml:space="preserve">(round down, minimum 1). </t>
    </r>
  </si>
  <si>
    <r>
      <t>The reduction in sampling is only available for features previously awarded</t>
    </r>
    <r>
      <rPr>
        <strike/>
        <sz val="10"/>
        <color theme="1"/>
        <rFont val="Arial"/>
        <family val="2"/>
      </rPr>
      <t xml:space="preserve"> at WELL Certification</t>
    </r>
    <r>
      <rPr>
        <sz val="10"/>
        <color theme="1"/>
        <rFont val="Arial"/>
        <family val="2"/>
      </rPr>
      <t>. Projects targeting features in addition to those achieved at the project’s initial</t>
    </r>
    <r>
      <rPr>
        <u/>
        <sz val="10"/>
        <color theme="1"/>
        <rFont val="Arial"/>
        <family val="2"/>
      </rPr>
      <t xml:space="preserve"> assessment</t>
    </r>
    <r>
      <rPr>
        <strike/>
        <sz val="10"/>
        <color theme="1"/>
        <rFont val="Arial"/>
        <family val="2"/>
      </rPr>
      <t xml:space="preserve"> certification</t>
    </r>
    <r>
      <rPr>
        <sz val="10"/>
        <color theme="1"/>
        <rFont val="Arial"/>
        <family val="2"/>
      </rPr>
      <t xml:space="preserve"> do not qualify for reduced sampling points for these additional features</t>
    </r>
  </si>
  <si>
    <r>
      <t xml:space="preserve">All Spaces except dwelling units, measurements are taken in 10% of rooms </t>
    </r>
    <r>
      <rPr>
        <u/>
        <sz val="10"/>
        <color theme="1"/>
        <rFont val="Arial"/>
        <family val="2"/>
      </rPr>
      <t xml:space="preserve">(up to a maximum of 10 rooms) </t>
    </r>
    <r>
      <rPr>
        <sz val="10"/>
        <color theme="1"/>
        <rFont val="Arial"/>
        <family val="2"/>
      </rPr>
      <t xml:space="preserve">for each room type listed for each category.
* For Categories 1, 2 and 4, one measurement is taken in each room </t>
    </r>
    <r>
      <rPr>
        <strike/>
        <sz val="10"/>
        <color theme="1"/>
        <rFont val="Arial"/>
        <family val="2"/>
      </rPr>
      <t>type</t>
    </r>
    <r>
      <rPr>
        <sz val="10"/>
        <color theme="1"/>
        <rFont val="Arial"/>
        <family val="2"/>
      </rPr>
      <t xml:space="preserve"> (e.g., area for conferencing) that is being measured.
* For Category 3, one measurement is taken for every 46 m2 [500ft2] up to a maximum of 10 measurements in each room </t>
    </r>
    <r>
      <rPr>
        <strike/>
        <sz val="10"/>
        <color theme="1"/>
        <rFont val="Arial"/>
        <family val="2"/>
      </rPr>
      <t>type</t>
    </r>
    <r>
      <rPr>
        <sz val="10"/>
        <color theme="1"/>
        <rFont val="Arial"/>
        <family val="2"/>
      </rPr>
      <t xml:space="preserve"> (e.g., area with regularly used PA systems) that is being measured.
</t>
    </r>
  </si>
  <si>
    <t>Table 4</t>
  </si>
  <si>
    <r>
      <t xml:space="preserve">Table </t>
    </r>
    <r>
      <rPr>
        <strike/>
        <sz val="10"/>
        <color theme="1"/>
        <rFont val="Arial"/>
        <family val="2"/>
      </rPr>
      <t>4</t>
    </r>
    <r>
      <rPr>
        <u/>
        <sz val="10"/>
        <color theme="1"/>
        <rFont val="Arial"/>
        <family val="2"/>
      </rPr>
      <t xml:space="preserve"> 5</t>
    </r>
  </si>
  <si>
    <t>Table 5</t>
  </si>
  <si>
    <r>
      <t xml:space="preserve">Table </t>
    </r>
    <r>
      <rPr>
        <strike/>
        <sz val="10"/>
        <color theme="1"/>
        <rFont val="Arial"/>
        <family val="2"/>
      </rPr>
      <t>5</t>
    </r>
    <r>
      <rPr>
        <u/>
        <sz val="10"/>
        <color theme="1"/>
        <rFont val="Arial"/>
        <family val="2"/>
      </rPr>
      <t xml:space="preserve"> 6</t>
    </r>
  </si>
  <si>
    <r>
      <t xml:space="preserve">- Sampling points must be representative of </t>
    </r>
    <r>
      <rPr>
        <strike/>
        <sz val="10"/>
        <color theme="1"/>
        <rFont val="Arial"/>
        <family val="2"/>
      </rPr>
      <t xml:space="preserve">typical </t>
    </r>
    <r>
      <rPr>
        <sz val="10"/>
        <color theme="1"/>
        <rFont val="Arial"/>
        <family val="2"/>
      </rPr>
      <t>occupi</t>
    </r>
    <r>
      <rPr>
        <u/>
        <sz val="10"/>
        <color theme="1"/>
        <rFont val="Arial"/>
        <family val="2"/>
      </rPr>
      <t>abl</t>
    </r>
    <r>
      <rPr>
        <sz val="10"/>
        <color theme="1"/>
        <rFont val="Arial"/>
        <family val="2"/>
      </rPr>
      <t>e</t>
    </r>
    <r>
      <rPr>
        <strike/>
        <sz val="10"/>
        <color theme="1"/>
        <rFont val="Arial"/>
        <family val="2"/>
      </rPr>
      <t>d</t>
    </r>
    <r>
      <rPr>
        <sz val="10"/>
        <color theme="1"/>
        <rFont val="Arial"/>
        <family val="2"/>
      </rPr>
      <t xml:space="preserve"> areas </t>
    </r>
    <r>
      <rPr>
        <strike/>
        <sz val="10"/>
        <color theme="1"/>
        <rFont val="Arial"/>
        <family val="2"/>
      </rPr>
      <t>within the sampling zone</t>
    </r>
    <r>
      <rPr>
        <u/>
        <sz val="10"/>
        <color theme="1"/>
        <rFont val="Arial"/>
        <family val="2"/>
      </rPr>
      <t>, with a preference for regularly occupied areas</t>
    </r>
    <r>
      <rPr>
        <sz val="10"/>
        <color theme="1"/>
        <rFont val="Arial"/>
        <family val="2"/>
      </rPr>
      <t>.</t>
    </r>
    <r>
      <rPr>
        <u/>
        <sz val="10"/>
        <color theme="1"/>
        <rFont val="Arial"/>
        <family val="2"/>
      </rPr>
      <t xml:space="preserve">
</t>
    </r>
  </si>
  <si>
    <t>Laboratory Requirements</t>
  </si>
  <si>
    <r>
      <t>Water samples are evaluated by a third-party laboratory</t>
    </r>
    <r>
      <rPr>
        <u/>
        <sz val="10"/>
        <color theme="1"/>
        <rFont val="Arial"/>
        <family val="2"/>
      </rPr>
      <t xml:space="preserve"> using a fermentation or membrane filter technique </t>
    </r>
    <r>
      <rPr>
        <sz val="10"/>
        <color theme="1"/>
        <rFont val="Arial"/>
        <family val="2"/>
      </rPr>
      <t>in accordance with 40 CFR 141.74(a)(1)</t>
    </r>
    <r>
      <rPr>
        <u/>
        <sz val="10"/>
        <color theme="1"/>
        <rFont val="Arial"/>
        <family val="2"/>
      </rPr>
      <t>,</t>
    </r>
    <r>
      <rPr>
        <sz val="10"/>
        <color theme="1"/>
        <rFont val="Arial"/>
        <family val="2"/>
      </rPr>
      <t xml:space="preserve"> </t>
    </r>
    <r>
      <rPr>
        <strike/>
        <sz val="10"/>
        <color theme="1"/>
        <rFont val="Arial"/>
        <family val="2"/>
      </rPr>
      <t xml:space="preserve">or </t>
    </r>
    <r>
      <rPr>
        <sz val="10"/>
        <color theme="1"/>
        <rFont val="Arial"/>
        <family val="2"/>
      </rPr>
      <t>ISO 9308</t>
    </r>
    <r>
      <rPr>
        <strike/>
        <sz val="10"/>
        <color theme="1"/>
        <rFont val="Arial"/>
        <family val="2"/>
      </rPr>
      <t xml:space="preserve">-1:2001 (or a more recent version) </t>
    </r>
    <r>
      <rPr>
        <u/>
        <sz val="10"/>
        <color theme="1"/>
        <rFont val="Arial"/>
        <family val="2"/>
      </rPr>
      <t>or a national standard for determining coliforms in drinking water. Results may be expressed in CFU/100 ml or in MPN/100 ml</t>
    </r>
    <r>
      <rPr>
        <sz val="10"/>
        <color theme="1"/>
        <rFont val="Arial"/>
        <family val="2"/>
      </rPr>
      <t>.</t>
    </r>
  </si>
  <si>
    <t>Water/Disinfectants/Features</t>
  </si>
  <si>
    <r>
      <t>• WELL v2: Feature W02, Part 1.</t>
    </r>
    <r>
      <rPr>
        <u/>
        <sz val="10"/>
        <color theme="1"/>
        <rFont val="Arial"/>
        <family val="2"/>
      </rPr>
      <t xml:space="preserve"> Feature W04, Part 1 k
</t>
    </r>
    <r>
      <rPr>
        <sz val="10"/>
        <color theme="1"/>
        <rFont val="Arial"/>
        <family val="2"/>
      </rPr>
      <t xml:space="preserve">• WELL v2 pilot: Feature W02, Part 6 b and c 
• WELL Performance Rating: PW2, </t>
    </r>
    <r>
      <rPr>
        <u/>
        <sz val="10"/>
        <color theme="1"/>
        <rFont val="Arial"/>
        <family val="2"/>
      </rPr>
      <t>PW4 requirement k</t>
    </r>
  </si>
  <si>
    <t>Maintenance of Achievements</t>
  </si>
  <si>
    <t>Annual Submissions</t>
  </si>
  <si>
    <r>
      <t xml:space="preserve">These features generally require teams to submit documentation to the Platform on an annual basis. To remain in good standing, teams must submit the documents within </t>
    </r>
    <r>
      <rPr>
        <strike/>
        <sz val="10"/>
        <color theme="1"/>
        <rFont val="Arial"/>
        <family val="2"/>
      </rPr>
      <t xml:space="preserve">15 </t>
    </r>
    <r>
      <rPr>
        <u/>
        <sz val="10"/>
        <color theme="1"/>
        <rFont val="Arial"/>
        <family val="2"/>
      </rPr>
      <t xml:space="preserve">12 </t>
    </r>
    <r>
      <rPr>
        <sz val="10"/>
        <color theme="1"/>
        <rFont val="Arial"/>
        <family val="2"/>
      </rPr>
      <t>months of initial award (or at the renewal of a rating, if earlier) and then every 12 months thereafter</t>
    </r>
  </si>
  <si>
    <t>Failure to Recertify/Renew</t>
  </si>
  <si>
    <r>
      <t xml:space="preserve">A location’s certification/rating will expire </t>
    </r>
    <r>
      <rPr>
        <u/>
        <sz val="10"/>
        <color theme="1"/>
        <rFont val="Arial"/>
        <family val="2"/>
      </rPr>
      <t>or be subject to revocation upon the occurrence of one or more of the of the following circumstances:</t>
    </r>
    <r>
      <rPr>
        <strike/>
        <sz val="10"/>
        <color theme="1"/>
        <rFont val="Arial"/>
        <family val="2"/>
      </rPr>
      <t xml:space="preserve"> if either</t>
    </r>
    <r>
      <rPr>
        <sz val="10"/>
        <color theme="1"/>
        <rFont val="Arial"/>
        <family val="2"/>
      </rPr>
      <t xml:space="preserve">
1. The WELL </t>
    </r>
    <r>
      <rPr>
        <u/>
        <sz val="10"/>
        <color theme="1"/>
        <rFont val="Arial"/>
        <family val="2"/>
      </rPr>
      <t xml:space="preserve">project </t>
    </r>
    <r>
      <rPr>
        <sz val="10"/>
        <color theme="1"/>
        <rFont val="Arial"/>
        <family val="2"/>
      </rPr>
      <t xml:space="preserve">team does not file an application for recertification/renewal before the expiration of the original certification/rating period.
2. The </t>
    </r>
    <r>
      <rPr>
        <u/>
        <sz val="10"/>
        <color theme="1"/>
        <rFont val="Arial"/>
        <family val="2"/>
      </rPr>
      <t xml:space="preserve">project </t>
    </r>
    <r>
      <rPr>
        <sz val="10"/>
        <color theme="1"/>
        <rFont val="Arial"/>
        <family val="2"/>
      </rPr>
      <t xml:space="preserve">location fails to successfully recertify/renew within the additional time granted by filing the application (i.e., within 48 months of receiving the previous [re]certification or 15 months of receiving or previously renewing the rating).
</t>
    </r>
    <r>
      <rPr>
        <u/>
        <sz val="10"/>
        <color theme="1"/>
        <rFont val="Arial"/>
        <family val="2"/>
      </rPr>
      <t>3. The project location undergoes a change impacting certification/rating status, including but not limited to:
a. Physical location (e.g., an company’s office changing to a different building, a structure being relocated to a different address)
b. Ownership or, for owner-occupied project locations, occupant (e.g., sale of a building, a new company occupying an office space) unless a transfer of ownership form is completed and submitted to IWBI
c. Substantial disassembly or demolition
Project owners are required to notify IWBI if any of the above changes take place.</t>
    </r>
    <r>
      <rPr>
        <sz val="10"/>
        <color theme="1"/>
        <rFont val="Arial"/>
        <family val="2"/>
      </rPr>
      <t xml:space="preserve">
</t>
    </r>
    <r>
      <rPr>
        <strike/>
        <sz val="10"/>
        <color theme="1"/>
        <rFont val="Arial"/>
        <family val="2"/>
      </rPr>
      <t xml:space="preserve">Expired </t>
    </r>
    <r>
      <rPr>
        <u/>
        <sz val="10"/>
        <color theme="1"/>
        <rFont val="Arial"/>
        <family val="2"/>
      </rPr>
      <t xml:space="preserve">Locations with a revoked or expired certification or rating status </t>
    </r>
    <r>
      <rPr>
        <sz val="10"/>
        <color theme="1"/>
        <rFont val="Arial"/>
        <family val="2"/>
      </rPr>
      <t xml:space="preserve">will be removed from IWBI’s list of certified/rated locations. The team and other </t>
    </r>
    <r>
      <rPr>
        <u/>
        <sz val="10"/>
        <color theme="1"/>
        <rFont val="Arial"/>
        <family val="2"/>
      </rPr>
      <t xml:space="preserve">related </t>
    </r>
    <r>
      <rPr>
        <sz val="10"/>
        <color theme="1"/>
        <rFont val="Arial"/>
        <family val="2"/>
      </rPr>
      <t>parties may make accurate, non-misleading statements about the historical achievement of WELL Certification/rating in a previous year. However, no party may refer to these locations as WELL Certified/Rated, use any other intellectual property of IWBI</t>
    </r>
    <r>
      <rPr>
        <u/>
        <sz val="10"/>
        <color theme="1"/>
        <rFont val="Arial"/>
        <family val="2"/>
      </rPr>
      <t xml:space="preserve"> (including display of a WELL plaque or seal)</t>
    </r>
    <r>
      <rPr>
        <sz val="10"/>
        <color theme="1"/>
        <rFont val="Arial"/>
        <family val="2"/>
      </rPr>
      <t xml:space="preserve">, make any misleading statements, or indicate, </t>
    </r>
    <r>
      <rPr>
        <u/>
        <sz val="10"/>
        <color theme="1"/>
        <rFont val="Arial"/>
        <family val="2"/>
      </rPr>
      <t xml:space="preserve">suggest </t>
    </r>
    <r>
      <rPr>
        <sz val="10"/>
        <color theme="1"/>
        <rFont val="Arial"/>
        <family val="2"/>
      </rPr>
      <t>or imply (as determined by IWBI in its reasonable discretion) that the location is currently WELL Certified/Rated. See the WELL Marketing and Branding Guidelines for more information.</t>
    </r>
  </si>
  <si>
    <t>Scope and Boundaries</t>
  </si>
  <si>
    <t>Project Boundary</t>
  </si>
  <si>
    <r>
      <t xml:space="preserve">Multiple Buildings in One Project Boundary
</t>
    </r>
    <r>
      <rPr>
        <strike/>
        <sz val="10"/>
        <color theme="1"/>
        <rFont val="Arial"/>
        <family val="2"/>
      </rPr>
      <t>Applies to WELL Certification for single locations only</t>
    </r>
    <r>
      <rPr>
        <sz val="10"/>
        <color theme="1"/>
        <rFont val="Arial"/>
        <family val="2"/>
      </rPr>
      <t xml:space="preserve">
A single project boundary may encompass multiple distinct structures that are not physically connected, provided the following conditions are met:
-</t>
    </r>
    <r>
      <rPr>
        <strike/>
        <sz val="10"/>
        <color theme="1"/>
        <rFont val="Arial"/>
        <family val="2"/>
      </rPr>
      <t>The buildings are enrolled for WELL Certification. Locations pursing WELL ratings only or locations that are part of a WELL at scale subscription should enroll each building separately.</t>
    </r>
    <r>
      <rPr>
        <sz val="10"/>
        <color theme="1"/>
        <rFont val="Arial"/>
        <family val="2"/>
      </rPr>
      <t xml:space="preserve">
-All buildings are under the same ownership and management.
-The buildings are located adjacent to each other (i.e., there is no land unaffiliated with the location intervening) and the project boundary must encompass all outdoor space affiliated with the enrolled property.
-The buildings are related to each other (e.g., part of a corporate or education campus or resort), and the project name must accurately describe the group of buildings.
This pathway allows the group of buildings to be treated, for all intents and purposes, as a single building</t>
    </r>
    <r>
      <rPr>
        <strike/>
        <sz val="10"/>
        <color theme="1"/>
        <rFont val="Arial"/>
        <family val="2"/>
      </rPr>
      <t xml:space="preserve"> under one account and one WELL Certification achievement</t>
    </r>
    <r>
      <rPr>
        <sz val="10"/>
        <color theme="1"/>
        <rFont val="Arial"/>
        <family val="2"/>
      </rPr>
      <t xml:space="preserve">. The buildings are analyzed as a whole (i.e., in aggregate) for all features and with regard to project area. Since the buildings constitute a single location, </t>
    </r>
    <r>
      <rPr>
        <u/>
        <sz val="10"/>
        <color theme="1"/>
        <rFont val="Arial"/>
        <family val="2"/>
      </rPr>
      <t xml:space="preserve">the same set of features must be applied to all buildings, </t>
    </r>
    <r>
      <rPr>
        <sz val="10"/>
        <color theme="1"/>
        <rFont val="Arial"/>
        <family val="2"/>
      </rPr>
      <t xml:space="preserve">documentation must be submitted for review at the same time, and </t>
    </r>
    <r>
      <rPr>
        <u/>
        <sz val="10"/>
        <color theme="1"/>
        <rFont val="Arial"/>
        <family val="2"/>
      </rPr>
      <t xml:space="preserve">the buildings </t>
    </r>
    <r>
      <rPr>
        <strike/>
        <sz val="10"/>
        <color theme="1"/>
        <rFont val="Arial"/>
        <family val="2"/>
      </rPr>
      <t xml:space="preserve">they </t>
    </r>
    <r>
      <rPr>
        <sz val="10"/>
        <color theme="1"/>
        <rFont val="Arial"/>
        <family val="2"/>
      </rPr>
      <t xml:space="preserve">must undergo performance testing </t>
    </r>
    <r>
      <rPr>
        <u/>
        <sz val="10"/>
        <color theme="1"/>
        <rFont val="Arial"/>
        <family val="2"/>
      </rPr>
      <t xml:space="preserve">(if applicable) </t>
    </r>
    <r>
      <rPr>
        <sz val="10"/>
        <color theme="1"/>
        <rFont val="Arial"/>
        <family val="2"/>
      </rPr>
      <t xml:space="preserve">together. </t>
    </r>
    <r>
      <rPr>
        <strike/>
        <sz val="10"/>
        <color theme="1"/>
        <rFont val="Arial"/>
        <family val="2"/>
      </rPr>
      <t>The same set of features must be applied to all buildings, and upon achievement, the location will receive a single level of certification.</t>
    </r>
  </si>
  <si>
    <t>Scope of Subscription</t>
  </si>
  <si>
    <r>
      <t xml:space="preserve">During the subscription process, the administrator will decide to enroll with an enterprise-level commitment (that is, all locations </t>
    </r>
    <r>
      <rPr>
        <strike/>
        <sz val="10"/>
        <color theme="1"/>
        <rFont val="Arial"/>
        <family val="2"/>
      </rPr>
      <t xml:space="preserve">of </t>
    </r>
    <r>
      <rPr>
        <u/>
        <sz val="10"/>
        <color theme="1"/>
        <rFont val="Arial"/>
        <family val="2"/>
      </rPr>
      <t xml:space="preserve">owned, managed and/or operated by </t>
    </r>
    <r>
      <rPr>
        <sz val="10"/>
        <color theme="1"/>
        <rFont val="Arial"/>
        <family val="2"/>
      </rPr>
      <t>an entire legal entity</t>
    </r>
    <r>
      <rPr>
        <u/>
        <sz val="10"/>
        <color theme="1"/>
        <rFont val="Arial"/>
        <family val="2"/>
      </rPr>
      <t>, as applicable</t>
    </r>
    <r>
      <rPr>
        <sz val="10"/>
        <color theme="1"/>
        <rFont val="Arial"/>
        <family val="2"/>
      </rPr>
      <t xml:space="preserve">) or as a portfolio (at least five properties which do not constitute all locations of an entire legal entity). </t>
    </r>
  </si>
  <si>
    <t>WELL v2 Pilot Skybridge</t>
  </si>
  <si>
    <t>General Guidance</t>
  </si>
  <si>
    <r>
      <t xml:space="preserve">As part of documentation submission, projects must notify WELL Reviewers of which features </t>
    </r>
    <r>
      <rPr>
        <u/>
        <sz val="10"/>
        <color theme="1"/>
        <rFont val="Arial"/>
        <family val="2"/>
      </rPr>
      <t xml:space="preserve">to which </t>
    </r>
    <r>
      <rPr>
        <sz val="10"/>
        <color theme="1"/>
        <rFont val="Arial"/>
        <family val="2"/>
      </rPr>
      <t xml:space="preserve">they are applying the WELL Skybridge </t>
    </r>
    <r>
      <rPr>
        <strike/>
        <sz val="10"/>
        <color theme="1"/>
        <rFont val="Arial"/>
        <family val="2"/>
      </rPr>
      <t xml:space="preserve">for </t>
    </r>
    <r>
      <rPr>
        <u/>
        <sz val="10"/>
        <color theme="1"/>
        <rFont val="Arial"/>
        <family val="2"/>
      </rPr>
      <t>(including those verified by a performance test)</t>
    </r>
  </si>
  <si>
    <t>WELL v2 Skybridge</t>
  </si>
  <si>
    <r>
      <t xml:space="preserve">As part of documentation submission, projects must notify WELL Reviewers of which features </t>
    </r>
    <r>
      <rPr>
        <u/>
        <sz val="10"/>
        <color theme="1"/>
        <rFont val="Arial"/>
        <family val="2"/>
      </rPr>
      <t xml:space="preserve">to which </t>
    </r>
    <r>
      <rPr>
        <sz val="10"/>
        <color theme="1"/>
        <rFont val="Arial"/>
        <family val="2"/>
      </rPr>
      <t xml:space="preserve">they are applying the WELL Skybridge </t>
    </r>
    <r>
      <rPr>
        <strike/>
        <sz val="10"/>
        <color theme="1"/>
        <rFont val="Arial"/>
        <family val="2"/>
      </rPr>
      <t xml:space="preserve">for </t>
    </r>
    <r>
      <rPr>
        <u/>
        <sz val="10"/>
        <color theme="1"/>
        <rFont val="Arial"/>
        <family val="2"/>
      </rPr>
      <t>(including those verified by a performance test).</t>
    </r>
  </si>
  <si>
    <t>Table 1</t>
  </si>
  <si>
    <r>
      <t>C05.3 β | C06.</t>
    </r>
    <r>
      <rPr>
        <strike/>
        <sz val="10"/>
        <color theme="1"/>
        <rFont val="Arial"/>
        <family val="2"/>
      </rPr>
      <t>4</t>
    </r>
    <r>
      <rPr>
        <u/>
        <sz val="10"/>
        <color theme="1"/>
        <rFont val="Arial"/>
        <family val="2"/>
      </rPr>
      <t>5</t>
    </r>
    <r>
      <rPr>
        <sz val="10"/>
        <color theme="1"/>
        <rFont val="Arial"/>
        <family val="2"/>
      </rPr>
      <t xml:space="preserve"> β</t>
    </r>
  </si>
  <si>
    <r>
      <t>C07.1 | C06.</t>
    </r>
    <r>
      <rPr>
        <strike/>
        <sz val="10"/>
        <color theme="1"/>
        <rFont val="Arial"/>
        <family val="2"/>
      </rPr>
      <t>1</t>
    </r>
    <r>
      <rPr>
        <u/>
        <sz val="10"/>
        <color theme="1"/>
        <rFont val="Arial"/>
        <family val="2"/>
      </rPr>
      <t>4</t>
    </r>
  </si>
  <si>
    <t>Table 2</t>
  </si>
  <si>
    <r>
      <t>C06.</t>
    </r>
    <r>
      <rPr>
        <strike/>
        <sz val="10"/>
        <color theme="1"/>
        <rFont val="Arial"/>
        <family val="2"/>
      </rPr>
      <t>4</t>
    </r>
    <r>
      <rPr>
        <u/>
        <sz val="10"/>
        <color theme="1"/>
        <rFont val="Arial"/>
        <family val="2"/>
      </rPr>
      <t>5</t>
    </r>
    <r>
      <rPr>
        <sz val="10"/>
        <color theme="1"/>
        <rFont val="Arial"/>
        <family val="2"/>
      </rPr>
      <t xml:space="preserve"> β | C05.3 β</t>
    </r>
  </si>
  <si>
    <r>
      <t>C06.</t>
    </r>
    <r>
      <rPr>
        <strike/>
        <sz val="10"/>
        <color theme="1"/>
        <rFont val="Arial"/>
        <family val="2"/>
      </rPr>
      <t>1</t>
    </r>
    <r>
      <rPr>
        <u/>
        <sz val="10"/>
        <color theme="1"/>
        <rFont val="Arial"/>
        <family val="2"/>
      </rPr>
      <t>4</t>
    </r>
    <r>
      <rPr>
        <sz val="10"/>
        <color theme="1"/>
        <rFont val="Arial"/>
        <family val="2"/>
      </rPr>
      <t xml:space="preserve"> </t>
    </r>
    <r>
      <rPr>
        <u/>
        <sz val="10"/>
        <color theme="1"/>
        <rFont val="Arial"/>
        <family val="2"/>
      </rPr>
      <t>|</t>
    </r>
    <r>
      <rPr>
        <sz val="10"/>
        <color theme="1"/>
        <rFont val="Arial"/>
        <family val="2"/>
      </rPr>
      <t xml:space="preserve"> C07.1</t>
    </r>
  </si>
  <si>
    <t>WELL v2 / BREEAM International New Construction 2016 crosswalk</t>
  </si>
  <si>
    <t>S02.1 Limit Background Noise Levels</t>
  </si>
  <si>
    <t>Add WELL alignment note: Applies only to WELL feature S02.1 For All Spaces Except Dwelling Units.</t>
  </si>
  <si>
    <t>S03.2 Achieve Sound Isolation at Walls</t>
  </si>
  <si>
    <t>Add WELL alignment note: For Dwelling Units, achieving 1 Point in BREEAM credit Hea 05 will achieve 1 Point in WELL feature S03.2.</t>
  </si>
  <si>
    <t>W03.2 Implement Legionella Management Plan</t>
  </si>
  <si>
    <t>Add WELL alignment note: The On-going Maintenance Report for the Legionella plan implementation section of the WELL feature is still required at WELL recertification.</t>
  </si>
  <si>
    <t>Health-Safety Alignment Tool</t>
  </si>
  <si>
    <t>WELL v2</t>
  </si>
  <si>
    <t>SC1: Support Hand Washing</t>
  </si>
  <si>
    <t>Add note: WELL v2 projects must also achieve Feature W08 Part 1, 2 OR 3 in order to achieve Part 4.</t>
  </si>
  <si>
    <t>LEED v4.1 WELL v2 Crosswalk</t>
  </si>
  <si>
    <t>WELL v2 / LEED v4.1 BD+C (New Construction, Core and Shell) crosswalk
'Notes'</t>
  </si>
  <si>
    <t>X07.1 Select Products with Disclosed Ingredients</t>
  </si>
  <si>
    <r>
      <t>WELL requires at least 25 distinct products; LEED requires </t>
    </r>
    <r>
      <rPr>
        <strike/>
        <sz val="10"/>
        <color theme="1"/>
        <rFont val="Arial"/>
        <family val="2"/>
      </rPr>
      <t>10</t>
    </r>
    <r>
      <rPr>
        <u/>
        <sz val="10"/>
        <color theme="1"/>
        <rFont val="Arial"/>
        <family val="2"/>
      </rPr>
      <t>20</t>
    </r>
    <r>
      <rPr>
        <sz val="10"/>
        <color theme="1"/>
        <rFont val="Arial"/>
        <family val="2"/>
      </rPr>
      <t>.</t>
    </r>
  </si>
  <si>
    <t>WELL v2 / LEED v4.1 BD+C (New Construction, Core and Shell) crosswalk 'Notes'</t>
  </si>
  <si>
    <t>X07.3 Select Products with Third-Party Verified Ingredients</t>
  </si>
  <si>
    <r>
      <t>WELL requires </t>
    </r>
    <r>
      <rPr>
        <strike/>
        <sz val="10"/>
        <color theme="1"/>
        <rFont val="Arial"/>
        <family val="2"/>
      </rPr>
      <t>15 distinct products and</t>
    </r>
    <r>
      <rPr>
        <sz val="10"/>
        <color theme="1"/>
        <rFont val="Arial"/>
        <family val="2"/>
      </rPr>
      <t> third-party verification of disclosure. </t>
    </r>
  </si>
  <si>
    <t>Air - General Guidelines</t>
  </si>
  <si>
    <r>
      <t xml:space="preserve">• </t>
    </r>
    <r>
      <rPr>
        <u/>
        <sz val="10"/>
        <rFont val="Arial"/>
        <family val="2"/>
      </rPr>
      <t>For areas of the project with dwelling units</t>
    </r>
    <r>
      <rPr>
        <strike/>
        <sz val="10"/>
        <rFont val="Arial"/>
        <family val="2"/>
      </rPr>
      <t>Multifamily Residential projects</t>
    </r>
    <r>
      <rPr>
        <sz val="10"/>
        <rFont val="Arial"/>
        <family val="2"/>
      </rPr>
      <t xml:space="preserve">, </t>
    </r>
    <r>
      <rPr>
        <u/>
        <sz val="10"/>
        <rFont val="Arial"/>
        <family val="2"/>
      </rPr>
      <t>to determine the number of sampling points</t>
    </r>
    <r>
      <rPr>
        <strike/>
        <sz val="10"/>
        <rFont val="Arial"/>
        <family val="2"/>
      </rPr>
      <t>unless otherwise stated, sample points should be taken as follows</t>
    </r>
    <r>
      <rPr>
        <sz val="10"/>
        <rFont val="Arial"/>
        <family val="2"/>
      </rPr>
      <t xml:space="preserve">:
   • Projects with 10 dwelling units or fewer: two of each unit type
   • Projects with more than 10 dwelling units: 5% of each unit type, with a minimum of three and a maximum of 10 units of each unit type
   • </t>
    </r>
    <r>
      <rPr>
        <strike/>
        <sz val="10"/>
        <rFont val="Arial"/>
        <family val="2"/>
      </rPr>
      <t>To determine the test quantity for all other non-dwelling spaces</t>
    </r>
    <r>
      <rPr>
        <u/>
        <sz val="10"/>
        <rFont val="Arial"/>
        <family val="2"/>
      </rPr>
      <t>For all other areas, to determine sampling points</t>
    </r>
    <r>
      <rPr>
        <sz val="10"/>
        <rFont val="Arial"/>
        <family val="2"/>
      </rPr>
      <t>, follow Table 2 sampling point guidance for the total area of regularly occupied spaces only, not the total project area (e.g., occupied lobbies and gyms are considered regularly occupied spaces and therefore would be included in the Table 2 calculations; common areas such as hallways are not considered regularly occupied spaces and therefore would not be included in the calculations).</t>
    </r>
  </si>
  <si>
    <t>Annually Aggregated Data</t>
  </si>
  <si>
    <r>
      <rPr>
        <u/>
        <sz val="10"/>
        <rFont val="Arial"/>
        <family val="2"/>
      </rPr>
      <t xml:space="preserve">In WELL v2 pilot only, </t>
    </r>
    <r>
      <rPr>
        <sz val="10"/>
        <color theme="1"/>
        <rFont val="Arial"/>
        <family val="2"/>
      </rPr>
      <t xml:space="preserve">for each pollutant listed in W01 Parts 1 and 2 and W02 Parts 1-6, average the values submitted to the WELL Reviewer for Part </t>
    </r>
    <r>
      <rPr>
        <strike/>
        <sz val="10"/>
        <color theme="1"/>
        <rFont val="Arial"/>
        <family val="2"/>
      </rPr>
      <t xml:space="preserve">5 </t>
    </r>
    <r>
      <rPr>
        <u/>
        <sz val="10"/>
        <color theme="1"/>
        <rFont val="Arial"/>
        <family val="2"/>
      </rPr>
      <t>7</t>
    </r>
    <r>
      <rPr>
        <sz val="10"/>
        <color theme="1"/>
        <rFont val="Arial"/>
        <family val="2"/>
      </rPr>
      <t>. Compare this average against the thresholds listed in the feature.</t>
    </r>
  </si>
  <si>
    <t>Background Noise Levels</t>
  </si>
  <si>
    <r>
      <rPr>
        <strike/>
        <sz val="10"/>
        <rFont val="Arial"/>
        <family val="2"/>
      </rPr>
      <t xml:space="preserve">• In open workspaces and areas with regularly used PA systems, one measurement should be taken for every 46 m2 [500 ft2] up to a maximum of 10 measurements per floor.
• In dwelling units, one measurement should be taken in a bedroom with façade and interior mechanical equipment that is representative of typical bedroom construction. Preference is given to dwelling units that locate near sources of exterior noise (e.g.,road traffic, railways, harbors, rooftop mechanical equipment, garage doors, outdoor recreation areas) and local floor mechanical equipment rooms.
• For all other spaces, at least one measurement is taken in each room type listed, for 10% of the total number of floors in the project. The preference for the first sampling point is given to the floor that is at or nearest to the ground level. 
</t>
    </r>
    <r>
      <rPr>
        <sz val="10"/>
        <rFont val="Arial"/>
        <family val="2"/>
      </rPr>
      <t xml:space="preserve">
</t>
    </r>
    <r>
      <rPr>
        <u/>
        <sz val="10"/>
        <rFont val="Arial"/>
        <family val="2"/>
      </rPr>
      <t>• For all spaces except dwelling units, measurements are taken in 10% of rooms for each room type listed for each category.
• For Categories 1, 2, and 4, one measurement is taken in each room type (e.g., area for conferencing) that is being measured.
• For Category 3, one measurement is taken for every 46 m2 [500 ft2] up to a maximum of 10 measurements for each room type (e.g., area with regularly used PA systems) that is being measured.
• If measurements must be taken on multiple floors,</t>
    </r>
    <r>
      <rPr>
        <sz val="10"/>
        <rFont val="Arial"/>
        <family val="2"/>
      </rPr>
      <t xml:space="preserve"> </t>
    </r>
    <r>
      <rPr>
        <strike/>
        <sz val="10"/>
        <rFont val="Arial"/>
        <family val="2"/>
      </rPr>
      <t>T</t>
    </r>
    <r>
      <rPr>
        <u/>
        <sz val="10"/>
        <rFont val="Arial"/>
        <family val="2"/>
      </rPr>
      <t>t</t>
    </r>
    <r>
      <rPr>
        <sz val="10"/>
        <rFont val="Arial"/>
        <family val="2"/>
      </rPr>
      <t xml:space="preserve">he preference for the first sampling point is given to the floor that is at or nearest to the ground level. The preference for the second sampling point, if applicable, is the floor at a similar height to adjacent rooftop mechanical equipment or other elevated exterior sources of noise. The preference for the third sampling point, (if applicable), is the floor beneath rooftop mechanical equipment.
• In dwelling units, one measurement </t>
    </r>
    <r>
      <rPr>
        <u/>
        <sz val="10"/>
        <rFont val="Arial"/>
        <family val="2"/>
      </rPr>
      <t xml:space="preserve">is taken in </t>
    </r>
    <r>
      <rPr>
        <strike/>
        <sz val="10"/>
        <rFont val="Arial"/>
        <family val="2"/>
      </rPr>
      <t>should be taken in a</t>
    </r>
    <r>
      <rPr>
        <u/>
        <sz val="10"/>
        <rFont val="Arial"/>
        <family val="2"/>
      </rPr>
      <t xml:space="preserve"> one</t>
    </r>
    <r>
      <rPr>
        <sz val="10"/>
        <rFont val="Arial"/>
        <family val="2"/>
      </rPr>
      <t xml:space="preserve"> bedroom </t>
    </r>
    <r>
      <rPr>
        <strike/>
        <sz val="10"/>
        <rFont val="Arial"/>
        <family val="2"/>
      </rPr>
      <t xml:space="preserve">with façade and interior mechanical equipment </t>
    </r>
    <r>
      <rPr>
        <sz val="10"/>
        <rFont val="Arial"/>
        <family val="2"/>
      </rPr>
      <t xml:space="preserve">that is representative of </t>
    </r>
    <r>
      <rPr>
        <u/>
        <sz val="10"/>
        <rFont val="Arial"/>
        <family val="2"/>
      </rPr>
      <t>a</t>
    </r>
    <r>
      <rPr>
        <sz val="10"/>
        <rFont val="Arial"/>
        <family val="2"/>
      </rPr>
      <t xml:space="preserve"> typical bedroom </t>
    </r>
    <r>
      <rPr>
        <u/>
        <sz val="10"/>
        <rFont val="Arial"/>
        <family val="2"/>
      </rPr>
      <t xml:space="preserve">within the project </t>
    </r>
    <r>
      <rPr>
        <strike/>
        <sz val="10"/>
        <rFont val="Arial"/>
        <family val="2"/>
      </rPr>
      <t>construction</t>
    </r>
    <r>
      <rPr>
        <sz val="10"/>
        <rFont val="Arial"/>
        <family val="2"/>
      </rPr>
      <t xml:space="preserve">. Preference is given to dwelling units that are located near sources of exterior noise (e.g., road traffic, </t>
    </r>
    <r>
      <rPr>
        <strike/>
        <sz val="10"/>
        <rFont val="Arial"/>
        <family val="2"/>
      </rPr>
      <t>railways, harbors,</t>
    </r>
    <r>
      <rPr>
        <sz val="10"/>
        <rFont val="Arial"/>
        <family val="2"/>
      </rPr>
      <t xml:space="preserve"> rooftop mechanical equipment, garage doors</t>
    </r>
    <r>
      <rPr>
        <strike/>
        <sz val="10"/>
        <rFont val="Arial"/>
        <family val="2"/>
      </rPr>
      <t>, outdoor recreation areas</t>
    </r>
    <r>
      <rPr>
        <sz val="10"/>
        <rFont val="Arial"/>
        <family val="2"/>
      </rPr>
      <t>) and local floor mechanical equipment rooms.</t>
    </r>
  </si>
  <si>
    <r>
      <t>Accuracy: ±</t>
    </r>
    <r>
      <rPr>
        <strike/>
        <sz val="10"/>
        <color theme="1"/>
        <rFont val="Arial"/>
        <family val="2"/>
      </rPr>
      <t xml:space="preserve">0.02 </t>
    </r>
    <r>
      <rPr>
        <u/>
        <sz val="10"/>
        <color theme="1"/>
        <rFont val="Arial"/>
        <family val="2"/>
      </rPr>
      <t xml:space="preserve">0.05 </t>
    </r>
    <r>
      <rPr>
        <sz val="10"/>
        <color theme="1"/>
        <rFont val="Arial"/>
        <family val="2"/>
      </rPr>
      <t>mg/L at 1.00 mg/L</t>
    </r>
  </si>
  <si>
    <t>Test Locations &amp; Conditions</t>
  </si>
  <si>
    <r>
      <t>This parameter is tested at drinking water fixtures and water fixtures used for cooking purposes (as applicable) for commercial kitchens.</t>
    </r>
    <r>
      <rPr>
        <u/>
        <sz val="10"/>
        <rFont val="Arial"/>
        <family val="2"/>
      </rPr>
      <t xml:space="preserve"> If a kitchen is equipped with a secondary faucet used for drinking water, projects may take samples from the drinking water fixture and exclude the main kitchen faucet from testing.</t>
    </r>
  </si>
  <si>
    <t>General Information and Set-Up</t>
  </si>
  <si>
    <t>Equipment and Laboratories</t>
  </si>
  <si>
    <r>
      <t>Any applicable laboratory analyses must be performed in a third-party laboratory that is accredited by an agency recognized by the International Laboratory Accreditation Cooperative (ILAC) or is accredited to meet ISO 17025-2017 by an accreditation body authorized by the local government, and that has no financial or other interest in the outcome of WELL Certification or Performance Verification.</t>
    </r>
    <r>
      <rPr>
        <u/>
        <sz val="10"/>
        <rFont val="Arial"/>
        <family val="2"/>
      </rPr>
      <t xml:space="preserve"> Accreditation must be valid for the test methods used to measure the parameters listed in WELL feature(s) being assessed.</t>
    </r>
  </si>
  <si>
    <r>
      <t xml:space="preserve">[Row 2]
</t>
    </r>
    <r>
      <rPr>
        <u/>
        <sz val="10"/>
        <rFont val="Arial"/>
        <family val="2"/>
      </rPr>
      <t xml:space="preserve">Refer to the guidance listed in the Core note for the relevant feature.
</t>
    </r>
    <r>
      <rPr>
        <sz val="10"/>
        <rFont val="Arial"/>
        <family val="2"/>
      </rPr>
      <t xml:space="preserve">
</t>
    </r>
    <r>
      <rPr>
        <strike/>
        <sz val="10"/>
        <rFont val="Arial"/>
        <family val="2"/>
      </rPr>
      <t xml:space="preserve">Non-leased spaces, including the common areas of the building and private spaces directly under the control of the building management team provided this makes up at least 2.5% of the total project area. Otherwise, the areas listed above plus enough tenant space to sum at least 2.5% of the total project area.
Note: Some performance-based optimizations explicitly require testing in tenant spaces for achievement.
</t>
    </r>
  </si>
  <si>
    <t>Laboratory-based Contaminants (except Lead)</t>
  </si>
  <si>
    <r>
      <t xml:space="preserve">Features
• WELL v1: Feature 54, Part 1
• WELL v2 and WELL v2 pilot: Feature L03, Part 1
</t>
    </r>
    <r>
      <rPr>
        <u/>
        <sz val="10"/>
        <color theme="1"/>
        <rFont val="Arial"/>
        <family val="2"/>
      </rPr>
      <t>• WELL Performance Rating: PL2</t>
    </r>
  </si>
  <si>
    <t>Language regarding number of tests has been reordered for clarity.</t>
  </si>
  <si>
    <r>
      <t xml:space="preserve">Features
• WELL v1: Feature 53, Part 1
• WELL v2 and WELL v2 pilot: Feature L02, Part 1
</t>
    </r>
    <r>
      <rPr>
        <u/>
        <sz val="10"/>
        <color theme="1"/>
        <rFont val="Arial"/>
        <family val="2"/>
      </rPr>
      <t>• WELL Performance Rating: PL1</t>
    </r>
  </si>
  <si>
    <r>
      <t>Instrument accuracy: ±</t>
    </r>
    <r>
      <rPr>
        <u/>
        <sz val="10"/>
        <color theme="1"/>
        <rFont val="Arial"/>
        <family val="2"/>
      </rPr>
      <t xml:space="preserve">3 percentage points </t>
    </r>
    <r>
      <rPr>
        <strike/>
        <sz val="10"/>
        <color theme="1"/>
        <rFont val="Arial"/>
        <family val="2"/>
      </rPr>
      <t xml:space="preserve">3.0% </t>
    </r>
    <r>
      <rPr>
        <sz val="10"/>
        <color theme="1"/>
        <rFont val="Arial"/>
        <family val="2"/>
      </rPr>
      <t>from 10-90% relative humidity</t>
    </r>
  </si>
  <si>
    <t>Reporting &amp; Compliance</t>
  </si>
  <si>
    <r>
      <t xml:space="preserve">• Compliance for </t>
    </r>
    <r>
      <rPr>
        <u/>
        <sz val="10"/>
        <rFont val="Arial"/>
        <family val="2"/>
      </rPr>
      <t xml:space="preserve">humidity requirements (WELL v2 and WELL v2 pilot Feature T07) </t>
    </r>
    <r>
      <rPr>
        <sz val="10"/>
        <rFont val="Arial"/>
        <family val="2"/>
      </rPr>
      <t xml:space="preserve">is based on the median value collected during the measurement time at each location compared against the requirement in WELL + tolerance of </t>
    </r>
    <r>
      <rPr>
        <strike/>
        <sz val="10"/>
        <rFont val="Arial"/>
        <family val="2"/>
      </rPr>
      <t>3.0% rH</t>
    </r>
    <r>
      <rPr>
        <u/>
        <sz val="10"/>
        <rFont val="Arial"/>
        <family val="2"/>
      </rPr>
      <t xml:space="preserve"> 3 percentage points.</t>
    </r>
    <r>
      <rPr>
        <sz val="10"/>
        <rFont val="Arial"/>
        <family val="2"/>
      </rPr>
      <t xml:space="preserve">
</t>
    </r>
    <r>
      <rPr>
        <u/>
        <sz val="10"/>
        <rFont val="Arial"/>
        <family val="2"/>
      </rPr>
      <t>• For PMV calculations (WELL v2 and WELL v2 pilot Feature Feature T01), the median value collected during the measurement time at each sampling point is reported and used to determine compliance with the WELL requirements.</t>
    </r>
  </si>
  <si>
    <r>
      <t xml:space="preserve">• At least 10% of </t>
    </r>
    <r>
      <rPr>
        <strike/>
        <sz val="10"/>
        <rFont val="Arial"/>
        <family val="2"/>
      </rPr>
      <t xml:space="preserve">the total number of </t>
    </r>
    <r>
      <rPr>
        <u/>
        <sz val="10"/>
        <rFont val="Arial"/>
        <family val="2"/>
      </rPr>
      <t xml:space="preserve">each </t>
    </r>
    <r>
      <rPr>
        <strike/>
        <sz val="10"/>
        <rFont val="Arial"/>
        <family val="2"/>
      </rPr>
      <t>applicable spaces</t>
    </r>
    <r>
      <rPr>
        <u/>
        <sz val="10"/>
        <rFont val="Arial"/>
        <family val="2"/>
      </rPr>
      <t>room type (note that rooms of the same type but of different volumes are considered the same room type)</t>
    </r>
    <r>
      <rPr>
        <strike/>
        <sz val="10"/>
        <rFont val="Arial"/>
        <family val="2"/>
      </rPr>
      <t>, with preference given to rooms that require higher degrees of speech intelligibility, with the following order of descending priority: lecture rooms, classrooms and conference rooms.</t>
    </r>
  </si>
  <si>
    <r>
      <t xml:space="preserve">Features
• WELL v2 and WELL v2 pilot: Feature S02
</t>
    </r>
    <r>
      <rPr>
        <u/>
        <sz val="10"/>
        <color theme="1"/>
        <rFont val="Arial"/>
        <family val="2"/>
      </rPr>
      <t>• WELL Performance Rating: PS1</t>
    </r>
  </si>
  <si>
    <r>
      <t xml:space="preserve">Features
• WELL v1: Feature 78, Parts 1 and 2
• WELL v2 and WELL v2 pilot: Feature S04, Part 1
</t>
    </r>
    <r>
      <rPr>
        <u/>
        <sz val="10"/>
        <color theme="1"/>
        <rFont val="Arial"/>
        <family val="2"/>
      </rPr>
      <t>• WELL Performance Rating: PS3</t>
    </r>
  </si>
  <si>
    <r>
      <t xml:space="preserve">Features
• WELL v2 pilot: Feature S03, Part 1
• WELL v2: Feature S03, Part 2
</t>
    </r>
    <r>
      <rPr>
        <u/>
        <sz val="10"/>
        <color theme="1"/>
        <rFont val="Arial"/>
        <family val="2"/>
      </rPr>
      <t>• WELL Performance Rating: PS2</t>
    </r>
  </si>
  <si>
    <r>
      <t xml:space="preserve">• </t>
    </r>
    <r>
      <rPr>
        <u/>
        <sz val="10"/>
        <rFont val="Arial"/>
        <family val="2"/>
      </rPr>
      <t xml:space="preserve">One measurement is taken for 10% of each combination of source and receiving rooms (e.g., 10% of all walls separating loud zones and circulation zones and 10% of enclosed quiet zones and enclosed offices). </t>
    </r>
    <r>
      <rPr>
        <strike/>
        <sz val="10"/>
        <rFont val="Arial"/>
        <family val="2"/>
      </rPr>
      <t xml:space="preserve">At least 10% of each regularly occupied space type listed, one measurement per measurement location. </t>
    </r>
  </si>
  <si>
    <t>Table 4: Sensor Technical Specification Requirements</t>
  </si>
  <si>
    <r>
      <rPr>
        <strike/>
        <sz val="10"/>
        <rFont val="Arial"/>
        <family val="2"/>
      </rPr>
      <t xml:space="preserve">Metal oxide semiconductor </t>
    </r>
    <r>
      <rPr>
        <u/>
        <sz val="10"/>
        <color theme="1"/>
        <rFont val="Arial"/>
        <family val="2"/>
      </rPr>
      <t>All Allowed</t>
    </r>
  </si>
  <si>
    <r>
      <t xml:space="preserve">Features
• WELL v1: Feature 76, Parts 1, 2 and 3
• WELL v2 pilot: Features T01, Part 1; T02, Part 1
• WELL v2: Feature T01, Part 1
</t>
    </r>
    <r>
      <rPr>
        <u/>
        <sz val="10"/>
        <color theme="1"/>
        <rFont val="Arial"/>
        <family val="2"/>
      </rPr>
      <t>• WELL Performance Rating: PT1</t>
    </r>
  </si>
  <si>
    <r>
      <t>Features
• WELL v1: Feature 76, Parts 1 and 3
• WELL v2 pilot: Features T01, Part 1; T02, Part 1; T07, Part 1
• WELL v2: Feature T01, Part 1</t>
    </r>
    <r>
      <rPr>
        <u/>
        <sz val="10"/>
        <rFont val="Arial"/>
        <family val="2"/>
      </rPr>
      <t>; T07, Part 1</t>
    </r>
    <r>
      <rPr>
        <sz val="10"/>
        <rFont val="Arial"/>
        <family val="2"/>
      </rPr>
      <t xml:space="preserve">
</t>
    </r>
    <r>
      <rPr>
        <u/>
        <sz val="10"/>
        <rFont val="Arial"/>
        <family val="2"/>
      </rPr>
      <t>• WELL Performance Rating: PT1, PT2</t>
    </r>
  </si>
  <si>
    <t>Thermal Comfort - General Guidelines</t>
  </si>
  <si>
    <t>Coliforms</t>
  </si>
  <si>
    <r>
      <t xml:space="preserve">Features
• WELL v1: Feature 30, Part 2
• WELL v2: Feature W01, Part 1
• WELL v2 pilot: Feature W01, Part 2
</t>
    </r>
    <r>
      <rPr>
        <u/>
        <sz val="10"/>
        <color theme="1"/>
        <rFont val="Arial"/>
        <family val="2"/>
      </rPr>
      <t>• WELL Performance Rating: PW1</t>
    </r>
  </si>
  <si>
    <r>
      <t xml:space="preserve">Features
• WELL v1: Feature 34, Part 1
• WELL v2: Feature W02, Part 1
• WELL v2 pilot: Feature W02, Part 6 b and c
</t>
    </r>
    <r>
      <rPr>
        <u/>
        <sz val="10"/>
        <color theme="1"/>
        <rFont val="Arial"/>
        <family val="2"/>
      </rPr>
      <t>• WELL Performance Rating: PW2</t>
    </r>
  </si>
  <si>
    <r>
      <t>Features
• WELL v1: Features 31, Part 1; 32, Part 1; 33, Parts 1 and 2; 34, Part 3; 37, Part 1
• WELL v2: Features W02, Part</t>
    </r>
    <r>
      <rPr>
        <u/>
        <sz val="10"/>
        <color theme="1"/>
        <rFont val="Arial"/>
        <family val="2"/>
      </rPr>
      <t>s</t>
    </r>
    <r>
      <rPr>
        <sz val="10"/>
        <color theme="1"/>
        <rFont val="Arial"/>
        <family val="2"/>
      </rPr>
      <t xml:space="preserve"> 1</t>
    </r>
    <r>
      <rPr>
        <u/>
        <sz val="10"/>
        <color theme="1"/>
        <rFont val="Arial"/>
        <family val="2"/>
      </rPr>
      <t>, 2</t>
    </r>
    <r>
      <rPr>
        <sz val="10"/>
        <color theme="1"/>
        <rFont val="Arial"/>
        <family val="2"/>
      </rPr>
      <t xml:space="preserve">; W04, Part 1
• WELL v2 pilot: Features W02, Parts 1, 2, 3, 4, 5 and 6a; W04, Part 1
</t>
    </r>
    <r>
      <rPr>
        <u/>
        <sz val="10"/>
        <color theme="1"/>
        <rFont val="Arial"/>
        <family val="2"/>
      </rPr>
      <t>• WELL Performance Rating: PW2, PW3, PW4</t>
    </r>
  </si>
  <si>
    <r>
      <t xml:space="preserve">Features
</t>
    </r>
    <r>
      <rPr>
        <u/>
        <sz val="10"/>
        <color theme="1"/>
        <rFont val="Arial"/>
        <family val="2"/>
      </rPr>
      <t>• WELL v1: Feature 31, Part 1</t>
    </r>
    <r>
      <rPr>
        <sz val="10"/>
        <color theme="1"/>
        <rFont val="Arial"/>
        <family val="2"/>
      </rPr>
      <t xml:space="preserve">
• WELL v2 and WELL v2 pilot: Feature W02, Part 1
</t>
    </r>
    <r>
      <rPr>
        <u/>
        <sz val="10"/>
        <color theme="1"/>
        <rFont val="Arial"/>
        <family val="2"/>
      </rPr>
      <t>• WELL Performance Rating: PW2</t>
    </r>
  </si>
  <si>
    <r>
      <t xml:space="preserve">Features
• WELL v1: Feature 30, Part 1
• WELL v2 and WELL v2 pilot: Feature W01, Part 1
</t>
    </r>
    <r>
      <rPr>
        <u/>
        <sz val="10"/>
        <color theme="1"/>
        <rFont val="Arial"/>
        <family val="2"/>
      </rPr>
      <t>• WELL Performance Rating: PW1</t>
    </r>
  </si>
  <si>
    <t>WELL Program Guidebook</t>
  </si>
  <si>
    <t>Awards and Recognition</t>
  </si>
  <si>
    <t>Designations for Organizations and Portfolios</t>
  </si>
  <si>
    <r>
      <t>Subscribed enterprises will be provided with a WELL Score™, which is the average of the points achieved across all subscribed locations, weighted by the number of people at each location</t>
    </r>
    <r>
      <rPr>
        <u/>
        <sz val="10"/>
        <color rgb="FF000000"/>
        <rFont val="Arial"/>
        <family val="2"/>
      </rPr>
      <t>, and rounded to nearest whole number</t>
    </r>
    <r>
      <rPr>
        <sz val="10"/>
        <color rgb="FF000000"/>
        <rFont val="Arial"/>
        <family val="2"/>
      </rPr>
      <t xml:space="preserve">. </t>
    </r>
  </si>
  <si>
    <r>
      <t xml:space="preserve">Once a review </t>
    </r>
    <r>
      <rPr>
        <u/>
        <sz val="10"/>
        <color theme="1"/>
        <rFont val="Arial"/>
        <family val="2"/>
      </rPr>
      <t xml:space="preserve">round </t>
    </r>
    <r>
      <rPr>
        <strike/>
        <sz val="10"/>
        <color theme="1"/>
        <rFont val="Arial"/>
        <family val="2"/>
      </rPr>
      <t xml:space="preserve">cycle </t>
    </r>
    <r>
      <rPr>
        <sz val="10"/>
        <color theme="1"/>
        <rFont val="Arial"/>
        <family val="2"/>
      </rPr>
      <t xml:space="preserve">has commenced, any changes made to documentation or performance testing results by the WELL team in the Platform (other than to address comments from the WELL Reviewer </t>
    </r>
    <r>
      <rPr>
        <u/>
        <sz val="10"/>
        <color theme="1"/>
        <rFont val="Arial"/>
        <family val="2"/>
      </rPr>
      <t>following a mid-review clarification</t>
    </r>
    <r>
      <rPr>
        <strike/>
        <sz val="10"/>
        <color theme="1"/>
        <rFont val="Arial"/>
        <family val="2"/>
      </rPr>
      <t>for the second round of review</t>
    </r>
    <r>
      <rPr>
        <sz val="10"/>
        <color theme="1"/>
        <rFont val="Arial"/>
        <family val="2"/>
      </rPr>
      <t xml:space="preserve">) will only be considered in subsequent review </t>
    </r>
    <r>
      <rPr>
        <u/>
        <sz val="10"/>
        <color theme="1"/>
        <rFont val="Arial"/>
        <family val="2"/>
      </rPr>
      <t>rounds</t>
    </r>
    <r>
      <rPr>
        <strike/>
        <sz val="10"/>
        <color theme="1"/>
        <rFont val="Arial"/>
        <family val="2"/>
      </rPr>
      <t>cycles</t>
    </r>
    <r>
      <rPr>
        <sz val="10"/>
        <color theme="1"/>
        <rFont val="Arial"/>
        <family val="2"/>
      </rPr>
      <t xml:space="preserve">. For WELL at scale, once a review cycle has begun, </t>
    </r>
    <r>
      <rPr>
        <strike/>
        <sz val="10"/>
        <color theme="1"/>
        <rFont val="Arial"/>
        <family val="2"/>
      </rPr>
      <t xml:space="preserve">the </t>
    </r>
    <r>
      <rPr>
        <sz val="10"/>
        <color theme="1"/>
        <rFont val="Arial"/>
        <family val="2"/>
      </rPr>
      <t xml:space="preserve">another review cycle cannot begin until the WELL report has been returned. 
</t>
    </r>
    <r>
      <rPr>
        <u/>
        <sz val="10"/>
        <color theme="1"/>
        <rFont val="Arial"/>
        <family val="2"/>
      </rPr>
      <t>Milestones are only awarded at the end of a review cycle (i.e., after the second round of review). If a location has achieved sufficient features to achieve a milestone after the first round of review, the team may elect to waive their second round of review to immediately earn the milestone.</t>
    </r>
  </si>
  <si>
    <t>Feature Reverification</t>
  </si>
  <si>
    <r>
      <t xml:space="preserve">Rating Renewal and WELL at Scale
Feature reverification also supports renewal of ratings for any subscribed properties. At the one-year anniversary of a location’s rating award, </t>
    </r>
    <r>
      <rPr>
        <strike/>
        <sz val="10"/>
        <rFont val="Arial"/>
        <family val="2"/>
      </rPr>
      <t xml:space="preserve">teams should confirm that features that were achieved are still in place for each location. At that point, </t>
    </r>
    <r>
      <rPr>
        <sz val="10"/>
        <rFont val="Arial"/>
        <family val="2"/>
      </rPr>
      <t xml:space="preserve">each location’s rating status will be automatically renewed so long as its features are based on active (non-expired) documents and current performance testing results (as applicable). A location’s rating will not expire while a review cycle is in progress.
</t>
    </r>
    <r>
      <rPr>
        <strike/>
        <sz val="10"/>
        <rFont val="Arial"/>
        <family val="2"/>
      </rPr>
      <t>When a feature is reverified (every three years), all subscribed locations which have received a rating will be subject to audit to provide additional details on feature compliance (see Auditing).</t>
    </r>
  </si>
  <si>
    <t>Project Area</t>
  </si>
  <si>
    <t>Scope of Subscription | Buildings Under Construction</t>
  </si>
  <si>
    <r>
      <rPr>
        <strike/>
        <sz val="10"/>
        <rFont val="Arial"/>
        <family val="2"/>
      </rPr>
      <t xml:space="preserve">New </t>
    </r>
    <r>
      <rPr>
        <u/>
        <sz val="10"/>
        <color theme="1"/>
        <rFont val="Arial"/>
        <family val="2"/>
      </rPr>
      <t xml:space="preserve">Properties under </t>
    </r>
    <r>
      <rPr>
        <sz val="10"/>
        <color theme="1"/>
        <rFont val="Arial"/>
        <family val="2"/>
      </rPr>
      <t xml:space="preserve">construction </t>
    </r>
    <r>
      <rPr>
        <strike/>
        <sz val="10"/>
        <color theme="1"/>
        <rFont val="Arial"/>
        <family val="2"/>
      </rPr>
      <t xml:space="preserve">properties </t>
    </r>
    <r>
      <rPr>
        <sz val="10"/>
        <color theme="1"/>
        <rFont val="Arial"/>
        <family val="2"/>
      </rPr>
      <t xml:space="preserve">that qualify for inclusion must be subscribed. Note that a location that has not yet reached substantial completion may </t>
    </r>
    <r>
      <rPr>
        <u/>
        <sz val="10"/>
        <color theme="1"/>
        <rFont val="Arial"/>
        <family val="2"/>
      </rPr>
      <t xml:space="preserve">only use </t>
    </r>
    <r>
      <rPr>
        <strike/>
        <sz val="10"/>
        <color theme="1"/>
        <rFont val="Arial"/>
        <family val="2"/>
      </rPr>
      <t xml:space="preserve">not be submitted for review of </t>
    </r>
    <r>
      <rPr>
        <sz val="10"/>
        <color theme="1"/>
        <rFont val="Arial"/>
        <family val="2"/>
      </rPr>
      <t>feature documentation</t>
    </r>
    <r>
      <rPr>
        <strike/>
        <sz val="10"/>
        <color theme="1"/>
        <rFont val="Arial"/>
        <family val="2"/>
      </rPr>
      <t xml:space="preserve"> unless it is</t>
    </r>
    <r>
      <rPr>
        <u/>
        <sz val="10"/>
        <color theme="1"/>
        <rFont val="Arial"/>
        <family val="2"/>
      </rPr>
      <t xml:space="preserve"> for the purpose of</t>
    </r>
    <r>
      <rPr>
        <sz val="10"/>
        <color theme="1"/>
        <rFont val="Arial"/>
        <family val="2"/>
      </rPr>
      <t xml:space="preserve"> pursuing Precertification (see Documentation Stages). </t>
    </r>
  </si>
  <si>
    <t>WELL v2 pilot Skybridge</t>
  </si>
  <si>
    <t>General guidance for using the WELL v2 Skybridge</t>
  </si>
  <si>
    <r>
      <t>When a project implements a WELL Skybridge feature substitution, it must make the full substitution indicated by the row in the table, including adopting any new verification methods (unless otherwise noted). Note that the substitution of feature language does not change the assignment of precondition or optimization</t>
    </r>
    <r>
      <rPr>
        <u/>
        <sz val="10"/>
        <color theme="1"/>
        <rFont val="Arial"/>
        <family val="2"/>
      </rPr>
      <t xml:space="preserve"> or the WELL Core / Core &amp; Shell scope</t>
    </r>
    <r>
      <rPr>
        <sz val="10"/>
        <color theme="1"/>
        <rFont val="Arial"/>
        <family val="2"/>
      </rPr>
      <t>.</t>
    </r>
  </si>
  <si>
    <t>Beta strategies were added to the WELL v2 Skybridge resource</t>
  </si>
  <si>
    <t>There are no amendments to guidebooks or other resources for the Q3 2022 addenda.</t>
  </si>
  <si>
    <t>Guidebooks including the WELL Ratings Guidebook, WELL Certification Guidebook and WELL Portfolio Guidebook have been consolidated into a single WELL Program Guidebook. In addition to consolidation of content into a single document, program terminology has been updated. There have been no changes to the WELL Performance Verification Guidebook or guidebooks associated with the WELL Community Standard pilot. Please see the resources page for more information.</t>
  </si>
  <si>
    <t>WELL Versions and Programs</t>
  </si>
  <si>
    <r>
      <t xml:space="preserve">As a default, the quarterly addenda version of WELL that was current upon </t>
    </r>
    <r>
      <rPr>
        <u/>
        <sz val="10"/>
        <color theme="1"/>
        <rFont val="Arial"/>
        <family val="2"/>
      </rPr>
      <t xml:space="preserve">paid </t>
    </r>
    <r>
      <rPr>
        <sz val="10"/>
        <color theme="1"/>
        <rFont val="Arial"/>
        <family val="2"/>
      </rPr>
      <t>enrollment of the project will be applicable for the project unless it chooses to update to a newer addenda.</t>
    </r>
  </si>
  <si>
    <r>
      <t xml:space="preserve">Table 4 provides sensor technical specification requirements. Alternatively, continuous monitors that are RESET accredited Grade B or above can be utilized for features and parts that can be met with continuous monitors. </t>
    </r>
    <r>
      <rPr>
        <u/>
        <sz val="10"/>
        <color theme="1"/>
        <rFont val="Arial"/>
        <family val="2"/>
      </rPr>
      <t>RESET accredited monitors utilized for WELL projects must still meet the calibration and measurement interval and reporting frequencies outlined in the Performance Verification Guidebook.</t>
    </r>
  </si>
  <si>
    <t>General Information and set-up</t>
  </si>
  <si>
    <r>
      <t xml:space="preserve">Any applicable laboratory analyses must be performed in a third-party laboratory that is accredited by an agency recognized by the International Laboratory Accreditation Cooperative (ILAC) </t>
    </r>
    <r>
      <rPr>
        <u/>
        <sz val="10"/>
        <color theme="1"/>
        <rFont val="Arial"/>
        <family val="2"/>
      </rPr>
      <t xml:space="preserve">or is accredited to meet ISO 17025-2017 by an accreditation body authorized by the local government, </t>
    </r>
    <r>
      <rPr>
        <sz val="10"/>
        <color theme="1"/>
        <rFont val="Arial"/>
        <family val="2"/>
      </rPr>
      <t>and that has no financial or other interest in the outcome of WELL Certification or Performance Verification.</t>
    </r>
  </si>
  <si>
    <t>Measurement Tolerance</t>
  </si>
  <si>
    <r>
      <t xml:space="preserve">For projects registered under WELL v2 or WELL v2 pilot, several on-site performance testing parameters include a tolerance that is added to the requirement’s threshold. For example, for PM2.5, compliance is based on the requirement in WELL + a tolerance of 20%. Thus, since the threshold is </t>
    </r>
    <r>
      <rPr>
        <u/>
        <sz val="10"/>
        <color rgb="FF000000"/>
        <rFont val="Arial"/>
        <family val="2"/>
      </rPr>
      <t>a maximum of</t>
    </r>
    <r>
      <rPr>
        <sz val="10"/>
        <color rgb="FF000000"/>
        <rFont val="Arial"/>
        <family val="2"/>
      </rPr>
      <t xml:space="preserve"> 15 µg/m3, the acceptable threshold for PM2.5 is </t>
    </r>
    <r>
      <rPr>
        <strike/>
        <sz val="10"/>
        <color rgb="FF000000"/>
        <rFont val="Arial"/>
        <family val="2"/>
      </rPr>
      <t>less than</t>
    </r>
    <r>
      <rPr>
        <sz val="10"/>
        <color rgb="FF000000"/>
        <rFont val="Arial"/>
        <family val="2"/>
      </rPr>
      <t xml:space="preserve"> 18 µg/m3 </t>
    </r>
    <r>
      <rPr>
        <u/>
        <sz val="10"/>
        <color rgb="FF000000"/>
        <rFont val="Arial"/>
        <family val="2"/>
      </rPr>
      <t>or lower</t>
    </r>
    <r>
      <rPr>
        <sz val="10"/>
        <color rgb="FF000000"/>
        <rFont val="Arial"/>
        <family val="2"/>
      </rPr>
      <t>). These tolerances are not applicable to projects registered under WELL v1. Pathways using permanently installed continuous monitors use their own compliance calculations</t>
    </r>
    <r>
      <rPr>
        <strike/>
        <sz val="10"/>
        <color rgb="FF000000"/>
        <rFont val="Arial"/>
        <family val="2"/>
      </rPr>
      <t>,</t>
    </r>
    <r>
      <rPr>
        <sz val="10"/>
        <color rgb="FF000000"/>
        <rFont val="Arial"/>
        <family val="2"/>
      </rPr>
      <t xml:space="preserve"> and do not include tolerances. </t>
    </r>
  </si>
  <si>
    <r>
      <t xml:space="preserve">• WELL v1: Features 31, Part 1; 32, Part 1; 33, Parts 1 and 2; 34, Part 3; 37, Part 1 
• </t>
    </r>
    <r>
      <rPr>
        <u/>
        <sz val="10"/>
        <color theme="1"/>
        <rFont val="Arial"/>
        <family val="2"/>
      </rPr>
      <t xml:space="preserve">WELL v2: Features W02, Part 1; W04, Part 1
• </t>
    </r>
    <r>
      <rPr>
        <strike/>
        <sz val="10"/>
        <color theme="1"/>
        <rFont val="Arial"/>
        <family val="2"/>
      </rPr>
      <t xml:space="preserve">WELL v2 and </t>
    </r>
    <r>
      <rPr>
        <sz val="10"/>
        <color theme="1"/>
        <rFont val="Arial"/>
        <family val="2"/>
      </rPr>
      <t xml:space="preserve">WELL v2 pilot: Features W02, Parts 1, 2, 3, 4, 5 and 6a; W04, Part 1 </t>
    </r>
  </si>
  <si>
    <r>
      <t xml:space="preserve">To identify sampling points, apply a </t>
    </r>
    <r>
      <rPr>
        <strike/>
        <sz val="10"/>
        <color theme="1"/>
        <rFont val="Arial"/>
        <family val="2"/>
      </rPr>
      <t>9.3 m² [100 ft²]</t>
    </r>
    <r>
      <rPr>
        <sz val="10"/>
        <color theme="1"/>
        <rFont val="Arial"/>
        <family val="2"/>
      </rPr>
      <t xml:space="preserve"> grid </t>
    </r>
    <r>
      <rPr>
        <u/>
        <sz val="10"/>
        <color theme="1"/>
        <rFont val="Arial"/>
        <family val="2"/>
      </rPr>
      <t xml:space="preserve">with 3 m × 3 m [10 ft × 10 ft] squares </t>
    </r>
    <r>
      <rPr>
        <sz val="10"/>
        <color theme="1"/>
        <rFont val="Arial"/>
        <family val="2"/>
      </rPr>
      <t>across the entire floor that has been identified for measurement.</t>
    </r>
  </si>
  <si>
    <t>Testing Locations &amp; Conditions</t>
  </si>
  <si>
    <r>
      <t xml:space="preserve">Radon samplers must be located </t>
    </r>
    <r>
      <rPr>
        <u/>
        <sz val="10"/>
        <color theme="1"/>
        <rFont val="Arial"/>
        <family val="2"/>
      </rPr>
      <t>a minimum distance of</t>
    </r>
    <r>
      <rPr>
        <sz val="10"/>
        <color theme="1"/>
        <rFont val="Arial"/>
        <family val="2"/>
      </rPr>
      <t>:</t>
    </r>
  </si>
  <si>
    <r>
      <t>Sound Insulation</t>
    </r>
    <r>
      <rPr>
        <strike/>
        <sz val="10"/>
        <color theme="1"/>
        <rFont val="Arial"/>
        <family val="2"/>
      </rPr>
      <t xml:space="preserve"> (NIC, Dw, SPP) </t>
    </r>
  </si>
  <si>
    <t>Radon Accuracy Range</t>
  </si>
  <si>
    <r>
      <t>400</t>
    </r>
    <r>
      <rPr>
        <u/>
        <sz val="10"/>
        <color theme="1"/>
        <rFont val="Arial"/>
        <family val="2"/>
      </rPr>
      <t>500</t>
    </r>
    <r>
      <rPr>
        <sz val="10"/>
        <color theme="1"/>
        <rFont val="Arial"/>
        <family val="2"/>
      </rPr>
      <t>-2000 ppm</t>
    </r>
  </si>
  <si>
    <t>Portfolio Guidebook</t>
  </si>
  <si>
    <t>Documentation Requirements</t>
  </si>
  <si>
    <t>Table 1: Scales of Document</t>
  </si>
  <si>
    <r>
      <t xml:space="preserve">Remove from </t>
    </r>
    <r>
      <rPr>
        <i/>
        <sz val="10"/>
        <color theme="1"/>
        <rFont val="Arial"/>
        <family val="2"/>
      </rPr>
      <t>Shareable</t>
    </r>
    <r>
      <rPr>
        <sz val="10"/>
        <color theme="1"/>
        <rFont val="Arial"/>
        <family val="2"/>
      </rPr>
      <t xml:space="preserve"> scale: Technical Document (WELL AP credential)
Remove from </t>
    </r>
    <r>
      <rPr>
        <i/>
        <sz val="10"/>
        <color theme="1"/>
        <rFont val="Arial"/>
        <family val="2"/>
      </rPr>
      <t xml:space="preserve">Audited </t>
    </r>
    <r>
      <rPr>
        <sz val="10"/>
        <color theme="1"/>
        <rFont val="Arial"/>
        <family val="2"/>
      </rPr>
      <t xml:space="preserve">scale: Technical Document (except WELL AP credential)
Add to </t>
    </r>
    <r>
      <rPr>
        <i/>
        <sz val="10"/>
        <color theme="1"/>
        <rFont val="Arial"/>
        <family val="2"/>
      </rPr>
      <t>Individual</t>
    </r>
    <r>
      <rPr>
        <sz val="10"/>
        <color theme="1"/>
        <rFont val="Arial"/>
        <family val="2"/>
      </rPr>
      <t xml:space="preserve"> scale: Sensor Data
Add new row: Technical Document | Varies (see feature in scorecard)</t>
    </r>
  </si>
  <si>
    <t>Ratings Guidebook</t>
  </si>
  <si>
    <r>
      <t xml:space="preserve">Remove from </t>
    </r>
    <r>
      <rPr>
        <i/>
        <sz val="10"/>
        <color theme="1"/>
        <rFont val="Arial"/>
        <family val="2"/>
      </rPr>
      <t xml:space="preserve">Audited </t>
    </r>
    <r>
      <rPr>
        <sz val="10"/>
        <color theme="1"/>
        <rFont val="Arial"/>
        <family val="2"/>
      </rPr>
      <t>scale: Technical Document
Add new row: Technical Document | Varies (see feature in scorecard)</t>
    </r>
  </si>
  <si>
    <r>
      <t xml:space="preserve">After documentation is submitted, the WELL Reviewer will respond with review comments within </t>
    </r>
    <r>
      <rPr>
        <strike/>
        <sz val="10"/>
        <color theme="1"/>
        <rFont val="Arial"/>
        <family val="2"/>
      </rPr>
      <t xml:space="preserve">8-10 </t>
    </r>
    <r>
      <rPr>
        <u/>
        <sz val="10"/>
        <color theme="1"/>
        <rFont val="Arial"/>
        <family val="2"/>
      </rPr>
      <t xml:space="preserve">20-25 </t>
    </r>
    <r>
      <rPr>
        <sz val="10"/>
        <color theme="1"/>
        <rFont val="Arial"/>
        <family val="2"/>
      </rPr>
      <t>business days…</t>
    </r>
  </si>
  <si>
    <r>
      <rPr>
        <u/>
        <sz val="10"/>
        <rFont val="Arial"/>
        <family val="2"/>
      </rPr>
      <t xml:space="preserve">For single locations, </t>
    </r>
    <r>
      <rPr>
        <sz val="10"/>
        <rFont val="Arial"/>
        <family val="2"/>
      </rPr>
      <t xml:space="preserve">the WELL Reviewer will respond with the results of the second review within </t>
    </r>
    <r>
      <rPr>
        <strike/>
        <sz val="10"/>
        <rFont val="Arial"/>
        <family val="2"/>
      </rPr>
      <t xml:space="preserve">8-10 </t>
    </r>
    <r>
      <rPr>
        <u/>
        <sz val="10"/>
        <rFont val="Arial"/>
        <family val="2"/>
      </rPr>
      <t xml:space="preserve">20-25 </t>
    </r>
    <r>
      <rPr>
        <sz val="10"/>
        <rFont val="Arial"/>
        <family val="2"/>
      </rPr>
      <t xml:space="preserve">business days. If any additional reviews are required, additional fees will apply. Any additional rounds of review will also be completed within </t>
    </r>
    <r>
      <rPr>
        <strike/>
        <sz val="10"/>
        <rFont val="Arial"/>
        <family val="2"/>
      </rPr>
      <t xml:space="preserve">8-10 </t>
    </r>
    <r>
      <rPr>
        <u/>
        <sz val="10"/>
        <rFont val="Arial"/>
        <family val="2"/>
      </rPr>
      <t xml:space="preserve">20-25 </t>
    </r>
    <r>
      <rPr>
        <sz val="10"/>
        <rFont val="Arial"/>
        <family val="2"/>
      </rPr>
      <t xml:space="preserve">business days. </t>
    </r>
    <r>
      <rPr>
        <u/>
        <sz val="10"/>
        <rFont val="Arial"/>
        <family val="2"/>
      </rPr>
      <t xml:space="preserve">Exception: For single locations pursuing the WELL Health-Safety Rating, reviews will be completed within 8-10 business days instead of 20-25 business days. </t>
    </r>
    <r>
      <rPr>
        <strike/>
        <sz val="10"/>
        <rFont val="Arial"/>
        <family val="2"/>
      </rPr>
      <t>For multiple location submissions, depending on the complexity and quality of the review submissions, review timelines may be longer, with a maximum of up to 25 business days.</t>
    </r>
  </si>
  <si>
    <t>RESET WELL v2 Crosswalk</t>
  </si>
  <si>
    <t>The RESET WELL v2 Crosswalk was updated to reflect features in the WELL Performance Rating.</t>
  </si>
  <si>
    <r>
      <t xml:space="preserve">C16 | Part 1 | </t>
    </r>
    <r>
      <rPr>
        <u/>
        <sz val="10"/>
        <color theme="1"/>
        <rFont val="Arial"/>
        <family val="2"/>
      </rPr>
      <t xml:space="preserve">At least </t>
    </r>
    <r>
      <rPr>
        <sz val="10"/>
        <color theme="1"/>
        <rFont val="Arial"/>
        <family val="2"/>
      </rPr>
      <t xml:space="preserve">1 point must be achieved.
I04 | Part 1
I05 | Part 1
</t>
    </r>
    <r>
      <rPr>
        <u/>
        <sz val="10"/>
        <color theme="1"/>
        <rFont val="Arial"/>
        <family val="2"/>
      </rPr>
      <t>I06 | Part 1 | At least 1 point must be achieved.
I06 | Part 2 | At least 1 point must be achieved.
I06 | Part 3 |
I06 | Part 4 |</t>
    </r>
  </si>
  <si>
    <t>Base Building + Interiors: WELL v2</t>
  </si>
  <si>
    <t>How to use this tool</t>
  </si>
  <si>
    <r>
      <t>Interiors projects may leverage the achievements of a WELL Core Certified base building</t>
    </r>
    <r>
      <rPr>
        <u/>
        <sz val="10"/>
        <rFont val="Arial"/>
        <family val="2"/>
      </rPr>
      <t xml:space="preserve"> and/or Core building active in WELL portfolio</t>
    </r>
    <r>
      <rPr>
        <sz val="10"/>
        <rFont val="Arial"/>
        <family val="2"/>
      </rPr>
      <t xml:space="preserve"> toward their WELL Precertification or WELL Certification efforts. Interiors projects located in a building that has achieved WELL Precertification but not yet full WELL Certification may utilize features achieved by the base building toward WELL Precertification.</t>
    </r>
  </si>
  <si>
    <r>
      <t>This tool is designed to streamline the certification process for projects located in a WELL Core Certified building</t>
    </r>
    <r>
      <rPr>
        <u/>
        <sz val="10"/>
        <rFont val="Arial"/>
        <family val="2"/>
      </rPr>
      <t xml:space="preserve"> and/or Core building active in WELL portfolio</t>
    </r>
    <r>
      <rPr>
        <sz val="10"/>
        <rFont val="Arial"/>
        <family val="2"/>
      </rPr>
      <t>. This tool outlines the features achieved by a WELL Core project (“base building”) that an interiors project located in the same building can use. Interiors projects that lease in a WELL Core Certified building</t>
    </r>
    <r>
      <rPr>
        <u/>
        <sz val="10"/>
        <rFont val="Arial"/>
        <family val="2"/>
      </rPr>
      <t xml:space="preserve"> and/or Core building active in WELL portfolio</t>
    </r>
    <r>
      <rPr>
        <sz val="10"/>
        <rFont val="Arial"/>
        <family val="2"/>
      </rPr>
      <t xml:space="preserve"> are eligible for a 20% discount on all WELL Certification-related fees. For more information on pricing and available discounts, please visit https://www.wellcertified.com/certification/v2/pricing</t>
    </r>
  </si>
  <si>
    <t>BREEAM In-Use International/USA V6.0.0 (Commercial)</t>
  </si>
  <si>
    <r>
      <t xml:space="preserve">Hea 01 Daylighting | Hea 01 – Criteria 2 &amp; 3 Answer options D, E or F, 2 credits required | L01.1 Provide Indoor Light
WELL Alignment Notes:
</t>
    </r>
    <r>
      <rPr>
        <strike/>
        <sz val="10"/>
        <rFont val="Arial"/>
        <family val="2"/>
      </rPr>
      <t>Two credits in Daylighting are required in order to achieve the WELL feature part. L01.3 is exempt from this pathway because it requires electrical light.</t>
    </r>
  </si>
  <si>
    <r>
      <t>Hea 14 Thermal comfort | Hea 14 – Criterion 4 Answer options D, 4 Credits OR Hea 14 – Criteria 2, 3, 5 Answer option E,</t>
    </r>
    <r>
      <rPr>
        <u/>
        <sz val="10"/>
        <rFont val="Arial"/>
        <family val="2"/>
      </rPr>
      <t xml:space="preserve"> 4</t>
    </r>
    <r>
      <rPr>
        <sz val="10"/>
        <rFont val="Arial"/>
        <family val="2"/>
      </rPr>
      <t xml:space="preserve"> Credits | T01.1 Provide Acceptable Thermal Environment</t>
    </r>
  </si>
  <si>
    <t>BREEAM International New Construction 2016</t>
  </si>
  <si>
    <r>
      <t xml:space="preserve">Tra 01 Public transport accessibility | V05.2 Select Sites with Access to Mass Transit
BREEAM Alignment Notes:
</t>
    </r>
    <r>
      <rPr>
        <strike/>
        <sz val="10"/>
        <rFont val="Arial"/>
        <family val="2"/>
      </rPr>
      <t>At minimum, projects must achieve an AI score of ≥ 4</t>
    </r>
    <r>
      <rPr>
        <sz val="10"/>
        <rFont val="Arial"/>
        <family val="2"/>
      </rPr>
      <t xml:space="preserve">
</t>
    </r>
    <r>
      <rPr>
        <u/>
        <sz val="10"/>
        <rFont val="Arial"/>
        <family val="2"/>
      </rPr>
      <t>2 credits required</t>
    </r>
  </si>
  <si>
    <t>BREEAM International Non-Domestic Refurbishment 2015</t>
  </si>
  <si>
    <r>
      <t xml:space="preserve">Tra 01 Sustainable Transport Solutions | V05.2 Select Sites with Access to Mass Transit
BREEAM Alignment Notes:
</t>
    </r>
    <r>
      <rPr>
        <strike/>
        <sz val="10"/>
        <rFont val="Arial"/>
        <family val="2"/>
      </rPr>
      <t>At minimum, projects must achieve an AI score of ≥ 4 (Table 35)</t>
    </r>
    <r>
      <rPr>
        <sz val="10"/>
        <rFont val="Arial"/>
        <family val="2"/>
      </rPr>
      <t xml:space="preserve">
</t>
    </r>
    <r>
      <rPr>
        <u/>
        <sz val="10"/>
        <rFont val="Arial"/>
        <family val="2"/>
      </rPr>
      <t>2 credits required</t>
    </r>
  </si>
  <si>
    <t>BREEAM Spain New Construction 2015</t>
  </si>
  <si>
    <r>
      <t>SyB 2 Indoor air quality | A06.1 Increase Outdoor Air Supply</t>
    </r>
    <r>
      <rPr>
        <u/>
        <sz val="10"/>
        <rFont val="Arial"/>
        <family val="2"/>
      </rPr>
      <t xml:space="preserve"> | Tier 1 achieved in WELL</t>
    </r>
  </si>
  <si>
    <r>
      <t xml:space="preserve">Tra 1 Accessibility to public transport | V05.2 Select Sites with Access to Mass Transit
BREEAM Alignment Notes:
</t>
    </r>
    <r>
      <rPr>
        <strike/>
        <sz val="10"/>
        <rFont val="Arial"/>
        <family val="2"/>
      </rPr>
      <t>At minimum, projects must achieve an AI score of ≥ 4 (Table 25)</t>
    </r>
    <r>
      <rPr>
        <sz val="10"/>
        <rFont val="Arial"/>
        <family val="2"/>
      </rPr>
      <t xml:space="preserve">
</t>
    </r>
    <r>
      <rPr>
        <u/>
        <sz val="10"/>
        <rFont val="Arial"/>
        <family val="2"/>
      </rPr>
      <t>2 credits required</t>
    </r>
  </si>
  <si>
    <t>BREEAM Sweden New Construction 2017</t>
  </si>
  <si>
    <r>
      <t xml:space="preserve">Tra 01 Public transport accessibility | V05.2 Select Sites with Access to Mass Transit
BREEAM Alignment Notes:
</t>
    </r>
    <r>
      <rPr>
        <strike/>
        <sz val="10"/>
        <rFont val="Arial"/>
        <family val="2"/>
      </rPr>
      <t>At minimum, projects must achieve an AI score of ≥ 4 (Table 23)</t>
    </r>
    <r>
      <rPr>
        <sz val="10"/>
        <rFont val="Arial"/>
        <family val="2"/>
      </rPr>
      <t xml:space="preserve">
</t>
    </r>
    <r>
      <rPr>
        <u/>
        <sz val="10"/>
        <rFont val="Arial"/>
        <family val="2"/>
      </rPr>
      <t>2 credits required</t>
    </r>
  </si>
  <si>
    <t>WELL v2 / BREEAM International New Construction 2016 crosswalk:</t>
  </si>
  <si>
    <t>Pol 02 NOx emissions</t>
  </si>
  <si>
    <r>
      <t xml:space="preserve">Pol 02 NOx emissions | A10.1 Manage Combustion
WELL Alignment Notes:
</t>
    </r>
    <r>
      <rPr>
        <u/>
        <sz val="10"/>
        <rFont val="Arial"/>
        <family val="2"/>
      </rPr>
      <t>At least 2 credits are required from BREEAM.</t>
    </r>
    <r>
      <rPr>
        <sz val="10"/>
        <rFont val="Arial"/>
        <family val="2"/>
      </rPr>
      <t xml:space="preserve">
Complete Low-emission combustion sources only.</t>
    </r>
  </si>
  <si>
    <t>WELL v2 / BREEAM International Refurbishment 2015 crosswalk</t>
  </si>
  <si>
    <r>
      <t xml:space="preserve">Pol 02 NOx emissions | A10.1 Manage Combustion
WELL Alignment Notes:
</t>
    </r>
    <r>
      <rPr>
        <u/>
        <sz val="10"/>
        <rFont val="Arial"/>
        <family val="2"/>
      </rPr>
      <t>At least 2 credit are required from BREEAM.</t>
    </r>
    <r>
      <rPr>
        <sz val="10"/>
        <rFont val="Arial"/>
        <family val="2"/>
      </rPr>
      <t xml:space="preserve">
Complete Low-emission combustion sources only.</t>
    </r>
  </si>
  <si>
    <t>WELL v2 / BREEAM Netherlands New Construction 2020 crosswalk:</t>
  </si>
  <si>
    <r>
      <t xml:space="preserve">Hea 01 Visual Comfort | Daylight | L01.1 Provide Indoor Light 
WELL Alignment Notes:
</t>
    </r>
    <r>
      <rPr>
        <strike/>
        <sz val="10"/>
        <rFont val="Arial"/>
        <family val="2"/>
      </rPr>
      <t>1 credit required in WELL</t>
    </r>
    <r>
      <rPr>
        <u/>
        <sz val="10"/>
        <rFont val="Arial"/>
        <family val="2"/>
      </rPr>
      <t xml:space="preserve"> 1 credit required in BREEAM.</t>
    </r>
    <r>
      <rPr>
        <sz val="10"/>
        <rFont val="Arial"/>
        <family val="2"/>
      </rPr>
      <t xml:space="preserve"> </t>
    </r>
  </si>
  <si>
    <t>WELL v2 / BREEAM Sweden New Construction 2017 crosswalk:</t>
  </si>
  <si>
    <r>
      <t xml:space="preserve">Mat 07 Hazardous substances | Building products and chemical products | X01.1 Restrict Asbestos 
WELL Alignment Notes:
</t>
    </r>
    <r>
      <rPr>
        <strike/>
        <sz val="10"/>
        <rFont val="Arial"/>
        <family val="2"/>
      </rPr>
      <t>WELL includes a verification pathway for when local law bans asbestos in building materials</t>
    </r>
    <r>
      <rPr>
        <sz val="10"/>
        <rFont val="Arial"/>
        <family val="2"/>
      </rPr>
      <t xml:space="preserve"> </t>
    </r>
  </si>
  <si>
    <r>
      <t xml:space="preserve">Mat 07 Hazardous substances | Installation products | X01.2 Restrict Mercury
WELL Alignment Notes:
</t>
    </r>
    <r>
      <rPr>
        <strike/>
        <sz val="10"/>
        <rFont val="Arial"/>
        <family val="2"/>
      </rPr>
      <t>WELL includes a verification pathway for RoHS compliance.</t>
    </r>
  </si>
  <si>
    <r>
      <t xml:space="preserve">Hea 05 | Acoustic Performance | S02.1 Limit Background Noise Levels
WELL Alignment Notes:
</t>
    </r>
    <r>
      <rPr>
        <u/>
        <sz val="10"/>
        <rFont val="Arial"/>
        <family val="2"/>
      </rPr>
      <t>Tier 1 achieved in WELL.</t>
    </r>
    <r>
      <rPr>
        <sz val="10"/>
        <rFont val="Arial"/>
        <family val="2"/>
      </rPr>
      <t xml:space="preserve"> </t>
    </r>
  </si>
  <si>
    <r>
      <t xml:space="preserve">Hea 02 Indoor air quality | Exemplary level criterion, </t>
    </r>
    <r>
      <rPr>
        <strike/>
        <sz val="10"/>
        <rFont val="Arial"/>
        <family val="2"/>
      </rPr>
      <t>1</t>
    </r>
    <r>
      <rPr>
        <u/>
        <sz val="10"/>
        <rFont val="Arial"/>
        <family val="2"/>
      </rPr>
      <t>2</t>
    </r>
    <r>
      <rPr>
        <sz val="10"/>
        <rFont val="Arial"/>
        <family val="2"/>
      </rPr>
      <t xml:space="preserve"> credit</t>
    </r>
  </si>
  <si>
    <t>WELL v2 / BREEAM UK New Construction 2018 crosswalk</t>
  </si>
  <si>
    <t>Pol 02 Local Air Quality</t>
  </si>
  <si>
    <r>
      <t xml:space="preserve">Pol 02 Local Air Quality | A10.1 Manage Combustion 
WELL Alignment Notes:
</t>
    </r>
    <r>
      <rPr>
        <u/>
        <sz val="10"/>
        <rFont val="Arial"/>
        <family val="2"/>
      </rPr>
      <t xml:space="preserve">At least 2 credits are required from BREEAM.
</t>
    </r>
    <r>
      <rPr>
        <sz val="10"/>
        <rFont val="Arial"/>
        <family val="2"/>
      </rPr>
      <t>Complete Low-emission combustion sources only.</t>
    </r>
  </si>
  <si>
    <t>Table 1. Description of documentation for each stage</t>
  </si>
  <si>
    <r>
      <t xml:space="preserve">On-going data/maintenance report | None | Required following initial certification
</t>
    </r>
    <r>
      <rPr>
        <strike/>
        <sz val="10"/>
        <rFont val="Arial"/>
        <family val="2"/>
      </rPr>
      <t>On-going maintenance report | Intent-stage commitment template | Required following initial certification</t>
    </r>
  </si>
  <si>
    <t>WELL Report</t>
  </si>
  <si>
    <r>
      <t xml:space="preserve">If the WELL report indicates a pass, then the project will be issued the applicable certification level as described in the WELL report. </t>
    </r>
    <r>
      <rPr>
        <sz val="10"/>
        <rFont val="Arial"/>
        <family val="2"/>
      </rPr>
      <t>If the project has not met certain WELL criteria, the WELL report will indicate where deficiencies exist.</t>
    </r>
  </si>
  <si>
    <r>
      <t xml:space="preserve">Once the WELL report is issued, the project team </t>
    </r>
    <r>
      <rPr>
        <strike/>
        <sz val="10"/>
        <rFont val="Arial"/>
        <family val="2"/>
      </rPr>
      <t xml:space="preserve">is required to either accept their WELL report via the WELL Digital Platform or </t>
    </r>
    <r>
      <rPr>
        <u/>
        <sz val="10"/>
        <rFont val="Arial"/>
        <family val="2"/>
      </rPr>
      <t xml:space="preserve">may </t>
    </r>
    <r>
      <rPr>
        <sz val="10"/>
        <rFont val="Arial"/>
        <family val="2"/>
      </rPr>
      <t>initiate curative actions or an appeal within 180 calendar days</t>
    </r>
    <r>
      <rPr>
        <u/>
        <sz val="10"/>
        <rFont val="Arial"/>
        <family val="2"/>
      </rPr>
      <t xml:space="preserve"> if desired</t>
    </r>
    <r>
      <rPr>
        <sz val="10"/>
        <rFont val="Arial"/>
        <family val="2"/>
      </rPr>
      <t xml:space="preserve">. </t>
    </r>
    <r>
      <rPr>
        <strike/>
        <sz val="10"/>
        <rFont val="Arial"/>
        <family val="2"/>
      </rPr>
      <t>If the WELL report indicates a pass, then the project will beissued the applicable certification level as described in the WELL report. If, within 180 calendar days after issuance of the WELL report, the project has neither affirmatively accepted the WELL report on the WELL Digital Platform nor initiated a curative action or appeal, the project will be deemed to have accepted the WELL report as final.</t>
    </r>
  </si>
  <si>
    <t>Green Star WELL v2 Crosswalk</t>
  </si>
  <si>
    <t>WELL v2 / Green Star Design and As Built v1 crosswalk:</t>
  </si>
  <si>
    <r>
      <t xml:space="preserve">12.0 Glare Reduction | L05.2 Integrate Solar Shading | E | </t>
    </r>
    <r>
      <rPr>
        <strike/>
        <sz val="10"/>
        <rFont val="Arial"/>
        <family val="2"/>
      </rPr>
      <t>point</t>
    </r>
    <r>
      <rPr>
        <u/>
        <sz val="10"/>
        <rFont val="Arial"/>
        <family val="2"/>
      </rPr>
      <t>Tier 1</t>
    </r>
    <r>
      <rPr>
        <sz val="10"/>
        <rFont val="Arial"/>
        <family val="2"/>
      </rPr>
      <t xml:space="preserve"> achieved in WELL.</t>
    </r>
  </si>
  <si>
    <t>Health-Safety Rating Guidebook</t>
  </si>
  <si>
    <r>
      <t>The WELL Health-Safety Rating features are a collection of WELL v2 features, adapted to focus specifically on facilities operations and management.</t>
    </r>
    <r>
      <rPr>
        <strike/>
        <sz val="10"/>
        <rFont val="Arial"/>
        <family val="2"/>
      </rPr>
      <t xml:space="preserve"> WELL v2 is the post-pilot version of the standard and will be released in full to the public in August 2020.</t>
    </r>
  </si>
  <si>
    <r>
      <t xml:space="preserve">Guideline documents have been removed and the auditing process has been simplified. See the </t>
    </r>
    <r>
      <rPr>
        <i/>
        <sz val="10"/>
        <rFont val="Arial"/>
        <family val="2"/>
      </rPr>
      <t xml:space="preserve">Audited Documents </t>
    </r>
    <r>
      <rPr>
        <sz val="10"/>
        <rFont val="Arial"/>
        <family val="2"/>
      </rPr>
      <t>section for updated text.</t>
    </r>
  </si>
  <si>
    <t>Multiple Projects Pathway</t>
  </si>
  <si>
    <r>
      <t>For the first documentation submission, a team may select the projects for which audit</t>
    </r>
    <r>
      <rPr>
        <strike/>
        <sz val="10"/>
        <rFont val="Arial"/>
        <family val="2"/>
      </rPr>
      <t>ed</t>
    </r>
    <r>
      <rPr>
        <sz val="10"/>
        <rFont val="Arial"/>
        <family val="2"/>
      </rPr>
      <t xml:space="preserve"> document</t>
    </r>
    <r>
      <rPr>
        <strike/>
        <sz val="10"/>
        <rFont val="Arial"/>
        <family val="2"/>
      </rPr>
      <t>ation</t>
    </r>
    <r>
      <rPr>
        <u/>
        <sz val="10"/>
        <rFont val="Arial"/>
        <family val="2"/>
      </rPr>
      <t>s</t>
    </r>
    <r>
      <rPr>
        <sz val="10"/>
        <rFont val="Arial"/>
        <family val="2"/>
      </rPr>
      <t xml:space="preserve"> must be submitted; for documentation submissions in subsequent years, projects will be selected</t>
    </r>
    <r>
      <rPr>
        <u/>
        <sz val="10"/>
        <rFont val="Arial"/>
        <family val="2"/>
      </rPr>
      <t xml:space="preserve"> by IWBI</t>
    </r>
    <r>
      <rPr>
        <sz val="10"/>
        <rFont val="Arial"/>
        <family val="2"/>
      </rPr>
      <t xml:space="preserve"> based on a random audit.</t>
    </r>
  </si>
  <si>
    <t>Changed terminology from project to location throughout the guidebook.</t>
  </si>
  <si>
    <t>Renewal</t>
  </si>
  <si>
    <t>Renewal Requirements</t>
  </si>
  <si>
    <r>
      <t>The WELL Reviewer will evaluate the project at renewal, at which point</t>
    </r>
    <r>
      <rPr>
        <u/>
        <sz val="10"/>
        <rFont val="Arial"/>
        <family val="2"/>
      </rPr>
      <t xml:space="preserve"> the</t>
    </r>
    <r>
      <rPr>
        <sz val="10"/>
        <rFont val="Arial"/>
        <family val="2"/>
      </rPr>
      <t xml:space="preserve"> rating status may be revoked if the project team has not been fulfilling</t>
    </r>
    <r>
      <rPr>
        <strike/>
        <sz val="10"/>
        <rFont val="Arial"/>
        <family val="2"/>
      </rPr>
      <t>monitoring, progress and submission</t>
    </r>
    <r>
      <rPr>
        <u/>
        <sz val="10"/>
        <rFont val="Arial"/>
        <family val="2"/>
      </rPr>
      <t>on-going reporting</t>
    </r>
    <r>
      <rPr>
        <sz val="10"/>
        <rFont val="Arial"/>
        <family val="2"/>
      </rPr>
      <t xml:space="preserve"> requirements for a given project. </t>
    </r>
  </si>
  <si>
    <r>
      <t xml:space="preserve">A project’s rating may be compromised if the WELL Health-Safety Rating feature requirements have not been properly maintained.
</t>
    </r>
    <r>
      <rPr>
        <u/>
        <sz val="10"/>
        <rFont val="Arial"/>
        <family val="2"/>
      </rPr>
      <t xml:space="preserve">For multiple location projects using documentation subject to audit, IWBI will select the subset of projects for audit. The selected projects will need to provide individual-scale documents for the features that require audit. The audited projects will be randomly selected, and it is possible that projects that previously submitted documents will be audited again.
For WELL Portfolio members also enrolled in the WELL Health-Safety Rating, teams should confirm that achieved WELL Health-Safety features are still in place, after which renewal will be granted. The audit requirement will take place during document renewal every three years.
</t>
    </r>
  </si>
  <si>
    <r>
      <t>Project</t>
    </r>
    <r>
      <rPr>
        <u/>
        <sz val="10"/>
        <rFont val="Arial"/>
        <family val="2"/>
      </rPr>
      <t>s are</t>
    </r>
    <r>
      <rPr>
        <sz val="10"/>
        <rFont val="Arial"/>
        <family val="2"/>
      </rPr>
      <t xml:space="preserve"> </t>
    </r>
    <r>
      <rPr>
        <strike/>
        <sz val="10"/>
        <rFont val="Arial"/>
        <family val="2"/>
      </rPr>
      <t xml:space="preserve">teams have the option to have the project reviewed under subsequent versions but are only </t>
    </r>
    <r>
      <rPr>
        <sz val="10"/>
        <rFont val="Arial"/>
        <family val="2"/>
      </rPr>
      <t>required to update to the most current version of the WELL Health-Safety Rating at every sixth renewal year.</t>
    </r>
    <r>
      <rPr>
        <strike/>
        <sz val="10"/>
        <rFont val="Arial"/>
        <family val="2"/>
      </rPr>
      <t xml:space="preserve"> A project team always has the option to renew the project using a more recent version of the WELL Health-Safety Rating.</t>
    </r>
  </si>
  <si>
    <t>WELL Health-Safety Report</t>
  </si>
  <si>
    <r>
      <t xml:space="preserve">Following documentation review, the WELL Health-Safety report will provide an assessment of whether requirements of the rating features pursued by the project team for a given project were approved. </t>
    </r>
    <r>
      <rPr>
        <u/>
        <sz val="10"/>
        <rFont val="Arial"/>
        <family val="2"/>
      </rPr>
      <t xml:space="preserve">If the project has not achieved the rating </t>
    </r>
    <r>
      <rPr>
        <strike/>
        <sz val="10"/>
        <rFont val="Arial"/>
        <family val="2"/>
      </rPr>
      <t>Once the WELL Health-Safety report is issued</t>
    </r>
    <r>
      <rPr>
        <sz val="10"/>
        <rFont val="Arial"/>
        <family val="2"/>
      </rPr>
      <t xml:space="preserve">, the project team </t>
    </r>
    <r>
      <rPr>
        <strike/>
        <sz val="10"/>
        <rFont val="Arial"/>
        <family val="2"/>
      </rPr>
      <t xml:space="preserve">is required to either accept their WELL Health-Safety report via the WELL platform </t>
    </r>
    <r>
      <rPr>
        <u/>
        <sz val="10"/>
        <rFont val="Arial"/>
        <family val="2"/>
      </rPr>
      <t>must address the deficiencies or</t>
    </r>
    <r>
      <rPr>
        <sz val="10"/>
        <rFont val="Arial"/>
        <family val="2"/>
      </rPr>
      <t xml:space="preserve"> initiate an appeal within 180 calendar days. </t>
    </r>
    <r>
      <rPr>
        <strike/>
        <sz val="10"/>
        <rFont val="Arial"/>
        <family val="2"/>
      </rPr>
      <t>If, within 180 calendar days after issuance of the WELL Health-Safety report, the project team has neither affirmatively accepted the WELL Health-Safety report on the WELL digital platform nor initiated an appeal, the WELL Health-Safety report will be considered final.</t>
    </r>
  </si>
  <si>
    <t>LEED v4 WELL v2 Crosswalk</t>
  </si>
  <si>
    <r>
      <t>LEED v4 Building Design + Construction: New Construction</t>
    </r>
    <r>
      <rPr>
        <u/>
        <sz val="10"/>
        <rFont val="Arial"/>
        <family val="2"/>
      </rPr>
      <t>, Core and Shell</t>
    </r>
  </si>
  <si>
    <t>Table Header</t>
  </si>
  <si>
    <r>
      <t>WELL v2 / LEED v4 BD+C (New Construction</t>
    </r>
    <r>
      <rPr>
        <u/>
        <sz val="10"/>
        <rFont val="Arial"/>
        <family val="2"/>
      </rPr>
      <t>, Core and Shell</t>
    </r>
    <r>
      <rPr>
        <sz val="10"/>
        <rFont val="Arial"/>
        <family val="2"/>
      </rPr>
      <t xml:space="preserve">) crosswalk: </t>
    </r>
  </si>
  <si>
    <t>WELL v2 / LEED v4 O+M (Existing Buildings) crosswalk:</t>
  </si>
  <si>
    <r>
      <t xml:space="preserve">EQc Daylight and Quality Views (Option 1) | L06.1 Conduct Daylight Simulation | </t>
    </r>
    <r>
      <rPr>
        <strike/>
        <sz val="10"/>
        <rFont val="Arial"/>
        <family val="2"/>
      </rPr>
      <t>E</t>
    </r>
    <r>
      <rPr>
        <u/>
        <sz val="10"/>
        <rFont val="Arial"/>
        <family val="2"/>
      </rPr>
      <t>A</t>
    </r>
    <r>
      <rPr>
        <sz val="10"/>
        <rFont val="Arial"/>
        <family val="2"/>
      </rPr>
      <t xml:space="preserve"> | LEED and WELL are both aimed at increasing daylight, but metrics and thresholds differ.</t>
    </r>
  </si>
  <si>
    <r>
      <t>LEED v4.1 Building Design + Construction: New Construction</t>
    </r>
    <r>
      <rPr>
        <u/>
        <sz val="10"/>
        <rFont val="Arial"/>
        <family val="2"/>
      </rPr>
      <t>, Core and Shell</t>
    </r>
  </si>
  <si>
    <r>
      <t>WELL v2 / LEED v4.1 BD+C (New Construction</t>
    </r>
    <r>
      <rPr>
        <u/>
        <sz val="10"/>
        <rFont val="Arial"/>
        <family val="2"/>
      </rPr>
      <t>, Core and Shell</t>
    </r>
    <r>
      <rPr>
        <sz val="10"/>
        <rFont val="Arial"/>
        <family val="2"/>
      </rPr>
      <t xml:space="preserve">) crosswalk: </t>
    </r>
  </si>
  <si>
    <r>
      <t xml:space="preserve">For </t>
    </r>
    <r>
      <rPr>
        <strike/>
        <sz val="10"/>
        <rFont val="Arial"/>
        <family val="2"/>
      </rPr>
      <t>dwelling units</t>
    </r>
    <r>
      <rPr>
        <u/>
        <sz val="10"/>
        <rFont val="Arial"/>
        <family val="2"/>
      </rPr>
      <t>Multifamily Residential projects</t>
    </r>
    <r>
      <rPr>
        <sz val="10"/>
        <rFont val="Arial"/>
        <family val="2"/>
      </rPr>
      <t xml:space="preserve">, unless otherwise stated, sample points should be taken as follows:
</t>
    </r>
    <r>
      <rPr>
        <strike/>
        <sz val="10"/>
        <rFont val="Arial"/>
        <family val="2"/>
      </rPr>
      <t>Dwelling Units:</t>
    </r>
    <r>
      <rPr>
        <sz val="10"/>
        <rFont val="Arial"/>
        <family val="2"/>
      </rPr>
      <t xml:space="preserve">
o Projects with 10</t>
    </r>
    <r>
      <rPr>
        <u/>
        <sz val="10"/>
        <rFont val="Arial"/>
        <family val="2"/>
      </rPr>
      <t xml:space="preserve"> dwelling</t>
    </r>
    <r>
      <rPr>
        <sz val="10"/>
        <rFont val="Arial"/>
        <family val="2"/>
      </rPr>
      <t xml:space="preserve"> units or fewer: two of each unit type
o Projects with more than 10</t>
    </r>
    <r>
      <rPr>
        <u/>
        <sz val="10"/>
        <rFont val="Arial"/>
        <family val="2"/>
      </rPr>
      <t xml:space="preserve"> dwelling</t>
    </r>
    <r>
      <rPr>
        <sz val="10"/>
        <rFont val="Arial"/>
        <family val="2"/>
      </rPr>
      <t xml:space="preserve"> units: 5% of each unit type, with a minimum of three and a
maximum of 40 units of each unit type
</t>
    </r>
    <r>
      <rPr>
        <u/>
        <sz val="10"/>
        <rFont val="Arial"/>
        <family val="2"/>
      </rPr>
      <t>o To determine the test quantity for all other non-dwelling spaces, follow Table 2 sampling point guidance for the total area of regularly occupied spaces only, not the total project area (e.g., occupied lobbies and gyms are considered regularly occupied spaces and therefore would be included in the Table 2 calculations; common areas such as hallways are not considered regularly occupied spaces and therefore would not be included in the calculations).</t>
    </r>
  </si>
  <si>
    <t>Formaldehyde</t>
  </si>
  <si>
    <r>
      <t>Formaldehyde</t>
    </r>
    <r>
      <rPr>
        <u/>
        <sz val="10"/>
        <rFont val="Arial"/>
        <family val="2"/>
      </rPr>
      <t xml:space="preserve"> and Acetaldehyde
</t>
    </r>
    <r>
      <rPr>
        <sz val="10"/>
        <rFont val="Arial"/>
        <family val="2"/>
      </rPr>
      <t xml:space="preserve">...
Features </t>
    </r>
    <r>
      <rPr>
        <u/>
        <sz val="10"/>
        <rFont val="Arial"/>
        <family val="2"/>
      </rPr>
      <t>(formaldehyde)</t>
    </r>
    <r>
      <rPr>
        <sz val="10"/>
        <rFont val="Arial"/>
        <family val="2"/>
      </rPr>
      <t xml:space="preserve">
• WELL v1: Feature 1, Part 1
• WELL v2 and WELL v2 pilot: Features A01, Part 2; A05, Part 2
</t>
    </r>
    <r>
      <rPr>
        <u/>
        <sz val="10"/>
        <rFont val="Arial"/>
        <family val="2"/>
      </rPr>
      <t>Features (acetaldehyde)
• WELL v2: Feature A05, Part 2</t>
    </r>
  </si>
  <si>
    <t>Performance Testing Protocols for WELL</t>
  </si>
  <si>
    <r>
      <t>For WELL v2</t>
    </r>
    <r>
      <rPr>
        <u/>
        <sz val="10"/>
        <rFont val="Arial"/>
        <family val="2"/>
      </rPr>
      <t xml:space="preserve"> and WELL v2 pilot</t>
    </r>
    <r>
      <rPr>
        <sz val="10"/>
        <rFont val="Arial"/>
        <family val="2"/>
      </rPr>
      <t xml:space="preserve"> projects, where sampling points for A01 and A05 are the same, tests used for A01 can be analyzed to determine whether results meet A05 requirements (i.e., separate tests are not required for A05 if all necessary parameters are available from samples taken for A01).</t>
    </r>
  </si>
  <si>
    <r>
      <t>Then, excite the room by turning the loudspeaker on to approximately 90 dB</t>
    </r>
    <r>
      <rPr>
        <u/>
        <sz val="10"/>
        <rFont val="Arial"/>
        <family val="2"/>
      </rPr>
      <t>A</t>
    </r>
    <r>
      <rPr>
        <sz val="10"/>
        <rFont val="Arial"/>
        <family val="2"/>
      </rPr>
      <t xml:space="preserve"> using a white/pink noise generator.</t>
    </r>
  </si>
  <si>
    <t>Sound Insulation (NIC, Dw, SPP)</t>
  </si>
  <si>
    <r>
      <t>The minimum level of the operating loudspeaker should be at least 90 dB</t>
    </r>
    <r>
      <rPr>
        <u/>
        <sz val="10"/>
        <rFont val="Arial"/>
        <family val="2"/>
      </rPr>
      <t>A</t>
    </r>
  </si>
  <si>
    <t>VOCs (other than Formaldehyde)</t>
  </si>
  <si>
    <r>
      <t>VOCs (other than Formaldehyde</t>
    </r>
    <r>
      <rPr>
        <u/>
        <sz val="10"/>
        <rFont val="Arial"/>
        <family val="2"/>
      </rPr>
      <t xml:space="preserve"> and Acetaldehyde</t>
    </r>
    <r>
      <rPr>
        <sz val="10"/>
        <rFont val="Arial"/>
        <family val="2"/>
      </rPr>
      <t>)</t>
    </r>
  </si>
  <si>
    <r>
      <t>Test Method
• Samples are taken through an active collection in accordance with ISO 16000-6, ASTM D5197</t>
    </r>
    <r>
      <rPr>
        <u/>
        <sz val="10"/>
        <rFont val="Arial"/>
        <family val="2"/>
      </rPr>
      <t>, EPA TO-15</t>
    </r>
    <r>
      <rPr>
        <sz val="10"/>
        <rFont val="Arial"/>
        <family val="2"/>
      </rPr>
      <t xml:space="preserve"> or EPA TO-17.
</t>
    </r>
    <r>
      <rPr>
        <u/>
        <sz val="10"/>
        <rFont val="Arial"/>
        <family val="2"/>
      </rPr>
      <t>• The following methods are acceptable alternatives for speciating individual VOCs:
° Acrylonitrile: NIOSH 1604 (modified methodology acceptable to reach ppb concentrations)
° Caprolactam: OSHA PV2012 (modified methodology acceptable to reach ppb concentrations)</t>
    </r>
    <r>
      <rPr>
        <sz val="10"/>
        <rFont val="Arial"/>
        <family val="2"/>
      </rPr>
      <t xml:space="preserve">
• A minimum of one exposure field blank sample per day of sampling must be prepared and analyzed.</t>
    </r>
  </si>
  <si>
    <r>
      <t xml:space="preserve">Guideline documents have been removed and the auditing process has been simplified. See the </t>
    </r>
    <r>
      <rPr>
        <i/>
        <sz val="10"/>
        <rFont val="Arial"/>
        <family val="2"/>
      </rPr>
      <t>Scales of Documentation</t>
    </r>
    <r>
      <rPr>
        <sz val="10"/>
        <rFont val="Arial"/>
        <family val="2"/>
      </rPr>
      <t xml:space="preserve"> and </t>
    </r>
    <r>
      <rPr>
        <i/>
        <sz val="10"/>
        <rFont val="Arial"/>
        <family val="2"/>
      </rPr>
      <t xml:space="preserve">Auditing </t>
    </r>
    <r>
      <rPr>
        <sz val="10"/>
        <rFont val="Arial"/>
        <family val="2"/>
      </rPr>
      <t>sections for updated text.</t>
    </r>
  </si>
  <si>
    <r>
      <t xml:space="preserve">If a location fails to </t>
    </r>
    <r>
      <rPr>
        <strike/>
        <sz val="10"/>
        <rFont val="Arial"/>
        <family val="2"/>
      </rPr>
      <t xml:space="preserve">Failure </t>
    </r>
    <r>
      <rPr>
        <sz val="10"/>
        <rFont val="Arial"/>
        <family val="2"/>
      </rPr>
      <t xml:space="preserve">to submit </t>
    </r>
    <r>
      <rPr>
        <u/>
        <sz val="10"/>
        <rFont val="Arial"/>
        <family val="2"/>
      </rPr>
      <t>passing audit</t>
    </r>
    <r>
      <rPr>
        <sz val="10"/>
        <rFont val="Arial"/>
        <family val="2"/>
      </rPr>
      <t xml:space="preserve"> </t>
    </r>
    <r>
      <rPr>
        <strike/>
        <sz val="10"/>
        <rFont val="Arial"/>
        <family val="2"/>
      </rPr>
      <t>audited</t>
    </r>
    <r>
      <rPr>
        <sz val="10"/>
        <rFont val="Arial"/>
        <family val="2"/>
      </rPr>
      <t xml:space="preserve"> documentation </t>
    </r>
    <r>
      <rPr>
        <strike/>
        <sz val="10"/>
        <rFont val="Arial"/>
        <family val="2"/>
      </rPr>
      <t>and/</t>
    </r>
    <r>
      <rPr>
        <sz val="10"/>
        <rFont val="Arial"/>
        <family val="2"/>
      </rPr>
      <t>or otherwise meet the requirements of an audit, it will not be awarded the feature</t>
    </r>
    <r>
      <rPr>
        <strike/>
        <sz val="10"/>
        <rFont val="Arial"/>
        <family val="2"/>
      </rPr>
      <t xml:space="preserve"> will result in a loss of corresponding feature points for the project</t>
    </r>
    <r>
      <rPr>
        <sz val="10"/>
        <rFont val="Arial"/>
        <family val="2"/>
      </rPr>
      <t xml:space="preserve">. Additionally, if a defined portfolio fails the audit of a particular feature </t>
    </r>
    <r>
      <rPr>
        <strike/>
        <sz val="10"/>
        <rFont val="Arial"/>
        <family val="2"/>
      </rPr>
      <t>multiple times</t>
    </r>
    <r>
      <rPr>
        <u/>
        <sz val="10"/>
        <rFont val="Arial"/>
        <family val="2"/>
      </rPr>
      <t xml:space="preserve">for two or more times </t>
    </r>
    <r>
      <rPr>
        <sz val="10"/>
        <rFont val="Arial"/>
        <family val="2"/>
      </rPr>
      <t xml:space="preserve">in a single review cycle, further audits of additional </t>
    </r>
    <r>
      <rPr>
        <strike/>
        <sz val="10"/>
        <rFont val="Arial"/>
        <family val="2"/>
      </rPr>
      <t xml:space="preserve">projects </t>
    </r>
    <r>
      <rPr>
        <u/>
        <sz val="10"/>
        <rFont val="Arial"/>
        <family val="2"/>
      </rPr>
      <t xml:space="preserve">locations </t>
    </r>
    <r>
      <rPr>
        <sz val="10"/>
        <rFont val="Arial"/>
        <family val="2"/>
      </rPr>
      <t xml:space="preserve">may be required for the portfolio to </t>
    </r>
    <r>
      <rPr>
        <strike/>
        <sz val="10"/>
        <rFont val="Arial"/>
        <family val="2"/>
      </rPr>
      <t>be allowed to use the Guideline</t>
    </r>
    <r>
      <rPr>
        <u/>
        <sz val="10"/>
        <rFont val="Arial"/>
        <family val="2"/>
      </rPr>
      <t xml:space="preserve"> be awarded the feature </t>
    </r>
    <r>
      <rPr>
        <sz val="10"/>
        <rFont val="Arial"/>
        <family val="2"/>
      </rPr>
      <t xml:space="preserve">on any </t>
    </r>
    <r>
      <rPr>
        <strike/>
        <sz val="10"/>
        <rFont val="Arial"/>
        <family val="2"/>
      </rPr>
      <t>projects</t>
    </r>
    <r>
      <rPr>
        <u/>
        <sz val="10"/>
        <rFont val="Arial"/>
        <family val="2"/>
      </rPr>
      <t>locations in</t>
    </r>
    <r>
      <rPr>
        <sz val="10"/>
        <rFont val="Arial"/>
        <family val="2"/>
      </rPr>
      <t xml:space="preserve"> that review cycle (additional fees apply). </t>
    </r>
  </si>
  <si>
    <t>The term for individual buildings/assets within a portfolio has been changed from "projects" to "locations".</t>
  </si>
  <si>
    <t>Portfolio-level Designations</t>
  </si>
  <si>
    <t>Table 3, Equations 1-3</t>
  </si>
  <si>
    <t>Table 3 and Equations 1-3 have been updated</t>
  </si>
  <si>
    <r>
      <t xml:space="preserve">Once the WELL report is issued, the portfolio administrator or owner </t>
    </r>
    <r>
      <rPr>
        <u/>
        <sz val="10"/>
        <rFont val="Arial"/>
        <family val="2"/>
      </rPr>
      <t xml:space="preserve">may </t>
    </r>
    <r>
      <rPr>
        <strike/>
        <sz val="10"/>
        <rFont val="Arial"/>
        <family val="2"/>
      </rPr>
      <t xml:space="preserve">is required to either accept their WELL report via the Platform or </t>
    </r>
    <r>
      <rPr>
        <sz val="10"/>
        <rFont val="Arial"/>
        <family val="2"/>
      </rPr>
      <t xml:space="preserve">initiate curative actions or an appeal within 180 calendar days. </t>
    </r>
    <r>
      <rPr>
        <strike/>
        <sz val="10"/>
        <rFont val="Arial"/>
        <family val="2"/>
      </rPr>
      <t>If the portfolio administrator submits for a subsequent review cycle or has neither affirmatively accepted the WELL report on the Platform nor initiated a curative action or appeal within 180 days of receiving it, the WELL report will be deemed final.</t>
    </r>
  </si>
  <si>
    <t>Recertification for WELL v2 Pilot Projects</t>
  </si>
  <si>
    <t>Upgrade-v2 Features</t>
  </si>
  <si>
    <r>
      <t>This tab shows the extent to which features achieved through initial WELL v</t>
    </r>
    <r>
      <rPr>
        <strike/>
        <sz val="10"/>
        <rFont val="Arial"/>
        <family val="2"/>
      </rPr>
      <t>1</t>
    </r>
    <r>
      <rPr>
        <u/>
        <sz val="10"/>
        <rFont val="Arial"/>
        <family val="2"/>
      </rPr>
      <t>2p</t>
    </r>
    <r>
      <rPr>
        <sz val="10"/>
        <rFont val="Arial"/>
        <family val="2"/>
      </rPr>
      <t xml:space="preserve"> certification are transferrable to the WELL v2 rating system. Before reviewing, select "Yes" or "No" in the "WELL v2 Innovations" table as it applies to your project. Options for WELL v2 achievement are indicated in Column E as either "Expected," "Not Pursued" or "Needs Achievement." 
Expected - An alignment exists between the WELL v</t>
    </r>
    <r>
      <rPr>
        <strike/>
        <sz val="10"/>
        <rFont val="Arial"/>
        <family val="2"/>
      </rPr>
      <t>1</t>
    </r>
    <r>
      <rPr>
        <u/>
        <sz val="10"/>
        <rFont val="Arial"/>
        <family val="2"/>
      </rPr>
      <t>2p</t>
    </r>
    <r>
      <rPr>
        <sz val="10"/>
        <rFont val="Arial"/>
        <family val="2"/>
      </rPr>
      <t xml:space="preserve"> feature already achieved by the project and the corresponding WELL v2 feature. 
Not Pursued - The WELL v</t>
    </r>
    <r>
      <rPr>
        <strike/>
        <sz val="10"/>
        <rFont val="Arial"/>
        <family val="2"/>
      </rPr>
      <t>1</t>
    </r>
    <r>
      <rPr>
        <u/>
        <sz val="10"/>
        <rFont val="Arial"/>
        <family val="2"/>
      </rPr>
      <t>2p</t>
    </r>
    <r>
      <rPr>
        <sz val="10"/>
        <rFont val="Arial"/>
        <family val="2"/>
      </rPr>
      <t xml:space="preserve"> feature was not pursued during initial certification or a WELL v2 feature is not aligned with the previously achieved WELL v</t>
    </r>
    <r>
      <rPr>
        <strike/>
        <sz val="10"/>
        <rFont val="Arial"/>
        <family val="2"/>
      </rPr>
      <t>1</t>
    </r>
    <r>
      <rPr>
        <u/>
        <sz val="10"/>
        <rFont val="Arial"/>
        <family val="2"/>
      </rPr>
      <t>2p</t>
    </r>
    <r>
      <rPr>
        <sz val="10"/>
        <rFont val="Arial"/>
        <family val="2"/>
      </rPr>
      <t xml:space="preserve"> feature. 
Needs Achievement - An alignment between WELL v</t>
    </r>
    <r>
      <rPr>
        <strike/>
        <sz val="10"/>
        <rFont val="Arial"/>
        <family val="2"/>
      </rPr>
      <t>1</t>
    </r>
    <r>
      <rPr>
        <u/>
        <sz val="10"/>
        <rFont val="Arial"/>
        <family val="2"/>
      </rPr>
      <t>2p</t>
    </r>
    <r>
      <rPr>
        <sz val="10"/>
        <rFont val="Arial"/>
        <family val="2"/>
      </rPr>
      <t xml:space="preserve"> and WELL v2 feature does not exist and the project should meet the WELL v2 feature requirements.</t>
    </r>
  </si>
  <si>
    <t>General guidance for using the WELL v2 skybridge</t>
  </si>
  <si>
    <r>
      <t xml:space="preserve">5. </t>
    </r>
    <r>
      <rPr>
        <strike/>
        <sz val="10"/>
        <rFont val="Arial"/>
        <family val="2"/>
      </rPr>
      <t>Project teams must indicate that they are making use of the WELL Skybridge tool at the time of submission for preliminary Documentation Review as part of their documentation submission in the WELL digital platform. This note must also indicate which features in the documentation submission are subject to WELL Skybridge language.</t>
    </r>
    <r>
      <rPr>
        <u/>
        <sz val="10"/>
        <rFont val="Arial"/>
        <family val="2"/>
      </rPr>
      <t>As part of documentation submission, projects must notify WELL Reviewers of which features they are applying the WELL Skybridge for.</t>
    </r>
  </si>
  <si>
    <t>W08.2 | W08.4</t>
  </si>
  <si>
    <t>Curative Actions and Appeals</t>
  </si>
  <si>
    <t>Curative Actions</t>
  </si>
  <si>
    <r>
      <rPr>
        <strike/>
        <sz val="10"/>
        <rFont val="Arial"/>
        <family val="2"/>
      </rPr>
      <t xml:space="preserve">To pursue a curative action path for any features with unmet requirements, a curative action plan must be  submitted within 180 calendar days after issuance of the WELL report. The plan must outline steps for addressing  unmet features.
The curative action plan will be reviewed by the WELL Reviewer and results will be provided within 20-25 business days. If the curative action plan is accepted, the project must then enact curative actions as outlined and schedule  performance re-testing as necessary. 
</t>
    </r>
    <r>
      <rPr>
        <sz val="10"/>
        <rFont val="Arial"/>
        <family val="2"/>
      </rPr>
      <t xml:space="preserve">
Features that require re-testing by a WELL Performance Testing Agent during a follow-up site </t>
    </r>
    <r>
      <rPr>
        <strike/>
        <sz val="10"/>
        <rFont val="Arial"/>
        <family val="2"/>
      </rPr>
      <t>visit will vary based  on which features are impacted during the execution of the curative action plan</t>
    </r>
    <r>
      <rPr>
        <u/>
        <sz val="10"/>
        <rFont val="Arial"/>
        <family val="2"/>
      </rPr>
      <t>may go beyond simply those that failed the intial performance test</t>
    </r>
    <r>
      <rPr>
        <sz val="10"/>
        <rFont val="Arial"/>
        <family val="2"/>
      </rPr>
      <t xml:space="preserve">. For example, projects that fail to meet requirements concerning microorganisms in a feature may address this problem with the addition of chlorine. By doing so, however, the project could risk exceeding the chlorine limits of another feature.
</t>
    </r>
  </si>
  <si>
    <r>
      <t>After performance re-testing has been completed and</t>
    </r>
    <r>
      <rPr>
        <u/>
        <sz val="10"/>
        <rFont val="Arial"/>
        <family val="2"/>
      </rPr>
      <t xml:space="preserve"> 10 to 15 business days after performance re-testing results are provided to the</t>
    </r>
    <r>
      <rPr>
        <sz val="10"/>
        <rFont val="Arial"/>
        <family val="2"/>
      </rPr>
      <t xml:space="preserve"> WELL Reviewer</t>
    </r>
    <r>
      <rPr>
        <strike/>
        <sz val="10"/>
        <rFont val="Arial"/>
        <family val="2"/>
      </rPr>
      <t xml:space="preserve"> has evaluated and confirmed performance re-testing results</t>
    </r>
    <r>
      <rPr>
        <sz val="10"/>
        <rFont val="Arial"/>
        <family val="2"/>
      </rPr>
      <t xml:space="preserve">, an updated WELL report will be </t>
    </r>
    <r>
      <rPr>
        <strike/>
        <sz val="10"/>
        <rFont val="Arial"/>
        <family val="2"/>
      </rPr>
      <t>created and updated</t>
    </r>
    <r>
      <rPr>
        <u/>
        <sz val="10"/>
        <rFont val="Arial"/>
        <family val="2"/>
      </rPr>
      <t>available</t>
    </r>
    <r>
      <rPr>
        <sz val="10"/>
        <rFont val="Arial"/>
        <family val="2"/>
      </rPr>
      <t xml:space="preserve"> on the WELL Digital Platform.</t>
    </r>
  </si>
  <si>
    <t>Document Stages</t>
  </si>
  <si>
    <r>
      <t xml:space="preserve">Add new line
Document: </t>
    </r>
    <r>
      <rPr>
        <u/>
        <sz val="10"/>
        <rFont val="Arial"/>
        <family val="2"/>
      </rPr>
      <t>Beta Feature Feedback Form</t>
    </r>
    <r>
      <rPr>
        <sz val="10"/>
        <rFont val="Arial"/>
        <family val="2"/>
      </rPr>
      <t xml:space="preserve">
Intent-stage: </t>
    </r>
    <r>
      <rPr>
        <u/>
        <sz val="10"/>
        <rFont val="Arial"/>
        <family val="2"/>
      </rPr>
      <t>None</t>
    </r>
    <r>
      <rPr>
        <sz val="10"/>
        <rFont val="Arial"/>
        <family val="2"/>
      </rPr>
      <t xml:space="preserve">
Implementation-stage: </t>
    </r>
    <r>
      <rPr>
        <u/>
        <sz val="10"/>
        <rFont val="Arial"/>
        <family val="2"/>
      </rPr>
      <t>Final*</t>
    </r>
  </si>
  <si>
    <r>
      <t xml:space="preserve">Add new line
Document: </t>
    </r>
    <r>
      <rPr>
        <u/>
        <sz val="10"/>
        <rFont val="Arial"/>
        <family val="2"/>
      </rPr>
      <t>Innovation Form</t>
    </r>
    <r>
      <rPr>
        <sz val="10"/>
        <rFont val="Arial"/>
        <family val="2"/>
      </rPr>
      <t xml:space="preserve">
Intent-stage: </t>
    </r>
    <r>
      <rPr>
        <u/>
        <sz val="10"/>
        <rFont val="Arial"/>
        <family val="2"/>
      </rPr>
      <t>Final*</t>
    </r>
    <r>
      <rPr>
        <sz val="10"/>
        <rFont val="Arial"/>
        <family val="2"/>
      </rPr>
      <t xml:space="preserve">
Implementation-stage: </t>
    </r>
    <r>
      <rPr>
        <u/>
        <sz val="10"/>
        <rFont val="Arial"/>
        <family val="2"/>
      </rPr>
      <t>Final*</t>
    </r>
  </si>
  <si>
    <t>Equivalencies</t>
  </si>
  <si>
    <r>
      <t>If there is any</t>
    </r>
    <r>
      <rPr>
        <u/>
        <sz val="10"/>
        <rFont val="Arial"/>
        <family val="2"/>
      </rPr>
      <t xml:space="preserve"> newer or</t>
    </r>
    <r>
      <rPr>
        <sz val="10"/>
        <rFont val="Arial"/>
        <family val="2"/>
      </rPr>
      <t xml:space="preserve"> superseded law, regulation, standard or guideline either written as part of a feature language or approved as an equivalency, the document that supersedes the former is automatically accepted.</t>
    </r>
  </si>
  <si>
    <t>Updated language throughout the guidebook reflecting new terminology and the role of the WELL Reviewer.</t>
  </si>
  <si>
    <t>WELL v2 / Green Star Interiors v1 crosswalk</t>
  </si>
  <si>
    <r>
      <t>Green Star credit name: 21 Sustainable Products - Product Transparency and Sustainability</t>
    </r>
    <r>
      <rPr>
        <strike/>
        <sz val="10"/>
        <rFont val="Arial"/>
        <family val="2"/>
      </rPr>
      <t xml:space="preserve">
Achieve Green Star Option D - Third-Party Certification</t>
    </r>
    <r>
      <rPr>
        <sz val="10"/>
        <rFont val="Arial"/>
        <family val="2"/>
      </rPr>
      <t xml:space="preserve"> </t>
    </r>
    <r>
      <rPr>
        <u/>
        <sz val="10"/>
        <rFont val="Arial"/>
        <family val="2"/>
      </rPr>
      <t>Achieve 3 points in Green Star credit</t>
    </r>
  </si>
  <si>
    <t>Green Star WELL v2 pilot Crosswalk</t>
  </si>
  <si>
    <t>WELL v2 pilot / Green Star Performance Crosswalk</t>
  </si>
  <si>
    <r>
      <t>Green Star credit name:
17.3.1</t>
    </r>
    <r>
      <rPr>
        <strike/>
        <sz val="10"/>
        <rFont val="Arial"/>
        <family val="2"/>
      </rPr>
      <t>.1</t>
    </r>
    <r>
      <rPr>
        <u/>
        <sz val="10"/>
        <rFont val="Arial"/>
        <family val="2"/>
      </rPr>
      <t>.2</t>
    </r>
    <r>
      <rPr>
        <sz val="10"/>
        <rFont val="Arial"/>
        <family val="2"/>
      </rPr>
      <t xml:space="preserve"> </t>
    </r>
    <r>
      <rPr>
        <strike/>
        <sz val="10"/>
        <rFont val="Arial"/>
        <family val="2"/>
      </rPr>
      <t>Sustainable Transport Initiatives - Regular Occupants</t>
    </r>
    <r>
      <rPr>
        <u/>
        <sz val="10"/>
        <rFont val="Arial"/>
        <family val="2"/>
      </rPr>
      <t>End of Trip Facilities</t>
    </r>
    <r>
      <rPr>
        <sz val="10"/>
        <rFont val="Arial"/>
        <family val="2"/>
      </rPr>
      <t xml:space="preserve"> and 17.4.1.2 </t>
    </r>
    <r>
      <rPr>
        <strike/>
        <sz val="10"/>
        <rFont val="Arial"/>
        <family val="2"/>
      </rPr>
      <t>Sustainable Transport Initiatives - Visitors</t>
    </r>
    <r>
      <rPr>
        <u/>
        <sz val="10"/>
        <rFont val="Arial"/>
        <family val="2"/>
      </rPr>
      <t xml:space="preserve">End of trip facilities - Bicycle Parking
</t>
    </r>
    <r>
      <rPr>
        <sz val="10"/>
        <rFont val="Arial"/>
        <family val="2"/>
      </rPr>
      <t>Green Star alignment notes:</t>
    </r>
    <r>
      <rPr>
        <u/>
        <sz val="10"/>
        <rFont val="Arial"/>
        <family val="2"/>
      </rPr>
      <t xml:space="preserve">
</t>
    </r>
    <r>
      <rPr>
        <sz val="10"/>
        <rFont val="Arial"/>
        <family val="2"/>
      </rPr>
      <t xml:space="preserve">One point from each credit is required to achieve the WELL feature. </t>
    </r>
    <r>
      <rPr>
        <strike/>
        <sz val="10"/>
        <rFont val="Arial"/>
        <family val="2"/>
      </rPr>
      <t>Pathways 2 or 3 must be achieved only.</t>
    </r>
  </si>
  <si>
    <r>
      <t>Green Star credit name:
17.3.1</t>
    </r>
    <r>
      <rPr>
        <strike/>
        <sz val="10"/>
        <rFont val="Arial"/>
        <family val="2"/>
      </rPr>
      <t>.1</t>
    </r>
    <r>
      <rPr>
        <u/>
        <sz val="10"/>
        <rFont val="Arial"/>
        <family val="2"/>
      </rPr>
      <t>.2</t>
    </r>
    <r>
      <rPr>
        <strike/>
        <sz val="10"/>
        <rFont val="Arial"/>
        <family val="2"/>
      </rPr>
      <t>Sustainable Transport Initiatives - Regular Occupants</t>
    </r>
    <r>
      <rPr>
        <u/>
        <sz val="10"/>
        <rFont val="Arial"/>
        <family val="2"/>
      </rPr>
      <t>End of Trip Facilities</t>
    </r>
    <r>
      <rPr>
        <sz val="10"/>
        <rFont val="Arial"/>
        <family val="2"/>
      </rPr>
      <t xml:space="preserve"> and 17.4.1.2 </t>
    </r>
    <r>
      <rPr>
        <strike/>
        <sz val="10"/>
        <rFont val="Arial"/>
        <family val="2"/>
      </rPr>
      <t>Sustainable Transport Initiatives - Visitors</t>
    </r>
    <r>
      <rPr>
        <u/>
        <sz val="10"/>
        <rFont val="Arial"/>
        <family val="2"/>
      </rPr>
      <t xml:space="preserve">End of trip facilities - Bicycle Parking
</t>
    </r>
    <r>
      <rPr>
        <sz val="10"/>
        <rFont val="Arial"/>
        <family val="2"/>
      </rPr>
      <t>Green Star alignment notes:</t>
    </r>
    <r>
      <rPr>
        <u/>
        <sz val="10"/>
        <rFont val="Arial"/>
        <family val="2"/>
      </rPr>
      <t xml:space="preserve">
</t>
    </r>
    <r>
      <rPr>
        <sz val="10"/>
        <rFont val="Arial"/>
        <family val="2"/>
      </rPr>
      <t xml:space="preserve">One point from each credit is required to achieve the WELL feature. </t>
    </r>
    <r>
      <rPr>
        <strike/>
        <sz val="10"/>
        <rFont val="Arial"/>
        <family val="2"/>
      </rPr>
      <t>Pathways 2 or 3 must be achieved only.</t>
    </r>
  </si>
  <si>
    <t>Individual-scale Documents</t>
  </si>
  <si>
    <t>Beta Feature Feedback Form | Shareable</t>
  </si>
  <si>
    <t>Innovation Form | Shareable</t>
  </si>
  <si>
    <t>Photographs</t>
  </si>
  <si>
    <r>
      <t xml:space="preserve">The WELL Health-Safety Rating lists photographs as the verification method for some features. Photographs provide visual evidence that certain WELL Health-Safety Rating features have been met on site. Photographs are considered a </t>
    </r>
    <r>
      <rPr>
        <strike/>
        <sz val="10"/>
        <rFont val="Arial"/>
        <family val="2"/>
      </rPr>
      <t xml:space="preserve">Guideline </t>
    </r>
    <r>
      <rPr>
        <u/>
        <sz val="10"/>
        <rFont val="Arial"/>
        <family val="2"/>
      </rPr>
      <t>special type of document</t>
    </r>
    <r>
      <rPr>
        <sz val="10"/>
        <rFont val="Arial"/>
        <family val="2"/>
      </rPr>
      <t xml:space="preserve">. </t>
    </r>
    <r>
      <rPr>
        <strike/>
        <sz val="10"/>
        <rFont val="Arial"/>
        <family val="2"/>
      </rPr>
      <t>Therefore, r</t>
    </r>
    <r>
      <rPr>
        <sz val="10"/>
        <rFont val="Arial"/>
        <family val="2"/>
      </rPr>
      <t xml:space="preserve">Rather than submitting a photograph for every relevant feature pursued, teams enrolled in the multiple projects pathway may submit </t>
    </r>
    <r>
      <rPr>
        <strike/>
        <sz val="10"/>
        <rFont val="Arial"/>
        <family val="2"/>
      </rPr>
      <t>a Guideline document describing what the photograph would need to show and only provide the actual</t>
    </r>
    <r>
      <rPr>
        <sz val="10"/>
        <rFont val="Arial"/>
        <family val="2"/>
      </rPr>
      <t xml:space="preserve"> photograph</t>
    </r>
    <r>
      <rPr>
        <u/>
        <sz val="10"/>
        <rFont val="Arial"/>
        <family val="2"/>
      </rPr>
      <t>s</t>
    </r>
    <r>
      <rPr>
        <sz val="10"/>
        <rFont val="Arial"/>
        <family val="2"/>
      </rPr>
      <t xml:space="preserve"> for the projects selected for audit (see Auditing). Photographs must be date stamped and identify the location within the project boundary. </t>
    </r>
  </si>
  <si>
    <t>Reporting and Compliance</t>
  </si>
  <si>
    <r>
      <t>• Compliance of the Leq values is based on the A-weighted and C-weighted measurement achieving the optimal level within a +4 dB tolerance. Compliance of the Lmax values is based on the A-weighted and C-weighted measurement achieving the optimal level within a +9 dB tolerance.</t>
    </r>
    <r>
      <rPr>
        <u/>
        <sz val="10"/>
        <rFont val="Arial"/>
        <family val="2"/>
      </rPr>
      <t xml:space="preserve"> All measurements are taken using slow weighting.</t>
    </r>
    <r>
      <rPr>
        <sz val="10"/>
        <rFont val="Arial"/>
        <family val="2"/>
      </rPr>
      <t xml:space="preserve">
• All measurements taken in open workspaces should be averaged to a single time-averaged</t>
    </r>
    <r>
      <rPr>
        <u/>
        <sz val="10"/>
        <rFont val="Arial"/>
        <family val="2"/>
      </rPr>
      <t>, slow-weighted</t>
    </r>
    <r>
      <rPr>
        <sz val="10"/>
        <rFont val="Arial"/>
        <family val="2"/>
      </rPr>
      <t xml:space="preserve"> sound pressure level for each criterion (dBA and dBC for both Leq and LMax).</t>
    </r>
  </si>
  <si>
    <t>Exterior Noise Intrusion</t>
  </si>
  <si>
    <r>
      <t>The time-averaged,</t>
    </r>
    <r>
      <rPr>
        <u/>
        <sz val="10"/>
        <rFont val="Arial"/>
        <family val="2"/>
      </rPr>
      <t xml:space="preserve"> slow-weighted and</t>
    </r>
    <r>
      <rPr>
        <sz val="10"/>
        <rFont val="Arial"/>
        <family val="2"/>
      </rPr>
      <t xml:space="preserve"> A-weighted sound pressure level (Leq) recorded during the measurement period will be used to determine compliance with the WELL threshold.</t>
    </r>
  </si>
  <si>
    <t>Sampling Point Selection</t>
  </si>
  <si>
    <r>
      <rPr>
        <strike/>
        <sz val="10"/>
        <rFont val="Arial"/>
        <family val="2"/>
      </rPr>
      <t>When determining the number of sampling points by the percentage of space type for reporting, all fractions should be rounded up to the nearest whole number of sampling points. For sample point selection of multi-family residential projects, w</t>
    </r>
    <r>
      <rPr>
        <u/>
        <sz val="10"/>
        <rFont val="Arial"/>
        <family val="2"/>
      </rPr>
      <t>W</t>
    </r>
    <r>
      <rPr>
        <sz val="10"/>
        <rFont val="Arial"/>
        <family val="2"/>
      </rPr>
      <t>henever a calculation results in a fractional sampling point, round up to the next whole number. Additionally, please note that the number of sampling locations represents a minimum. The WELL Performance Testing Agent may include additional sampling points</t>
    </r>
  </si>
  <si>
    <r>
      <rPr>
        <u/>
        <sz val="10"/>
        <rFont val="Arial"/>
        <family val="2"/>
      </rPr>
      <t xml:space="preserve">For sample point selection of multi-family residential projects, </t>
    </r>
    <r>
      <rPr>
        <strike/>
        <u/>
        <sz val="10"/>
        <rFont val="Arial"/>
        <family val="2"/>
      </rPr>
      <t xml:space="preserve">T </t>
    </r>
    <r>
      <rPr>
        <u/>
        <sz val="10"/>
        <rFont val="Arial"/>
        <family val="2"/>
      </rPr>
      <t>t</t>
    </r>
    <r>
      <rPr>
        <sz val="10"/>
        <rFont val="Arial"/>
        <family val="2"/>
      </rPr>
      <t>he project team needs to determine how many different unit types there are based on the following criteria. Every dwelling unit of each unit type must:</t>
    </r>
  </si>
  <si>
    <t>Internally Generated Noise</t>
  </si>
  <si>
    <r>
      <t>The time-averaged,</t>
    </r>
    <r>
      <rPr>
        <u/>
        <sz val="10"/>
        <rFont val="Arial"/>
        <family val="2"/>
      </rPr>
      <t xml:space="preserve"> slow-weighted and</t>
    </r>
    <r>
      <rPr>
        <sz val="10"/>
        <rFont val="Arial"/>
        <family val="2"/>
      </rPr>
      <t xml:space="preserve"> A-weighted sound pressure level recorded during the measurement period will be used to determine compliance with the WELL threshold.
</t>
    </r>
  </si>
  <si>
    <t>Reporting and Compliance, Device Requirements</t>
  </si>
  <si>
    <r>
      <t xml:space="preserve">Reporting &amp; Compliance
• Compliance is based on the median value collected during the measurement time at each
location compared against the requirement in WELL + tolerance of </t>
    </r>
    <r>
      <rPr>
        <strike/>
        <sz val="10"/>
        <rFont val="Arial"/>
        <family val="2"/>
      </rPr>
      <t>2.5%</t>
    </r>
    <r>
      <rPr>
        <u/>
        <sz val="10"/>
        <rFont val="Arial"/>
        <family val="2"/>
      </rPr>
      <t>3.0%</t>
    </r>
    <r>
      <rPr>
        <sz val="10"/>
        <rFont val="Arial"/>
        <family val="2"/>
      </rPr>
      <t xml:space="preserve"> rH.
Device Requirements
• Instrument accuracy: ±</t>
    </r>
    <r>
      <rPr>
        <strike/>
        <sz val="10"/>
        <rFont val="Arial"/>
        <family val="2"/>
      </rPr>
      <t>2.5%</t>
    </r>
    <r>
      <rPr>
        <u/>
        <sz val="10"/>
        <rFont val="Arial"/>
        <family val="2"/>
      </rPr>
      <t>3.0%</t>
    </r>
    <r>
      <rPr>
        <sz val="10"/>
        <rFont val="Arial"/>
        <family val="2"/>
      </rPr>
      <t xml:space="preserve"> from 10-90% relative humidity
• Calibration: instrument must be within the calibration period</t>
    </r>
  </si>
  <si>
    <r>
      <t>The</t>
    </r>
    <r>
      <rPr>
        <u/>
        <sz val="10"/>
        <rFont val="Arial"/>
        <family val="2"/>
      </rPr>
      <t xml:space="preserve"> slow-weighted,</t>
    </r>
    <r>
      <rPr>
        <sz val="10"/>
        <rFont val="Arial"/>
        <family val="2"/>
      </rPr>
      <t xml:space="preserve"> A-weighted L90 sound pressure level recorded during the measurement period will be used to determine compliance with the WELL threshold.</t>
    </r>
  </si>
  <si>
    <r>
      <t>WELL v1: Features 31, Part 1; 32, Part 1; 33, Part</t>
    </r>
    <r>
      <rPr>
        <u/>
        <sz val="10"/>
        <rFont val="Arial"/>
        <family val="2"/>
      </rPr>
      <t>s 1 and 2</t>
    </r>
    <r>
      <rPr>
        <sz val="10"/>
        <rFont val="Arial"/>
        <family val="2"/>
      </rPr>
      <t>; 34, Parts 2 and 3; 37, Part 1</t>
    </r>
  </si>
  <si>
    <t>Feature Feedback Form (Shareable)</t>
  </si>
  <si>
    <t>Innovation Form (Shareable)</t>
  </si>
  <si>
    <t>WELL Recertification v1 to v2</t>
  </si>
  <si>
    <t>Project Alterations</t>
  </si>
  <si>
    <r>
      <t xml:space="preserve">For example, in a project with 100 doors at the original WELL certification, have 10 or more doors been modified or replaced?) 
</t>
    </r>
    <r>
      <rPr>
        <u/>
        <sz val="10"/>
        <rFont val="Arial"/>
        <family val="2"/>
      </rPr>
      <t>Core projects should only include areas under owner control as they evaluate extent of alterations. In other words, include all non-leased spaces (e.g., common areas and private spaces directly under the control of the building management team), but exclude areas within the project boundary that are leased to or owned by tenants.</t>
    </r>
  </si>
  <si>
    <t>Project Information</t>
  </si>
  <si>
    <r>
      <rPr>
        <u/>
        <sz val="10"/>
        <rFont val="Arial"/>
        <family val="2"/>
      </rPr>
      <t xml:space="preserve">Recertification </t>
    </r>
    <r>
      <rPr>
        <sz val="10"/>
        <rFont val="Arial"/>
        <family val="2"/>
      </rPr>
      <t>Project Name:</t>
    </r>
  </si>
  <si>
    <t>WELL Recertification v2p to v2</t>
  </si>
  <si>
    <t>General guidance for WELL Skybridge tool implementation:</t>
  </si>
  <si>
    <r>
      <t xml:space="preserve">Please notify </t>
    </r>
    <r>
      <rPr>
        <strike/>
        <sz val="10"/>
        <rFont val="Arial"/>
        <family val="2"/>
      </rPr>
      <t>your</t>
    </r>
    <r>
      <rPr>
        <sz val="10"/>
        <rFont val="Arial"/>
        <family val="2"/>
      </rPr>
      <t xml:space="preserve"> WELL coaching </t>
    </r>
    <r>
      <rPr>
        <strike/>
        <sz val="10"/>
        <rFont val="Arial"/>
        <family val="2"/>
      </rPr>
      <t>contact</t>
    </r>
    <r>
      <rPr>
        <u/>
        <sz val="10"/>
        <rFont val="Arial"/>
        <family val="2"/>
      </rPr>
      <t xml:space="preserve">support </t>
    </r>
    <r>
      <rPr>
        <sz val="10"/>
        <rFont val="Arial"/>
        <family val="2"/>
      </rPr>
      <t>if you are using the WELL Skybridge.</t>
    </r>
  </si>
  <si>
    <r>
      <t xml:space="preserve">If you have any questions, please reach out to </t>
    </r>
    <r>
      <rPr>
        <strike/>
        <sz val="10"/>
        <rFont val="Arial"/>
        <family val="2"/>
      </rPr>
      <t>your</t>
    </r>
    <r>
      <rPr>
        <sz val="10"/>
        <rFont val="Arial"/>
        <family val="2"/>
      </rPr>
      <t xml:space="preserve"> WELL coaching </t>
    </r>
    <r>
      <rPr>
        <strike/>
        <sz val="10"/>
        <rFont val="Arial"/>
        <family val="2"/>
      </rPr>
      <t>contact who will be able to assist you</t>
    </r>
    <r>
      <rPr>
        <u/>
        <sz val="10"/>
        <rFont val="Arial"/>
        <family val="2"/>
      </rPr>
      <t>support</t>
    </r>
    <r>
      <rPr>
        <sz val="10"/>
        <rFont val="Arial"/>
        <family val="2"/>
      </rPr>
      <t>.</t>
    </r>
  </si>
  <si>
    <r>
      <t xml:space="preserve">If you have any questions, please reach out to </t>
    </r>
    <r>
      <rPr>
        <strike/>
        <sz val="10"/>
        <rFont val="Arial"/>
        <family val="2"/>
      </rPr>
      <t>your</t>
    </r>
    <r>
      <rPr>
        <sz val="10"/>
        <rFont val="Arial"/>
        <family val="2"/>
      </rPr>
      <t xml:space="preserve"> WELL coaching </t>
    </r>
    <r>
      <rPr>
        <strike/>
        <sz val="10"/>
        <rFont val="Arial"/>
        <family val="2"/>
      </rPr>
      <t>contact</t>
    </r>
    <r>
      <rPr>
        <u/>
        <sz val="10"/>
        <rFont val="Arial"/>
        <family val="2"/>
      </rPr>
      <t>support</t>
    </r>
    <r>
      <rPr>
        <sz val="10"/>
        <rFont val="Arial"/>
        <family val="2"/>
      </rPr>
      <t>.</t>
    </r>
  </si>
  <si>
    <r>
      <t>Approved WELL v2 pilot feature: L04.2
Approved WELL v2 substitution: L04.</t>
    </r>
    <r>
      <rPr>
        <strike/>
        <sz val="10"/>
        <rFont val="Arial"/>
        <family val="2"/>
      </rPr>
      <t>2</t>
    </r>
    <r>
      <rPr>
        <u/>
        <sz val="10"/>
        <rFont val="Arial"/>
        <family val="2"/>
      </rPr>
      <t>1</t>
    </r>
  </si>
  <si>
    <r>
      <t>Add new row:</t>
    </r>
    <r>
      <rPr>
        <u/>
        <sz val="10"/>
        <rFont val="Arial"/>
        <family val="2"/>
      </rPr>
      <t xml:space="preserve">
WELL v2 pilot feature: T01.1
Approved WELL v2 substitution: T01.1</t>
    </r>
  </si>
  <si>
    <r>
      <t>Add new row:</t>
    </r>
    <r>
      <rPr>
        <u/>
        <sz val="10"/>
        <rFont val="Arial"/>
        <family val="2"/>
      </rPr>
      <t xml:space="preserve">
WELL v2 pilot feature: W08.2
Approved WELL v2 substitution: W08.4</t>
    </r>
  </si>
  <si>
    <r>
      <t xml:space="preserve">WELL v2 feature: W08.1
Approved WELL v2 pilot substitution: </t>
    </r>
    <r>
      <rPr>
        <strike/>
        <sz val="10"/>
        <rFont val="Arial"/>
        <family val="2"/>
      </rPr>
      <t xml:space="preserve">W08.1, </t>
    </r>
    <r>
      <rPr>
        <sz val="10"/>
        <rFont val="Arial"/>
        <family val="2"/>
      </rPr>
      <t>C14.1 and C14.3</t>
    </r>
  </si>
  <si>
    <r>
      <t xml:space="preserve">WELL v2 feature: W08.3
Approved WELL v2  pilot substitution: </t>
    </r>
    <r>
      <rPr>
        <strike/>
        <sz val="10"/>
        <rFont val="Arial"/>
        <family val="2"/>
      </rPr>
      <t>W08.2</t>
    </r>
    <r>
      <rPr>
        <u/>
        <sz val="10"/>
        <rFont val="Arial"/>
        <family val="2"/>
      </rPr>
      <t>W08.1</t>
    </r>
  </si>
  <si>
    <t>WELL v2 / BREEAM Spain New Construction 2015</t>
  </si>
  <si>
    <r>
      <t xml:space="preserve">SyB 2 </t>
    </r>
    <r>
      <rPr>
        <strike/>
        <sz val="10"/>
        <rFont val="Arial"/>
        <family val="2"/>
      </rPr>
      <t>Quality of indoor air</t>
    </r>
    <r>
      <rPr>
        <u/>
        <sz val="10"/>
        <rFont val="Arial"/>
        <family val="2"/>
      </rPr>
      <t>Indoor air quality</t>
    </r>
  </si>
  <si>
    <r>
      <t xml:space="preserve">GST 1 Sustainable management
SyB 2 </t>
    </r>
    <r>
      <rPr>
        <strike/>
        <sz val="10"/>
        <rFont val="Arial"/>
        <family val="2"/>
      </rPr>
      <t>Quality of indoor air</t>
    </r>
    <r>
      <rPr>
        <u/>
        <sz val="10"/>
        <rFont val="Arial"/>
        <family val="2"/>
      </rPr>
      <t>Indoor air quality</t>
    </r>
  </si>
  <si>
    <r>
      <t xml:space="preserve">GST 1 - Commissioning. </t>
    </r>
    <r>
      <rPr>
        <strike/>
        <sz val="10"/>
        <rFont val="Arial"/>
        <family val="2"/>
      </rPr>
      <t xml:space="preserve">Performance of facilities of the building </t>
    </r>
    <r>
      <rPr>
        <u/>
        <sz val="10"/>
        <rFont val="Arial"/>
        <family val="2"/>
      </rPr>
      <t>Building services performance</t>
    </r>
  </si>
  <si>
    <t>WELL v2 / BREEAM Sweden New Construction 2017</t>
  </si>
  <si>
    <r>
      <t xml:space="preserve">Hea 02 Indoor air quality | Indoor air quality (IAQ) plan | A11.1 Manage Pollution and Exhaust | [blank] | </t>
    </r>
    <r>
      <rPr>
        <u/>
        <sz val="10"/>
        <rFont val="Arial"/>
        <family val="2"/>
      </rPr>
      <t>A</t>
    </r>
    <r>
      <rPr>
        <sz val="10"/>
        <rFont val="Arial"/>
        <family val="2"/>
      </rPr>
      <t xml:space="preserve"> | [blank]</t>
    </r>
  </si>
  <si>
    <r>
      <t xml:space="preserve">Hea 05 Acoustic performance | Acoustic performance | S03.1 Design for Sound Isolation at Walls and Doors | [blank] | A | </t>
    </r>
    <r>
      <rPr>
        <u/>
        <sz val="10"/>
        <rFont val="Arial"/>
        <family val="2"/>
      </rPr>
      <t>Metrics for designing partitions to meet sound isolation requirements differ between WELL and BREEAM.</t>
    </r>
  </si>
  <si>
    <r>
      <t xml:space="preserve">Hea 05 Acoustic performance | Acoustic performance | S01.2 Provide Acoustic Design Plan | </t>
    </r>
    <r>
      <rPr>
        <u/>
        <sz val="10"/>
        <rFont val="Arial"/>
        <family val="2"/>
      </rPr>
      <t>WELL feature requires achievement of any combination of criteria in Hea 05 - Acoustic performance</t>
    </r>
    <r>
      <rPr>
        <sz val="10"/>
        <rFont val="Arial"/>
        <family val="2"/>
      </rPr>
      <t xml:space="preserve"> | E | </t>
    </r>
  </si>
  <si>
    <t>Award &amp; Ongoing Monitoring</t>
  </si>
  <si>
    <t>Certification Award</t>
  </si>
  <si>
    <r>
      <t>IWBI encourages project teams to promote their achievement through a variety of means, and provides a suite of resources to support WELL Certified projects</t>
    </r>
    <r>
      <rPr>
        <strike/>
        <sz val="10"/>
        <rFont val="Arial"/>
        <family val="2"/>
      </rPr>
      <t xml:space="preserve">, including:
● Access to the official WELL Certification graphics for use in marketing materials. 
● 10 complimentary printed certification certificates (also available digitally). 
</t>
    </r>
    <r>
      <rPr>
        <sz val="10"/>
        <rFont val="Arial"/>
        <family val="2"/>
      </rPr>
      <t xml:space="preserve">Projects may also place an order for the certification plaque online at http://www.greenplaque.com/well. </t>
    </r>
    <r>
      <rPr>
        <strike/>
        <sz val="10"/>
        <rFont val="Arial"/>
        <family val="2"/>
      </rPr>
      <t>Plaques take between 3 to 6 weeks to ship depending on the type of plaque ordered. 
● Template press releases and other messaging resources.
● Opportunities for amplification on social media</t>
    </r>
    <r>
      <rPr>
        <sz val="10"/>
        <rFont val="Arial"/>
        <family val="2"/>
      </rPr>
      <t>.</t>
    </r>
  </si>
  <si>
    <t>Table 1: Description of documentation type for each stage.</t>
  </si>
  <si>
    <r>
      <t xml:space="preserve">Performance Test | </t>
    </r>
    <r>
      <rPr>
        <strike/>
        <sz val="10"/>
        <rFont val="Arial"/>
        <family val="2"/>
      </rPr>
      <t>Narrative</t>
    </r>
    <r>
      <rPr>
        <u/>
        <sz val="10"/>
        <rFont val="Arial"/>
        <family val="2"/>
      </rPr>
      <t xml:space="preserve">None </t>
    </r>
    <r>
      <rPr>
        <sz val="10"/>
        <rFont val="Arial"/>
        <family val="2"/>
      </rPr>
      <t>| None [undertaken by a WELL Performance Testing Agent during PV*]</t>
    </r>
  </si>
  <si>
    <r>
      <t>On-going Data</t>
    </r>
    <r>
      <rPr>
        <u/>
        <sz val="10"/>
        <rFont val="Arial"/>
        <family val="2"/>
      </rPr>
      <t>/Maintenance</t>
    </r>
    <r>
      <rPr>
        <sz val="10"/>
        <rFont val="Arial"/>
        <family val="2"/>
      </rPr>
      <t xml:space="preserve"> Report | </t>
    </r>
    <r>
      <rPr>
        <strike/>
        <sz val="10"/>
        <rFont val="Arial"/>
        <family val="2"/>
      </rPr>
      <t>Intent-stage commitment template</t>
    </r>
    <r>
      <rPr>
        <u/>
        <sz val="10"/>
        <rFont val="Arial"/>
        <family val="2"/>
      </rPr>
      <t>None</t>
    </r>
    <r>
      <rPr>
        <sz val="10"/>
        <rFont val="Arial"/>
        <family val="2"/>
      </rPr>
      <t xml:space="preserve"> | Required following initial certification</t>
    </r>
  </si>
  <si>
    <r>
      <t>Appeal: Letter that outlines a project’s disagreement with any finding of the WELL report, or of any decision regarding proposals for alternative adherence paths, curative actions</t>
    </r>
    <r>
      <rPr>
        <strike/>
        <sz val="10"/>
        <rFont val="Arial"/>
        <family val="2"/>
      </rPr>
      <t>,</t>
    </r>
    <r>
      <rPr>
        <sz val="10"/>
        <rFont val="Arial"/>
        <family val="2"/>
      </rPr>
      <t xml:space="preserve"> or innovation features.</t>
    </r>
    <r>
      <rPr>
        <strike/>
        <sz val="10"/>
        <rFont val="Arial"/>
        <family val="2"/>
      </rPr>
      <t xml:space="preserve"> Appeals must be submitted to IWBI within 90 calendar days of the date of issuance of the WELL report or the appeal review report, as applicable.</t>
    </r>
  </si>
  <si>
    <r>
      <t>Curative Action Plan: Document that outlines strategies a project will employ to address any unmet criteria as identified in the WELL report.</t>
    </r>
    <r>
      <rPr>
        <strike/>
        <sz val="10"/>
        <rFont val="Arial"/>
        <family val="2"/>
      </rPr>
      <t xml:space="preserve"> These plans must be submitted to IWBI within 180 calendar days of receiving the WELL report and must detail a specific and feasible plan of action</t>
    </r>
  </si>
  <si>
    <t>Performance Verification</t>
  </si>
  <si>
    <t>Eligibility Criteria for Performance Testing</t>
  </si>
  <si>
    <r>
      <t xml:space="preserve">Note: ‘CONSTRUCTION COMPLETE’ for WELL Core &amp; Shell (WELL v1) and WELL Core (WELL v2) refers to the base building. </t>
    </r>
    <r>
      <rPr>
        <strike/>
        <sz val="10"/>
        <rFont val="Arial"/>
        <family val="2"/>
      </rPr>
      <t>Interiors</t>
    </r>
    <r>
      <rPr>
        <u/>
        <sz val="10"/>
        <rFont val="Arial"/>
        <family val="2"/>
      </rPr>
      <t>Build-out of leased spaces</t>
    </r>
    <r>
      <rPr>
        <sz val="10"/>
        <rFont val="Arial"/>
        <family val="2"/>
      </rPr>
      <t xml:space="preserve"> do</t>
    </r>
    <r>
      <rPr>
        <u/>
        <sz val="10"/>
        <rFont val="Arial"/>
        <family val="2"/>
      </rPr>
      <t>es</t>
    </r>
    <r>
      <rPr>
        <sz val="10"/>
        <rFont val="Arial"/>
        <family val="2"/>
      </rPr>
      <t xml:space="preserve"> not have to be complete; however, active construction </t>
    </r>
    <r>
      <rPr>
        <strike/>
        <sz val="10"/>
        <rFont val="Arial"/>
        <family val="2"/>
      </rPr>
      <t>of interiors</t>
    </r>
    <r>
      <rPr>
        <u/>
        <sz val="10"/>
        <rFont val="Arial"/>
        <family val="2"/>
      </rPr>
      <t>in leased spaces</t>
    </r>
    <r>
      <rPr>
        <sz val="10"/>
        <rFont val="Arial"/>
        <family val="2"/>
      </rPr>
      <t xml:space="preserve"> will likely have a negative impact on performance testing results for the project. For multifamily residential, buildings must be complete (i.e., ready to turn over to residents) but do not need to be furnished or occupied.</t>
    </r>
    <r>
      <rPr>
        <u/>
        <sz val="10"/>
        <rFont val="Arial"/>
        <family val="2"/>
      </rPr>
      <t xml:space="preserve"> Hotels should consider staff (and not guests) in their calculations for 50% occupancy.</t>
    </r>
  </si>
  <si>
    <t>Award</t>
  </si>
  <si>
    <r>
      <t>IWBI encourages project teams to promote their achievement through a variety of means, and provides a suite of resources to support WELL Health-Safety Rated projects</t>
    </r>
    <r>
      <rPr>
        <strike/>
        <sz val="10"/>
        <rFont val="Arial"/>
        <family val="2"/>
      </rPr>
      <t>, including: 
• WELL Health-Safety seal (four complimentary blue seals per asset).
• Digital, printable WELL Health-Safety seal.
• One printed certificate featuring enrolled project name.
• Digital, printable certificate featuring enrolled project name.
• Digital promo kit with sample press release and social posts.
• On-site marketing collateral toolkit</t>
    </r>
    <r>
      <rPr>
        <sz val="10"/>
        <rFont val="Arial"/>
        <family val="2"/>
      </rPr>
      <t>.</t>
    </r>
  </si>
  <si>
    <t>4. General Documents</t>
  </si>
  <si>
    <r>
      <t xml:space="preserve">Required general documents include the following:
A. WELL Health-Safety Rating Agreement.
B. A project checklist listing the attempted strategies.
C. </t>
    </r>
    <r>
      <rPr>
        <strike/>
        <sz val="10"/>
        <rFont val="Arial"/>
        <family val="2"/>
      </rPr>
      <t>Representative floor plans or project maps.</t>
    </r>
    <r>
      <rPr>
        <u/>
        <sz val="10"/>
        <rFont val="Arial"/>
        <family val="2"/>
      </rPr>
      <t>Narrative describing the project, in general.</t>
    </r>
    <r>
      <rPr>
        <sz val="10"/>
        <rFont val="Arial"/>
        <family val="2"/>
      </rPr>
      <t xml:space="preserve">
</t>
    </r>
    <r>
      <rPr>
        <strike/>
        <sz val="10"/>
        <rFont val="Arial"/>
        <family val="2"/>
      </rPr>
      <t>D. Narrative describing the project in general.</t>
    </r>
    <r>
      <rPr>
        <sz val="10"/>
        <rFont val="Arial"/>
        <family val="2"/>
      </rPr>
      <t xml:space="preserve">
</t>
    </r>
    <r>
      <rPr>
        <strike/>
        <sz val="10"/>
        <rFont val="Arial"/>
        <family val="2"/>
      </rPr>
      <t>E. Proof of construction completion. This may be through a certificate of occupancy or other documentation
that similarly confirms that construction is complete.</t>
    </r>
  </si>
  <si>
    <t>Enrollment</t>
  </si>
  <si>
    <r>
      <t>Once the enrollment fees for the WELL Health-Safety Rating have been paid, projects are considered officially enrolled to apply for the rating.</t>
    </r>
    <r>
      <rPr>
        <u/>
        <sz val="10"/>
        <rFont val="Arial"/>
        <family val="2"/>
      </rPr>
      <t xml:space="preserve"> As a default, the quarterly addenda version of the WELL Health-Safety Rating that was current upon enrollment of the project will be applicable for the project unless it chooses to update to a newer addenda.</t>
    </r>
    <r>
      <rPr>
        <sz val="10"/>
        <rFont val="Arial"/>
        <family val="2"/>
      </rPr>
      <t xml:space="preserve"> To remain an active WELL Health Safety Rating project and to be eligible to receive seals of achievement each year, the enrollment must be renewed annually and all rating requirements must continue to be met. </t>
    </r>
  </si>
  <si>
    <t>General guidance for WELL v2 / LEED v4.1 crosswalk tool implementation:</t>
  </si>
  <si>
    <r>
      <t>Proof of awarded LEED credit(s) should be submitted, such as the final LEED report or scorecard. Include proof of pathway followed if applicable.</t>
    </r>
    <r>
      <rPr>
        <u/>
        <sz val="10"/>
        <rFont val="Arial"/>
        <family val="2"/>
      </rPr>
      <t xml:space="preserve"> Note that projects can use LEED design-stage review results for the purpose of the Crosswalk; in this case, projects must submit full proof of award (and certification) of feature as part of their recertification package.</t>
    </r>
  </si>
  <si>
    <r>
      <t>PM</t>
    </r>
    <r>
      <rPr>
        <vertAlign val="subscript"/>
        <sz val="10"/>
        <rFont val="Arial"/>
        <family val="2"/>
      </rPr>
      <t>2.5</t>
    </r>
    <r>
      <rPr>
        <sz val="10"/>
        <rFont val="Arial"/>
        <family val="2"/>
      </rPr>
      <t xml:space="preserve"> and PM</t>
    </r>
    <r>
      <rPr>
        <vertAlign val="subscript"/>
        <sz val="10"/>
        <rFont val="Arial"/>
        <family val="2"/>
      </rPr>
      <t>10</t>
    </r>
  </si>
  <si>
    <r>
      <t xml:space="preserve">Calibration: instrument must be calibrated within the manufacturer’s specification (maximum interval: one year), and the calibration record (i.e., the measurement result obtained during calibration) must be traceable </t>
    </r>
    <r>
      <rPr>
        <strike/>
        <sz val="10"/>
        <rFont val="Arial"/>
        <family val="2"/>
      </rPr>
      <t>in NIST</t>
    </r>
    <r>
      <rPr>
        <u/>
        <sz val="10"/>
        <rFont val="Arial"/>
        <family val="2"/>
      </rPr>
      <t>to a National Metrological Institute, such as NIST, NPL or PTB.</t>
    </r>
  </si>
  <si>
    <t>Scope</t>
  </si>
  <si>
    <r>
      <t xml:space="preserve">For each project type, all areas described in the table below are subject to performance testing and visual inspections or photographs and must be considered by the WELL Performance Testing Agent when choosing sampling zones and sampling points. </t>
    </r>
    <r>
      <rPr>
        <u/>
        <sz val="10"/>
        <rFont val="Arial"/>
        <family val="2"/>
      </rPr>
      <t>If the project is made up of multiple distinct structures, each parameter must be tested at least once in each structure, even if that results in more than the number of samples listed in this document.</t>
    </r>
  </si>
  <si>
    <r>
      <t>WELL v1: Feature 54</t>
    </r>
    <r>
      <rPr>
        <u/>
        <sz val="10"/>
        <rFont val="Arial"/>
        <family val="2"/>
      </rPr>
      <t>, Part 1</t>
    </r>
  </si>
  <si>
    <r>
      <t xml:space="preserve">The meter must be calibrated as per manufacturer specifications in an ISO/IEC 17025:2017 Accredited Calibration Lab, or calibration must be </t>
    </r>
    <r>
      <rPr>
        <strike/>
        <sz val="10"/>
        <rFont val="Arial"/>
        <family val="2"/>
      </rPr>
      <t xml:space="preserve">NIST </t>
    </r>
    <r>
      <rPr>
        <sz val="10"/>
        <rFont val="Arial"/>
        <family val="2"/>
      </rPr>
      <t>traceable</t>
    </r>
    <r>
      <rPr>
        <u/>
        <sz val="10"/>
        <rFont val="Arial"/>
        <family val="2"/>
      </rPr>
      <t xml:space="preserve"> to a National Metrological Institute, such as NIST, NPL or PTB.</t>
    </r>
  </si>
  <si>
    <r>
      <t>WELL v1: Feature 5</t>
    </r>
    <r>
      <rPr>
        <u/>
        <sz val="10"/>
        <rFont val="Arial"/>
        <family val="2"/>
      </rPr>
      <t>, Part 1</t>
    </r>
    <r>
      <rPr>
        <sz val="10"/>
        <rFont val="Arial"/>
        <family val="2"/>
      </rPr>
      <t xml:space="preserve">
WELL v2 and WELL v2 pilot: Feature L02</t>
    </r>
    <r>
      <rPr>
        <u/>
        <sz val="10"/>
        <rFont val="Arial"/>
        <family val="2"/>
      </rPr>
      <t>, Part 1</t>
    </r>
  </si>
  <si>
    <r>
      <t xml:space="preserve">The illuminance meter must be calibrated as per manufacturer specifications in an ISO/IEC 17025:2017 Accredited Calibration Lab, or calibration must be </t>
    </r>
    <r>
      <rPr>
        <strike/>
        <sz val="10"/>
        <rFont val="Arial"/>
        <family val="2"/>
      </rPr>
      <t xml:space="preserve">NIST </t>
    </r>
    <r>
      <rPr>
        <sz val="10"/>
        <rFont val="Arial"/>
        <family val="2"/>
      </rPr>
      <t>traceable</t>
    </r>
    <r>
      <rPr>
        <u/>
        <sz val="10"/>
        <rFont val="Arial"/>
        <family val="2"/>
      </rPr>
      <t xml:space="preserve"> to a National Metrological Institute, such as NIST, NPL or PTB.</t>
    </r>
  </si>
  <si>
    <t>Content in the Sampling Rates for Multifamily Residential chapter has migrated to the Introduction and subsequent Performance Testing Protocols for WELL chapter, as applicable.</t>
  </si>
  <si>
    <t>Sampling Rates for Multifamily Residential</t>
  </si>
  <si>
    <t>Air and Thermal Comfort</t>
  </si>
  <si>
    <r>
      <t>Projects with more than 10 units: 5% of each unit type, with a minimum of three and a maximum of 40 units</t>
    </r>
    <r>
      <rPr>
        <u/>
        <sz val="10"/>
        <rFont val="Arial"/>
        <family val="2"/>
      </rPr>
      <t xml:space="preserve"> of each unit type</t>
    </r>
  </si>
  <si>
    <r>
      <t>• Projects with 20 units or fewer: one unit</t>
    </r>
    <r>
      <rPr>
        <u/>
        <sz val="10"/>
        <rFont val="Arial"/>
        <family val="2"/>
      </rPr>
      <t xml:space="preserve"> of each configuration</t>
    </r>
    <r>
      <rPr>
        <sz val="10"/>
        <rFont val="Arial"/>
        <family val="2"/>
      </rPr>
      <t xml:space="preserve">
• Projects with 21-100 units: two units</t>
    </r>
    <r>
      <rPr>
        <u/>
        <sz val="10"/>
        <rFont val="Arial"/>
        <family val="2"/>
      </rPr>
      <t xml:space="preserve"> of each configuration</t>
    </r>
    <r>
      <rPr>
        <sz val="10"/>
        <rFont val="Arial"/>
        <family val="2"/>
      </rPr>
      <t xml:space="preserve">
• Projects with more than 100 units: three units</t>
    </r>
    <r>
      <rPr>
        <u/>
        <sz val="10"/>
        <rFont val="Arial"/>
        <family val="2"/>
      </rPr>
      <t xml:space="preserve"> of each configuration</t>
    </r>
  </si>
  <si>
    <r>
      <t xml:space="preserve">The HVAC system </t>
    </r>
    <r>
      <rPr>
        <u/>
        <sz val="10"/>
        <rFont val="Arial"/>
        <family val="2"/>
      </rPr>
      <t>and other sound emitting building services (e.g., escalators, elevators, appliances)</t>
    </r>
    <r>
      <rPr>
        <sz val="10"/>
        <rFont val="Arial"/>
        <family val="2"/>
      </rPr>
      <t xml:space="preserve"> must be on during the measurement periods.</t>
    </r>
  </si>
  <si>
    <r>
      <t xml:space="preserve">• In open workspaces </t>
    </r>
    <r>
      <rPr>
        <u/>
        <sz val="10"/>
        <rFont val="Arial"/>
        <family val="2"/>
      </rPr>
      <t>and areas with regularly used PA systems</t>
    </r>
    <r>
      <rPr>
        <sz val="10"/>
        <rFont val="Arial"/>
        <family val="2"/>
      </rPr>
      <t>, one measurement should be taken for every 46 m</t>
    </r>
    <r>
      <rPr>
        <vertAlign val="superscript"/>
        <sz val="10"/>
        <rFont val="Arial"/>
        <family val="2"/>
      </rPr>
      <t>2</t>
    </r>
    <r>
      <rPr>
        <sz val="10"/>
        <rFont val="Arial"/>
        <family val="2"/>
      </rPr>
      <t xml:space="preserve"> [500 ft</t>
    </r>
    <r>
      <rPr>
        <vertAlign val="superscript"/>
        <sz val="10"/>
        <rFont val="Arial"/>
        <family val="2"/>
      </rPr>
      <t>2</t>
    </r>
    <r>
      <rPr>
        <sz val="10"/>
        <rFont val="Arial"/>
        <family val="2"/>
      </rPr>
      <t xml:space="preserve">] up to a maximum of 10 measurements per floor.
</t>
    </r>
    <r>
      <rPr>
        <u/>
        <sz val="10"/>
        <rFont val="Arial"/>
        <family val="2"/>
      </rPr>
      <t>• In dwelling units, one measurement should be taken in a bedroom with facade and interior mechanical equipment that is representative of typical bedroom construction. Preference is given to dwelling units that locate near sources of exterior noise (e.g., road traffic, railways, harbors, rooftop mechanical equipment, garage doors, outdoor recreation areas) and local floor mechanical equipment rooms.</t>
    </r>
    <r>
      <rPr>
        <sz val="10"/>
        <rFont val="Arial"/>
        <family val="2"/>
      </rPr>
      <t xml:space="preserve">
• </t>
    </r>
    <r>
      <rPr>
        <u/>
        <sz val="10"/>
        <rFont val="Arial"/>
        <family val="2"/>
      </rPr>
      <t>For all other spaces,</t>
    </r>
    <r>
      <rPr>
        <sz val="10"/>
        <rFont val="Arial"/>
        <family val="2"/>
      </rPr>
      <t xml:space="preserve"> at least one measurement </t>
    </r>
    <r>
      <rPr>
        <u/>
        <sz val="10"/>
        <rFont val="Arial"/>
        <family val="2"/>
      </rPr>
      <t xml:space="preserve">is taken in </t>
    </r>
    <r>
      <rPr>
        <sz val="10"/>
        <rFont val="Arial"/>
        <family val="2"/>
      </rPr>
      <t>each room type listed</t>
    </r>
    <r>
      <rPr>
        <strike/>
        <sz val="10"/>
        <rFont val="Arial"/>
        <family val="2"/>
      </rPr>
      <t>, except open workspaces,</t>
    </r>
    <r>
      <rPr>
        <sz val="10"/>
        <rFont val="Arial"/>
        <family val="2"/>
      </rPr>
      <t xml:space="preserve"> for 10% of the total number of floors in the project. The preference for the first sampling point is given to </t>
    </r>
    <r>
      <rPr>
        <u/>
        <sz val="10"/>
        <rFont val="Arial"/>
        <family val="2"/>
      </rPr>
      <t>the</t>
    </r>
    <r>
      <rPr>
        <sz val="10"/>
        <rFont val="Arial"/>
        <family val="2"/>
      </rPr>
      <t xml:space="preserve"> floor that is at or nearest to the ground level. The preference for the second sampling point, if applicable, is the floor at a similar height to adjacent rooftop mechanical equipment or other elevated exterior sources of noise. The preference for third sampling point (if applicable) is the floor beneath rooftop mechanical equipment.</t>
    </r>
  </si>
  <si>
    <r>
      <t>Avoid transient interior sounds (e.g., people talking, doors closing) during the measurement periods. If there are internal noises (other than the HVAC system</t>
    </r>
    <r>
      <rPr>
        <u/>
        <sz val="10"/>
        <rFont val="Arial"/>
        <family val="2"/>
      </rPr>
      <t xml:space="preserve"> or building services such as escalators or elevators</t>
    </r>
    <r>
      <rPr>
        <sz val="10"/>
        <rFont val="Arial"/>
        <family val="2"/>
      </rPr>
      <t>) lasting longer than 10 seconds, the measurement should be deleted and restarted</t>
    </r>
  </si>
  <si>
    <t>Speech Privacy Potential (SPP), Noise Isolation Class (NIC) and Sound Insulation (Dw)</t>
  </si>
  <si>
    <r>
      <rPr>
        <strike/>
        <sz val="10"/>
        <rFont val="Arial"/>
        <family val="2"/>
      </rPr>
      <t>Speech Privacy Potential (SPP), Noise Isolation Class (NIC) and Sound Insulation (Dw)</t>
    </r>
    <r>
      <rPr>
        <u/>
        <sz val="10"/>
        <rFont val="Arial"/>
        <family val="2"/>
      </rPr>
      <t>Sound Insulation (NIC, Dw, SPP)</t>
    </r>
  </si>
  <si>
    <r>
      <rPr>
        <strike/>
        <sz val="10"/>
        <rFont val="Arial"/>
        <family val="2"/>
      </rPr>
      <t xml:space="preserve">WELL v2 and </t>
    </r>
    <r>
      <rPr>
        <sz val="10"/>
        <rFont val="Arial"/>
        <family val="2"/>
      </rPr>
      <t xml:space="preserve">WELL v2 pilot: Features T01 Part 1; T02 Part 1
</t>
    </r>
    <r>
      <rPr>
        <u/>
        <sz val="10"/>
        <rFont val="Arial"/>
        <family val="2"/>
      </rPr>
      <t>WELL v2: Feature T01, Part 1</t>
    </r>
  </si>
  <si>
    <r>
      <t>Configuration: With water, a configuration refers to the water treatment method used if water is treated at all. For example, a bathroom sink and kitchen sink that both use point-of-use sediment filters are of the same configuration; conversely, a drinking water fountain with a point-of-use filter and another drinking water fountain that uses base building water with no further treatment are of different configurations.</t>
    </r>
    <r>
      <rPr>
        <u/>
        <sz val="10"/>
        <rFont val="Arial"/>
        <family val="2"/>
      </rPr>
      <t xml:space="preserve"> Sinks and dispensers in different buildings are considered different configurations.</t>
    </r>
  </si>
  <si>
    <r>
      <rPr>
        <u/>
        <sz val="10"/>
        <rFont val="Arial"/>
        <family val="2"/>
      </rPr>
      <t xml:space="preserve">WELL v2 and </t>
    </r>
    <r>
      <rPr>
        <sz val="10"/>
        <rFont val="Arial"/>
        <family val="2"/>
      </rPr>
      <t>WELL v2 pilot: Feature W02, Part 1</t>
    </r>
  </si>
  <si>
    <t>Performance Verification Guidebook for WELL Community Standard</t>
  </si>
  <si>
    <t>Table 1: Instrument specification and sensitivity</t>
  </si>
  <si>
    <r>
      <t xml:space="preserve">Lower detectable limit [sulfur dioxide]: </t>
    </r>
    <r>
      <rPr>
        <strike/>
        <sz val="10"/>
        <rFont val="Arial"/>
        <family val="2"/>
      </rPr>
      <t>3</t>
    </r>
    <r>
      <rPr>
        <u/>
        <sz val="10"/>
        <rFont val="Arial"/>
        <family val="2"/>
      </rPr>
      <t>10</t>
    </r>
    <r>
      <rPr>
        <sz val="10"/>
        <rFont val="Arial"/>
        <family val="2"/>
      </rPr>
      <t xml:space="preserve"> ppb</t>
    </r>
  </si>
  <si>
    <r>
      <t>Feature validation that contributes to a WELL Portfolio Score</t>
    </r>
    <r>
      <rPr>
        <u/>
        <sz val="10"/>
        <rFont val="Arial"/>
        <family val="2"/>
      </rPr>
      <t>,</t>
    </r>
    <r>
      <rPr>
        <sz val="10"/>
        <rFont val="Arial"/>
        <family val="2"/>
      </rPr>
      <t xml:space="preserve"> </t>
    </r>
    <r>
      <rPr>
        <strike/>
        <sz val="10"/>
        <rFont val="Arial"/>
        <family val="2"/>
      </rPr>
      <t xml:space="preserve">or </t>
    </r>
    <r>
      <rPr>
        <sz val="10"/>
        <rFont val="Arial"/>
        <family val="2"/>
      </rPr>
      <t>to WELL Certification</t>
    </r>
    <r>
      <rPr>
        <u/>
        <sz val="10"/>
        <rFont val="Arial"/>
        <family val="2"/>
      </rPr>
      <t xml:space="preserve"> or to the WELL Healthy Safety Rating </t>
    </r>
    <r>
      <rPr>
        <sz val="10"/>
        <rFont val="Arial"/>
        <family val="2"/>
      </rPr>
      <t>requires documentation based on as-implemented conditions</t>
    </r>
  </si>
  <si>
    <t>Guideline Documents</t>
  </si>
  <si>
    <r>
      <t xml:space="preserve">Photographs are considered a </t>
    </r>
    <r>
      <rPr>
        <strike/>
        <sz val="10"/>
        <rFont val="Arial"/>
        <family val="2"/>
      </rPr>
      <t>Guideline document</t>
    </r>
    <r>
      <rPr>
        <u/>
        <sz val="10"/>
        <rFont val="Arial"/>
        <family val="2"/>
      </rPr>
      <t>special type of document</t>
    </r>
    <r>
      <rPr>
        <sz val="10"/>
        <rFont val="Arial"/>
        <family val="2"/>
      </rPr>
      <t xml:space="preserve"> for the WELL Portfolio program. </t>
    </r>
    <r>
      <rPr>
        <strike/>
        <sz val="10"/>
        <rFont val="Arial"/>
        <family val="2"/>
      </rPr>
      <t>Therefore, r</t>
    </r>
    <r>
      <rPr>
        <sz val="10"/>
        <rFont val="Arial"/>
        <family val="2"/>
      </rPr>
      <t xml:space="preserve">Rather than submitting a photograph for every relevant feature pursued, WELL Portfolio teams may </t>
    </r>
    <r>
      <rPr>
        <strike/>
        <sz val="10"/>
        <rFont val="Arial"/>
        <family val="2"/>
      </rPr>
      <t>submit a Guideline document describing what the photograph would need to show</t>
    </r>
    <r>
      <rPr>
        <u/>
        <sz val="10"/>
        <rFont val="Arial"/>
        <family val="2"/>
      </rPr>
      <t>indicate that they will pursue features requiring photographs in the WELL digital platform</t>
    </r>
    <r>
      <rPr>
        <sz val="10"/>
        <rFont val="Arial"/>
        <family val="2"/>
      </rPr>
      <t xml:space="preserve"> and only provide the actual photograph for the projects selected for audit (see Auditing).</t>
    </r>
  </si>
  <si>
    <r>
      <t xml:space="preserve">Educational Materials: Shareable </t>
    </r>
    <r>
      <rPr>
        <strike/>
        <sz val="10"/>
        <rFont val="Arial"/>
        <family val="2"/>
      </rPr>
      <t>(Guidelines)</t>
    </r>
  </si>
  <si>
    <t>Engagement</t>
  </si>
  <si>
    <t>Subscribe</t>
  </si>
  <si>
    <r>
      <t>Review of documentation and performance testing results for features by Green Business Certification Inc. (GBCI), which contributes to:
• An overall WELL Portfolio Score™ for the defined portfolio.
• WELL Certification, recertification and/or Precertification designation for all qualifying projects within the defined portfolio.
•</t>
    </r>
    <r>
      <rPr>
        <u/>
        <sz val="10"/>
        <rFont val="Arial"/>
        <family val="2"/>
      </rPr>
      <t xml:space="preserve"> WELL Health-Safety Rating designation for all qualifying projects within the defined portfolio.</t>
    </r>
  </si>
  <si>
    <r>
      <t>Implementation-stage documents to pursue features that will contribute to the WELL Portfolio Score and, if targeted, WELL Certification</t>
    </r>
    <r>
      <rPr>
        <u/>
        <sz val="10"/>
        <rFont val="Arial"/>
        <family val="2"/>
      </rPr>
      <t xml:space="preserve"> or WELL Health Safety Rating </t>
    </r>
    <r>
      <rPr>
        <sz val="10"/>
        <rFont val="Arial"/>
        <family val="2"/>
      </rPr>
      <t>for individual projects within the defined portfolio</t>
    </r>
  </si>
  <si>
    <t>Roles and Responsibilities</t>
  </si>
  <si>
    <t>Project Team Roles</t>
  </si>
  <si>
    <r>
      <t xml:space="preserve">Project team members will have distinct responsibilities </t>
    </r>
    <r>
      <rPr>
        <strike/>
        <sz val="10"/>
        <rFont val="Arial"/>
        <family val="2"/>
      </rPr>
      <t xml:space="preserve">throughout the certification process, </t>
    </r>
    <r>
      <rPr>
        <sz val="10"/>
        <rFont val="Arial"/>
        <family val="2"/>
      </rPr>
      <t>as described below.</t>
    </r>
  </si>
  <si>
    <t>Scales of Documentation</t>
  </si>
  <si>
    <r>
      <t xml:space="preserve">Policy Document
</t>
    </r>
    <r>
      <rPr>
        <u/>
        <sz val="10"/>
        <rFont val="Arial"/>
        <family val="2"/>
      </rPr>
      <t>Technical Document (WELL AP credential)</t>
    </r>
  </si>
  <si>
    <r>
      <t xml:space="preserve">Survey Materials
</t>
    </r>
    <r>
      <rPr>
        <u/>
        <sz val="10"/>
        <rFont val="Arial"/>
        <family val="2"/>
      </rPr>
      <t>Technical Document (except WELL AP credential)</t>
    </r>
  </si>
  <si>
    <r>
      <t>The WELL report will include the following sections:
• WELL Portfolio report on the features that have been achieved and for which projects as well as the calculation of the WELL Portfolio Score.
• WELL Certification,</t>
    </r>
    <r>
      <rPr>
        <u/>
        <sz val="10"/>
        <rFont val="Arial"/>
        <family val="2"/>
      </rPr>
      <t xml:space="preserve"> precertification or WELL Health Safety Rating report </t>
    </r>
    <r>
      <rPr>
        <sz val="10"/>
        <rFont val="Arial"/>
        <family val="2"/>
      </rPr>
      <t xml:space="preserve">for any projects within the defined portfolio that have achieved </t>
    </r>
    <r>
      <rPr>
        <strike/>
        <sz val="10"/>
        <rFont val="Arial"/>
        <family val="2"/>
      </rPr>
      <t>certification</t>
    </r>
    <r>
      <rPr>
        <u/>
        <sz val="10"/>
        <rFont val="Arial"/>
        <family val="2"/>
      </rPr>
      <t>these awards</t>
    </r>
    <r>
      <rPr>
        <sz val="10"/>
        <rFont val="Arial"/>
        <family val="2"/>
      </rPr>
      <t xml:space="preserve"> within the review cycle.
</t>
    </r>
    <r>
      <rPr>
        <strike/>
        <sz val="10"/>
        <rFont val="Arial"/>
        <family val="2"/>
      </rPr>
      <t>• Precertification report for any projects within the defined portfolio that have achieved this designation within the review cycle.</t>
    </r>
  </si>
  <si>
    <r>
      <t>When a project implements a WELL Skybridge feature or part substitution, it must make the full substitution of</t>
    </r>
    <r>
      <rPr>
        <u/>
        <sz val="10"/>
        <rFont val="Arial"/>
        <family val="2"/>
      </rPr>
      <t xml:space="preserve"> all requirement language</t>
    </r>
    <r>
      <rPr>
        <sz val="10"/>
        <rFont val="Arial"/>
        <family val="2"/>
      </rPr>
      <t xml:space="preserve"> indicated by the row in the table</t>
    </r>
    <r>
      <rPr>
        <strike/>
        <sz val="10"/>
        <rFont val="Arial"/>
        <family val="2"/>
      </rPr>
      <t>, including adopting any</t>
    </r>
    <r>
      <rPr>
        <u/>
        <sz val="10"/>
        <rFont val="Arial"/>
        <family val="2"/>
      </rPr>
      <t xml:space="preserve"> and use the</t>
    </r>
    <r>
      <rPr>
        <sz val="10"/>
        <rFont val="Arial"/>
        <family val="2"/>
      </rPr>
      <t xml:space="preserve"> new verification methods (e.g., on-site performance verification), where applicable.</t>
    </r>
    <r>
      <rPr>
        <u/>
        <sz val="10"/>
        <rFont val="Arial"/>
        <family val="2"/>
      </rPr>
      <t xml:space="preserve"> Note that the scope of the feature for WELL Core projects (e.g., non-leased space) does not change when using the skybridge.</t>
    </r>
  </si>
  <si>
    <r>
      <t>M15.1 | C14.</t>
    </r>
    <r>
      <rPr>
        <strike/>
        <sz val="10"/>
        <rFont val="Arial"/>
        <family val="2"/>
      </rPr>
      <t>3</t>
    </r>
    <r>
      <rPr>
        <u/>
        <sz val="10"/>
        <rFont val="Arial"/>
        <family val="2"/>
      </rPr>
      <t>2</t>
    </r>
  </si>
  <si>
    <t>Innovations &amp; Alternative Adherence Paths</t>
  </si>
  <si>
    <t>Alternative Adherence Paths (AAPs)</t>
  </si>
  <si>
    <r>
      <rPr>
        <u/>
        <sz val="10"/>
        <rFont val="Arial"/>
        <family val="2"/>
      </rPr>
      <t>After submission of any AAP, a</t>
    </r>
    <r>
      <rPr>
        <strike/>
        <sz val="10"/>
        <rFont val="Arial"/>
        <family val="2"/>
      </rPr>
      <t>A</t>
    </r>
    <r>
      <rPr>
        <sz val="10"/>
        <rFont val="Arial"/>
        <family val="2"/>
      </rPr>
      <t xml:space="preserve"> project may retract </t>
    </r>
    <r>
      <rPr>
        <strike/>
        <sz val="10"/>
        <rFont val="Arial"/>
        <family val="2"/>
      </rPr>
      <t>an AAP</t>
    </r>
    <r>
      <rPr>
        <u/>
        <sz val="10"/>
        <rFont val="Arial"/>
        <family val="2"/>
      </rPr>
      <t>a</t>
    </r>
    <r>
      <rPr>
        <sz val="10"/>
        <rFont val="Arial"/>
        <family val="2"/>
      </rPr>
      <t xml:space="preserve"> submission by </t>
    </r>
    <r>
      <rPr>
        <strike/>
        <sz val="10"/>
        <rFont val="Arial"/>
        <family val="2"/>
      </rPr>
      <t>emailing the WELL coaching contact with a request</t>
    </r>
    <r>
      <rPr>
        <u/>
        <sz val="10"/>
        <rFont val="Arial"/>
        <family val="2"/>
      </rPr>
      <t>submitting a request through the support tab of the WELL digital platform</t>
    </r>
    <r>
      <rPr>
        <sz val="10"/>
        <rFont val="Arial"/>
        <family val="2"/>
      </rPr>
      <t xml:space="preserve">. The AAP submission will not be counted toward the project's free AAPs if the request to retract is received within 48 hours of </t>
    </r>
    <r>
      <rPr>
        <u/>
        <sz val="10"/>
        <rFont val="Arial"/>
        <family val="2"/>
      </rPr>
      <t xml:space="preserve">the </t>
    </r>
    <r>
      <rPr>
        <sz val="10"/>
        <rFont val="Arial"/>
        <family val="2"/>
      </rPr>
      <t>original submission.</t>
    </r>
  </si>
  <si>
    <t>WELL Coaching Support</t>
  </si>
  <si>
    <r>
      <t xml:space="preserve">Upon official registration to WELL, all projects </t>
    </r>
    <r>
      <rPr>
        <strike/>
        <sz val="10"/>
        <rFont val="Arial"/>
        <family val="2"/>
      </rPr>
      <t>are assigned a</t>
    </r>
    <r>
      <rPr>
        <u/>
        <sz val="10"/>
        <rFont val="Arial"/>
        <family val="2"/>
      </rPr>
      <t xml:space="preserve">gain access to </t>
    </r>
    <r>
      <rPr>
        <sz val="10"/>
        <rFont val="Arial"/>
        <family val="2"/>
      </rPr>
      <t xml:space="preserve">WELL coaching </t>
    </r>
    <r>
      <rPr>
        <u/>
        <sz val="10"/>
        <rFont val="Arial"/>
        <family val="2"/>
      </rPr>
      <t>support, which includes a suite of educational resources and tools to guide projects through the certification process, along with the ability to communicate with the coaching team via the support tab of the WELL digital platform.</t>
    </r>
    <r>
      <rPr>
        <sz val="10"/>
        <rFont val="Arial"/>
        <family val="2"/>
      </rPr>
      <t xml:space="preserve"> </t>
    </r>
    <r>
      <rPr>
        <strike/>
        <sz val="10"/>
        <rFont val="Arial"/>
        <family val="2"/>
      </rPr>
      <t>contact from IWBI to help guide projects through the certification process and to further support project administrators and WELL APs. Coaching contacts answer questions, share helpful resources and tools, and provide feedback and direction over the course of the certification process.</t>
    </r>
    <r>
      <rPr>
        <sz val="10"/>
        <rFont val="Arial"/>
        <family val="2"/>
      </rPr>
      <t xml:space="preserve">
</t>
    </r>
    <r>
      <rPr>
        <strike/>
        <sz val="10"/>
        <rFont val="Arial"/>
        <family val="2"/>
      </rPr>
      <t xml:space="preserve">Coaching </t>
    </r>
    <r>
      <rPr>
        <u/>
        <sz val="10"/>
        <rFont val="Arial"/>
        <family val="2"/>
      </rPr>
      <t>The WELL coaching</t>
    </r>
    <r>
      <rPr>
        <sz val="10"/>
        <rFont val="Arial"/>
        <family val="2"/>
      </rPr>
      <t xml:space="preserve"> </t>
    </r>
    <r>
      <rPr>
        <strike/>
        <sz val="10"/>
        <rFont val="Arial"/>
        <family val="2"/>
      </rPr>
      <t>contacts from IWBI do not</t>
    </r>
    <r>
      <rPr>
        <u/>
        <sz val="10"/>
        <rFont val="Arial"/>
        <family val="2"/>
      </rPr>
      <t xml:space="preserve">team does not </t>
    </r>
    <r>
      <rPr>
        <sz val="10"/>
        <rFont val="Arial"/>
        <family val="2"/>
      </rPr>
      <t xml:space="preserve">play a role in approving submissions from projects or certification rulings. These activities are strictly managed by GBCI as the third-party certification body for WELL. </t>
    </r>
  </si>
  <si>
    <t>On-going maintenance report | Intent-stage commitment template | Required following initial certification</t>
  </si>
  <si>
    <t>Certification Guidebook for the WELL Community Standard</t>
  </si>
  <si>
    <t>Innovations and Alternative Adherence Paths</t>
  </si>
  <si>
    <r>
      <t xml:space="preserve">After submission of any AAP, a project may retract </t>
    </r>
    <r>
      <rPr>
        <strike/>
        <sz val="10"/>
        <rFont val="Arial"/>
        <family val="2"/>
      </rPr>
      <t>the AAP</t>
    </r>
    <r>
      <rPr>
        <u/>
        <sz val="10"/>
        <rFont val="Arial"/>
        <family val="2"/>
      </rPr>
      <t>a</t>
    </r>
    <r>
      <rPr>
        <sz val="10"/>
        <rFont val="Arial"/>
        <family val="2"/>
      </rPr>
      <t xml:space="preserve"> submission by </t>
    </r>
    <r>
      <rPr>
        <strike/>
        <sz val="10"/>
        <rFont val="Arial"/>
        <family val="2"/>
      </rPr>
      <t xml:space="preserve">​emailing the WELL coaching contact with a request </t>
    </r>
    <r>
      <rPr>
        <sz val="10"/>
        <rFont val="Arial"/>
        <family val="2"/>
      </rPr>
      <t>s</t>
    </r>
    <r>
      <rPr>
        <u/>
        <sz val="10"/>
        <rFont val="Arial"/>
        <family val="2"/>
      </rPr>
      <t>ubmitting a request through the support tab of the WELL digital platform</t>
    </r>
    <r>
      <rPr>
        <sz val="10"/>
        <rFont val="Arial"/>
        <family val="2"/>
      </rPr>
      <t xml:space="preserve">. The ​AAP ​submission will not be counted toward the project's free AAPs if the ​request to retract is received within 48 hours of </t>
    </r>
    <r>
      <rPr>
        <u/>
        <sz val="10"/>
        <rFont val="Arial"/>
        <family val="2"/>
      </rPr>
      <t xml:space="preserve">the </t>
    </r>
    <r>
      <rPr>
        <sz val="10"/>
        <rFont val="Arial"/>
        <family val="2"/>
      </rPr>
      <t>original submission.</t>
    </r>
  </si>
  <si>
    <t>WELL v2 pilot / Green Star Design and As Built crosswalk:</t>
  </si>
  <si>
    <r>
      <t xml:space="preserve">2.2 </t>
    </r>
    <r>
      <rPr>
        <strike/>
        <sz val="10"/>
        <rFont val="Arial"/>
        <family val="2"/>
      </rPr>
      <t xml:space="preserve">Fitout </t>
    </r>
    <r>
      <rPr>
        <sz val="10"/>
        <rFont val="Arial"/>
        <family val="2"/>
      </rPr>
      <t xml:space="preserve">Commissioning 
and 2.3 </t>
    </r>
    <r>
      <rPr>
        <strike/>
        <sz val="10"/>
        <rFont val="Arial"/>
        <family val="2"/>
      </rPr>
      <t xml:space="preserve">Fitout </t>
    </r>
    <r>
      <rPr>
        <sz val="10"/>
        <rFont val="Arial"/>
        <family val="2"/>
      </rPr>
      <t>Systems Tuning</t>
    </r>
  </si>
  <si>
    <r>
      <t>• WELL Health-Safety seal (</t>
    </r>
    <r>
      <rPr>
        <u/>
        <sz val="10"/>
        <rFont val="Arial"/>
        <family val="2"/>
      </rPr>
      <t xml:space="preserve">four </t>
    </r>
    <r>
      <rPr>
        <sz val="10"/>
        <rFont val="Arial"/>
        <family val="2"/>
      </rPr>
      <t xml:space="preserve">complimentary </t>
    </r>
    <r>
      <rPr>
        <u/>
        <sz val="10"/>
        <rFont val="Arial"/>
        <family val="2"/>
      </rPr>
      <t xml:space="preserve">blue </t>
    </r>
    <r>
      <rPr>
        <sz val="10"/>
        <rFont val="Arial"/>
        <family val="2"/>
      </rPr>
      <t>seal</t>
    </r>
    <r>
      <rPr>
        <u/>
        <sz val="10"/>
        <rFont val="Arial"/>
        <family val="2"/>
      </rPr>
      <t>s</t>
    </r>
    <r>
      <rPr>
        <sz val="10"/>
        <rFont val="Arial"/>
        <family val="2"/>
      </rPr>
      <t xml:space="preserve"> per asset).
</t>
    </r>
    <r>
      <rPr>
        <u/>
        <sz val="10"/>
        <rFont val="Arial"/>
        <family val="2"/>
      </rPr>
      <t>• Digital, printable WELL Health-Safety seal.</t>
    </r>
    <r>
      <rPr>
        <sz val="10"/>
        <rFont val="Arial"/>
        <family val="2"/>
      </rPr>
      <t xml:space="preserve">
</t>
    </r>
    <r>
      <rPr>
        <u/>
        <sz val="10"/>
        <rFont val="Arial"/>
        <family val="2"/>
      </rPr>
      <t>• One printed certificate featuring enrolled project name.
• Digital, printable certificate featuring enrolled project name.
• Digital promo kit with sample press release and social posts.
• On-site marketing collateral toolkit.</t>
    </r>
    <r>
      <rPr>
        <sz val="10"/>
        <rFont val="Arial"/>
        <family val="2"/>
      </rPr>
      <t xml:space="preserve">
</t>
    </r>
    <r>
      <rPr>
        <strike/>
        <sz val="10"/>
        <rFont val="Arial"/>
        <family val="2"/>
      </rPr>
      <t xml:space="preserve">• Access to the official WELL Health-Safety Rated graphics for use in marketing materials.
• 10 complimentary printed rating certificates (also available digitally).
• Template press releases and other messaging resources.
• Opportunities for amplification on social media. </t>
    </r>
  </si>
  <si>
    <t>Documentation Review</t>
  </si>
  <si>
    <r>
      <t xml:space="preserve">Any additional rounds of review will also be completed within 8-10 business days. </t>
    </r>
    <r>
      <rPr>
        <u/>
        <sz val="10"/>
        <rFont val="Arial"/>
        <family val="2"/>
      </rPr>
      <t>For multiple location WELL Health-Safety submissions, depending on the complexity and quality of the review submissions, review timelines may be longer than the standard of 8-10 business days, with a maximum of up to 25 business days.</t>
    </r>
  </si>
  <si>
    <t>NABERS WELL v2 pilot Crosswalk</t>
  </si>
  <si>
    <t>General Guidance for WELL v2 pilot / NABERS Indoor Environment (IE) crosswalk tool implementation</t>
  </si>
  <si>
    <r>
      <t xml:space="preserve">• </t>
    </r>
    <r>
      <rPr>
        <strike/>
        <sz val="10"/>
        <rFont val="Arial"/>
        <family val="2"/>
      </rPr>
      <t xml:space="preserve">P (Partial) </t>
    </r>
    <r>
      <rPr>
        <u/>
        <sz val="10"/>
        <rFont val="Arial"/>
        <family val="2"/>
      </rPr>
      <t xml:space="preserve">A (Aligned) </t>
    </r>
    <r>
      <rPr>
        <sz val="10"/>
        <rFont val="Arial"/>
        <family val="2"/>
      </rPr>
      <t xml:space="preserve">- When the level of fulfilment is considered </t>
    </r>
    <r>
      <rPr>
        <strike/>
        <sz val="10"/>
        <rFont val="Arial"/>
        <family val="2"/>
      </rPr>
      <t>partial</t>
    </r>
    <r>
      <rPr>
        <u/>
        <sz val="10"/>
        <rFont val="Arial"/>
        <family val="2"/>
      </rPr>
      <t xml:space="preserve"> aligned</t>
    </r>
    <r>
      <rPr>
        <sz val="10"/>
        <rFont val="Arial"/>
        <family val="2"/>
      </rPr>
      <t>, it indicates that NABERS IE assessment will contribute to some, but not all of WELL feature criteria. This may mean that the NABERS IE assessment is a good stepping stone for meeting the requirements but more work will be needed to confirm achievement of a WELL feature. For instance, a project may be required to conduct on-site performance testing for additional parameters in order to achieve a specific WELL feature.</t>
    </r>
  </si>
  <si>
    <r>
      <t xml:space="preserve">Sampling points must be representative of typical </t>
    </r>
    <r>
      <rPr>
        <strike/>
        <sz val="10"/>
        <rFont val="Arial"/>
        <family val="2"/>
      </rPr>
      <t xml:space="preserve">occupied </t>
    </r>
    <r>
      <rPr>
        <u/>
        <sz val="10"/>
        <rFont val="Arial"/>
        <family val="2"/>
      </rPr>
      <t xml:space="preserve">occupiable </t>
    </r>
    <r>
      <rPr>
        <sz val="10"/>
        <rFont val="Arial"/>
        <family val="2"/>
      </rPr>
      <t>areas within the sampling zone and located where occupants would typically be situated (e.g., at workstations)</t>
    </r>
  </si>
  <si>
    <t>Carbon monoxide</t>
  </si>
  <si>
    <r>
      <t xml:space="preserve">• Instrument resolution: 0.1 ppm
</t>
    </r>
    <r>
      <rPr>
        <strike/>
        <sz val="10"/>
        <rFont val="Arial"/>
        <family val="2"/>
      </rPr>
      <t>• On-screen resolution: 1 ppm</t>
    </r>
    <r>
      <rPr>
        <sz val="10"/>
        <rFont val="Arial"/>
        <family val="2"/>
      </rPr>
      <t xml:space="preserve">
• Lower detectable limit: 0.1 ppm</t>
    </r>
  </si>
  <si>
    <r>
      <t>• At each fixture, average the turbidity of the three samples</t>
    </r>
    <r>
      <rPr>
        <strike/>
        <sz val="10"/>
        <rFont val="Arial"/>
        <family val="2"/>
      </rPr>
      <t xml:space="preserve"> and round the result to the nearest 0.05 (if less than 1 NTU) or 0.10 (if greater than 1 NTU)</t>
    </r>
    <r>
      <rPr>
        <sz val="10"/>
        <rFont val="Arial"/>
        <family val="2"/>
      </rPr>
      <t xml:space="preserve">.
• Compliance is based on the </t>
    </r>
    <r>
      <rPr>
        <strike/>
        <sz val="10"/>
        <rFont val="Arial"/>
        <family val="2"/>
      </rPr>
      <t xml:space="preserve">rounded </t>
    </r>
    <r>
      <rPr>
        <sz val="10"/>
        <rFont val="Arial"/>
        <family val="2"/>
      </rPr>
      <t>average at each fixture meeting the requirements listed in WELL.</t>
    </r>
  </si>
  <si>
    <r>
      <t>Air</t>
    </r>
    <r>
      <rPr>
        <u/>
        <sz val="10"/>
        <rFont val="Arial"/>
        <family val="2"/>
      </rPr>
      <t xml:space="preserve"> and Thermal Comfort</t>
    </r>
    <r>
      <rPr>
        <sz val="10"/>
        <rFont val="Arial"/>
        <family val="2"/>
      </rPr>
      <t xml:space="preserve">
• Projects with 10 units or fewer: two of each unit type</t>
    </r>
  </si>
  <si>
    <r>
      <t>The audit will prioritize, but not be limited to, any projects targeting WELL Certification in that review cycle and secondarily projects targeting Precertification, with the remainder of audited projects selected randomly.</t>
    </r>
    <r>
      <rPr>
        <sz val="10"/>
        <rFont val="Arial"/>
        <family val="2"/>
      </rPr>
      <t xml:space="preserve"> </t>
    </r>
    <r>
      <rPr>
        <u/>
        <sz val="10"/>
        <rFont val="Arial"/>
        <family val="2"/>
      </rPr>
      <t>The audited projects will be randomly selected from among those using each Guideline document.</t>
    </r>
  </si>
  <si>
    <t>WELL Portfolio Scope</t>
  </si>
  <si>
    <r>
      <t xml:space="preserve">Such </t>
    </r>
    <r>
      <rPr>
        <u/>
        <sz val="10"/>
        <rFont val="Arial"/>
        <family val="2"/>
      </rPr>
      <t xml:space="preserve">Addenda </t>
    </r>
    <r>
      <rPr>
        <sz val="10"/>
        <rFont val="Arial"/>
        <family val="2"/>
      </rPr>
      <t xml:space="preserve">updates </t>
    </r>
    <r>
      <rPr>
        <u/>
        <sz val="10"/>
        <rFont val="Arial"/>
        <family val="2"/>
      </rPr>
      <t xml:space="preserve">for an individual feature </t>
    </r>
    <r>
      <rPr>
        <sz val="10"/>
        <rFont val="Arial"/>
        <family val="2"/>
      </rPr>
      <t xml:space="preserve">must be applied at the portfolio level; projects within a portfolio may not utilize different </t>
    </r>
    <r>
      <rPr>
        <u/>
        <sz val="10"/>
        <rFont val="Arial"/>
        <family val="2"/>
      </rPr>
      <t>addenda</t>
    </r>
    <r>
      <rPr>
        <sz val="10"/>
        <rFont val="Arial"/>
        <family val="2"/>
      </rPr>
      <t xml:space="preserve"> versions for </t>
    </r>
    <r>
      <rPr>
        <strike/>
        <sz val="10"/>
        <rFont val="Arial"/>
        <family val="2"/>
      </rPr>
      <t xml:space="preserve">of </t>
    </r>
    <r>
      <rPr>
        <sz val="10"/>
        <rFont val="Arial"/>
        <family val="2"/>
      </rPr>
      <t>a given feature.</t>
    </r>
  </si>
  <si>
    <t>V03 Part 2 | 64 Part 1</t>
  </si>
  <si>
    <t>V03 Part 3 | 64 Part 2</t>
  </si>
  <si>
    <t>WELL v2 pilot / Green Star Interiors crosswalk</t>
  </si>
  <si>
    <r>
      <t>Greenstar Credit Name
17B.4</t>
    </r>
    <r>
      <rPr>
        <u/>
        <sz val="10"/>
        <rFont val="Arial"/>
        <family val="2"/>
      </rPr>
      <t>A</t>
    </r>
    <r>
      <rPr>
        <sz val="10"/>
        <rFont val="Arial"/>
        <family val="2"/>
      </rPr>
      <t xml:space="preserve"> Walkable Neighbourhoods</t>
    </r>
  </si>
  <si>
    <t>Health Safety Rating System Guidebook</t>
  </si>
  <si>
    <r>
      <t xml:space="preserve">They can be used to streamline documentation </t>
    </r>
    <r>
      <rPr>
        <u/>
        <sz val="10"/>
        <rFont val="Arial"/>
        <family val="2"/>
      </rPr>
      <t xml:space="preserve">for users of the multiple projects pathway </t>
    </r>
    <r>
      <rPr>
        <sz val="10"/>
        <rFont val="Arial"/>
        <family val="2"/>
      </rPr>
      <t>in instances when the verification method is specific to the conditions of an individual project</t>
    </r>
  </si>
  <si>
    <r>
      <t>WELL Health-Safety seal</t>
    </r>
    <r>
      <rPr>
        <u/>
        <sz val="10"/>
        <rFont val="Arial"/>
        <family val="2"/>
      </rPr>
      <t xml:space="preserve"> (one complimentary seal per asset)</t>
    </r>
    <r>
      <rPr>
        <sz val="10"/>
        <rFont val="Arial"/>
        <family val="2"/>
      </rPr>
      <t>.</t>
    </r>
  </si>
  <si>
    <r>
      <t>10 complimentary printed rating certificates (also available digitally</t>
    </r>
    <r>
      <rPr>
        <strike/>
        <sz val="10"/>
        <rFont val="Arial"/>
        <family val="2"/>
      </rPr>
      <t xml:space="preserve"> and one complimentary seal per asset</t>
    </r>
    <r>
      <rPr>
        <sz val="10"/>
        <rFont val="Arial"/>
        <family val="2"/>
      </rPr>
      <t xml:space="preserve">). </t>
    </r>
  </si>
  <si>
    <t>LEED WELL v2 pilot Crosswalk</t>
  </si>
  <si>
    <t>General guidance for WELL v2 pilot / LEED crosswalk</t>
  </si>
  <si>
    <r>
      <t xml:space="preserve">Proof of awarded LEED credit(s) should be submitted, such as the final LEED report or scorecard. Include proof of pathway followed if applicable. </t>
    </r>
    <r>
      <rPr>
        <u/>
        <sz val="10"/>
        <rFont val="Arial"/>
        <family val="2"/>
      </rPr>
      <t>Note that projects can use LEED design-stage review results for the purpose of the Crosswalk; in this case, projects must submit full proof of award (and certification) of feature as part of their recertification package.</t>
    </r>
  </si>
  <si>
    <t>WEL v2 pilot / LEED BD+C: New Construction crosswalk</t>
  </si>
  <si>
    <t>LTc High Priority Site | Option 3 | X06.1 / 2 points Implement Site Assessment and Cleanup</t>
  </si>
  <si>
    <t>WELL v2 pilot / LEED O+M: Existing Buildings crosswalk</t>
  </si>
  <si>
    <r>
      <t xml:space="preserve">EQp Minimum Indoor Air Quality Performance | Case 1 | A03.1 Ensure Adequate Ventilation, </t>
    </r>
    <r>
      <rPr>
        <u/>
        <sz val="10"/>
        <rFont val="Arial"/>
        <family val="2"/>
      </rPr>
      <t>A03.2 Conduct System Balancing</t>
    </r>
  </si>
  <si>
    <r>
      <rPr>
        <strike/>
        <sz val="10"/>
        <rFont val="Arial"/>
        <family val="2"/>
      </rPr>
      <t xml:space="preserve">WELL v2 and </t>
    </r>
    <r>
      <rPr>
        <sz val="10"/>
        <rFont val="Arial"/>
        <family val="2"/>
      </rPr>
      <t xml:space="preserve">WELL v2 pilot: Features T01, Part 1; T02, Part 1
</t>
    </r>
    <r>
      <rPr>
        <u/>
        <sz val="10"/>
        <rFont val="Arial"/>
        <family val="2"/>
      </rPr>
      <t>WELL v2: Feature T01, Part 1</t>
    </r>
  </si>
  <si>
    <r>
      <rPr>
        <strike/>
        <sz val="10"/>
        <rFont val="Arial"/>
        <family val="2"/>
      </rPr>
      <t xml:space="preserve">WELL v2 and </t>
    </r>
    <r>
      <rPr>
        <sz val="10"/>
        <rFont val="Arial"/>
        <family val="2"/>
      </rPr>
      <t xml:space="preserve">WELL v2 pilot: Features T01, Part 1; T02, Part 1; T07, Part 1
</t>
    </r>
    <r>
      <rPr>
        <u/>
        <sz val="10"/>
        <rFont val="Arial"/>
        <family val="2"/>
      </rPr>
      <t>WELL v2: Features T01, Part 1; T07, Part 1</t>
    </r>
  </si>
  <si>
    <r>
      <rPr>
        <strike/>
        <sz val="10"/>
        <rFont val="Arial"/>
        <family val="2"/>
      </rPr>
      <t>All projects in a defined portfolio must use WELL Building Standard v2 or WELL Building Standard v2 pilot.</t>
    </r>
    <r>
      <rPr>
        <sz val="10"/>
        <rFont val="Arial"/>
        <family val="2"/>
      </rPr>
      <t xml:space="preserve"> For clarity, the “WELL Building Standard” or “WELL” refers to the WELL Building Standard v1, the WELL Building Standard v2 and WELL Building Standard v2 pilot collectively.
</t>
    </r>
    <r>
      <rPr>
        <u/>
        <sz val="10"/>
        <rFont val="Arial"/>
        <family val="2"/>
      </rPr>
      <t>To share documentation and to have review included as part of WELL Portfolio fees, projects in a defined portfolio must use WELL Building Standard v2 or WELL Building Standard v2 pilot.</t>
    </r>
    <r>
      <rPr>
        <sz val="10"/>
        <rFont val="Arial"/>
        <family val="2"/>
      </rPr>
      <t xml:space="preserve"> As a default, the quarterly addenda version of WELL that was current upon enrollment to the WELL Portfolio program will be applicable to all projects within the defined portfolio, including projects added to the portfolio after subsequent addenda have been released by IWBI.
Such updates must be applied at the portfolio level; projects within a portfolio may not utilize different versions of a given feature. 
</t>
    </r>
    <r>
      <rPr>
        <u/>
        <sz val="10"/>
        <rFont val="Arial"/>
        <family val="2"/>
      </rPr>
      <t>Defined portfolios may contain both WELL v2 and WELL v2 pilot projects. However, each asset within a defined portfolio must pursue either WELL v2 or WELL v2 pilot. Projects using one rating system may not share documentation with those using the other, except using the WELL v2 Skybridge as follows:
- WELL v2 projects can use documentation submitted for WELL v2 pilot projects for features listed in Table 2.
- WELL v2 pilot projects can use documentation submitted for WELL v2 projects for features listed in Table 1.</t>
    </r>
    <r>
      <rPr>
        <sz val="10"/>
        <rFont val="Arial"/>
        <family val="2"/>
      </rPr>
      <t xml:space="preserve">
Projects in a defined portfolio </t>
    </r>
    <r>
      <rPr>
        <u/>
        <sz val="10"/>
        <rFont val="Arial"/>
        <family val="2"/>
      </rPr>
      <t>previously</t>
    </r>
    <r>
      <rPr>
        <sz val="10"/>
        <rFont val="Arial"/>
        <family val="2"/>
      </rPr>
      <t xml:space="preserve"> registered for or certified under WELL v1 may continue to use WELL v1, but the project’s documentation cannot be shared with the defined portfolio.</t>
    </r>
  </si>
  <si>
    <t>RESET WELL v2 pilot Crosswalk</t>
  </si>
  <si>
    <r>
      <t xml:space="preserve">IWBI and GIGA have developed the following guidance to show how RESET Air v2.0 can assist in meeting certain features in WELL v2 </t>
    </r>
    <r>
      <rPr>
        <u/>
        <sz val="10"/>
        <rFont val="Arial"/>
        <family val="2"/>
      </rPr>
      <t>pilot</t>
    </r>
    <r>
      <rPr>
        <sz val="10"/>
        <rFont val="Arial"/>
        <family val="2"/>
      </rPr>
      <t>.</t>
    </r>
  </si>
  <si>
    <r>
      <t>97 | X14 | </t>
    </r>
    <r>
      <rPr>
        <u/>
        <sz val="10"/>
        <rFont val="Arial"/>
        <family val="2"/>
      </rPr>
      <t>2 points must be achieved in Feature X14</t>
    </r>
  </si>
  <si>
    <r>
      <rPr>
        <u/>
        <sz val="10"/>
        <rFont val="Arial"/>
        <family val="2"/>
      </rPr>
      <t xml:space="preserve">N08 and </t>
    </r>
    <r>
      <rPr>
        <sz val="10"/>
        <rFont val="Arial"/>
        <family val="2"/>
      </rPr>
      <t>N10 | 52</t>
    </r>
  </si>
  <si>
    <t>Changes have been made to the Certification Verification Guidebook in response to WELL v2 graduation. Please see the guidebook for more details.</t>
  </si>
  <si>
    <r>
      <t xml:space="preserve">Filing an application for recertification extends the validity of the project’s original certification period for </t>
    </r>
    <r>
      <rPr>
        <strike/>
        <sz val="10"/>
        <rFont val="Arial"/>
        <family val="2"/>
      </rPr>
      <t xml:space="preserve">six </t>
    </r>
    <r>
      <rPr>
        <u/>
        <sz val="10"/>
        <rFont val="Arial"/>
        <family val="2"/>
      </rPr>
      <t xml:space="preserve">12 </t>
    </r>
    <r>
      <rPr>
        <sz val="10"/>
        <rFont val="Arial"/>
        <family val="2"/>
      </rPr>
      <t xml:space="preserve">months, during which time the project must satisfactorily complete the recertification process to determine that the building continues to perform to WELL.
If a project does not file an application for recertification before the expiration of the original certification period or fails to successfully obtain recertification within </t>
    </r>
    <r>
      <rPr>
        <strike/>
        <sz val="10"/>
        <rFont val="Arial"/>
        <family val="2"/>
      </rPr>
      <t xml:space="preserve">42 </t>
    </r>
    <r>
      <rPr>
        <u/>
        <sz val="10"/>
        <rFont val="Arial"/>
        <family val="2"/>
      </rPr>
      <t xml:space="preserve">48 </t>
    </r>
    <r>
      <rPr>
        <sz val="10"/>
        <rFont val="Arial"/>
        <family val="2"/>
      </rPr>
      <t xml:space="preserve">months of receiving the initial certification, the project’s WELL Certification will expire. </t>
    </r>
  </si>
  <si>
    <t>Crosswalk: WELL v2 pilot / BREEAM</t>
  </si>
  <si>
    <t>NC 2018</t>
  </si>
  <si>
    <t>Hea 02 / X11.2</t>
  </si>
  <si>
    <r>
      <rPr>
        <sz val="10"/>
        <rFont val="Arial"/>
        <family val="2"/>
      </rPr>
      <t>WELL alignment notes:</t>
    </r>
    <r>
      <rPr>
        <u/>
        <sz val="10"/>
        <rFont val="Arial"/>
        <family val="2"/>
      </rPr>
      <t xml:space="preserve">
1 point if BREEAM categories "Ceiling, wall, and acoustic and thermal insulation materials" and "Flooring materials (including floor levelling compounds and resin flooring)" are met.</t>
    </r>
  </si>
  <si>
    <t>Hea 02 / X12.1</t>
  </si>
  <si>
    <r>
      <rPr>
        <sz val="10"/>
        <rFont val="Arial"/>
        <family val="2"/>
      </rPr>
      <t>WELL alignment notes:</t>
    </r>
    <r>
      <rPr>
        <u/>
        <sz val="10"/>
        <rFont val="Arial"/>
        <family val="2"/>
      </rPr>
      <t xml:space="preserve">
3 points if BREEAM categories "Interior paints and coatings" and "Interior adhesives and sealants (including flooring adhesives)" are met.</t>
    </r>
  </si>
  <si>
    <t>Netherlands NC 2014</t>
  </si>
  <si>
    <t>Tra 03a or 03b (depending on project type) Alternative modes of transport</t>
  </si>
  <si>
    <r>
      <t xml:space="preserve">BREEAM alignment notes:
TRA 3a </t>
    </r>
    <r>
      <rPr>
        <strike/>
        <sz val="10"/>
        <rFont val="Arial"/>
        <family val="2"/>
      </rPr>
      <t>and</t>
    </r>
    <r>
      <rPr>
        <u/>
        <sz val="10"/>
        <rFont val="Arial"/>
        <family val="2"/>
      </rPr>
      <t>or</t>
    </r>
    <r>
      <rPr>
        <sz val="10"/>
        <rFont val="Arial"/>
        <family val="2"/>
      </rPr>
      <t xml:space="preserve"> </t>
    </r>
    <r>
      <rPr>
        <strike/>
        <sz val="10"/>
        <rFont val="Arial"/>
        <family val="2"/>
      </rPr>
      <t>B</t>
    </r>
    <r>
      <rPr>
        <u/>
        <sz val="10"/>
        <rFont val="Arial"/>
        <family val="2"/>
      </rPr>
      <t>3b (depending on the project type)</t>
    </r>
    <r>
      <rPr>
        <sz val="10"/>
        <rFont val="Arial"/>
        <family val="2"/>
      </rPr>
      <t xml:space="preserve"> Credit Criteria 1</t>
    </r>
  </si>
  <si>
    <t>Crosswalk: WELL v2 pilot / Green Star</t>
  </si>
  <si>
    <t>Advancing human health and sustainability through better buildings</t>
  </si>
  <si>
    <r>
      <t>• Green Star Interiors (v1</t>
    </r>
    <r>
      <rPr>
        <strike/>
        <sz val="10"/>
        <rFont val="Arial"/>
        <family val="2"/>
      </rPr>
      <t>.2</t>
    </r>
    <r>
      <rPr>
        <sz val="10"/>
        <rFont val="Arial"/>
        <family val="2"/>
      </rPr>
      <t>)
• Green Star Design and As Built (v1</t>
    </r>
    <r>
      <rPr>
        <strike/>
        <sz val="10"/>
        <rFont val="Arial"/>
        <family val="2"/>
      </rPr>
      <t>.2</t>
    </r>
    <r>
      <rPr>
        <sz val="10"/>
        <rFont val="Arial"/>
        <family val="2"/>
      </rPr>
      <t>)
• Green Star Performance (v1</t>
    </r>
    <r>
      <rPr>
        <strike/>
        <sz val="10"/>
        <rFont val="Arial"/>
        <family val="2"/>
      </rPr>
      <t>.2</t>
    </r>
    <r>
      <rPr>
        <sz val="10"/>
        <rFont val="Arial"/>
        <family val="2"/>
      </rPr>
      <t>)</t>
    </r>
  </si>
  <si>
    <t>Crosswalk: WELL v2 pilot / LEED v4</t>
  </si>
  <si>
    <t>BD+C</t>
  </si>
  <si>
    <t>EQc / X11.1</t>
  </si>
  <si>
    <r>
      <rPr>
        <sz val="10"/>
        <rFont val="Arial"/>
        <family val="2"/>
      </rPr>
      <t>LEED alignment notes:</t>
    </r>
    <r>
      <rPr>
        <u/>
        <sz val="10"/>
        <rFont val="Arial"/>
        <family val="2"/>
      </rPr>
      <t xml:space="preserve">
Compliant product class: Furniture</t>
    </r>
  </si>
  <si>
    <t>EQc / X11.2</t>
  </si>
  <si>
    <r>
      <rPr>
        <sz val="10"/>
        <rFont val="Arial"/>
        <family val="2"/>
      </rPr>
      <t>LEED alignment notes:</t>
    </r>
    <r>
      <rPr>
        <u/>
        <sz val="10"/>
        <rFont val="Arial"/>
        <family val="2"/>
      </rPr>
      <t xml:space="preserve">
Compliant product classes: Ceilings, walls, thermal, and acoustic insulation OR Flooring</t>
    </r>
  </si>
  <si>
    <t>EQc / X12.1</t>
  </si>
  <si>
    <r>
      <rPr>
        <sz val="10"/>
        <rFont val="Arial"/>
        <family val="2"/>
      </rPr>
      <t>LEED alignment notes:</t>
    </r>
    <r>
      <rPr>
        <u/>
        <sz val="10"/>
        <rFont val="Arial"/>
        <family val="2"/>
      </rPr>
      <t xml:space="preserve">
Compliant product classes: Interior paints and coatings applied on site AND Interior adhesives and sealants applied on site</t>
    </r>
  </si>
  <si>
    <t>ID+C</t>
  </si>
  <si>
    <t>Test Locations and Conditions</t>
  </si>
  <si>
    <r>
      <t xml:space="preserve">For projects with multiple floors, measurements must be distributed across different floors, including the lowest and highest regularly occupied floor (excluding floors with only leased space in WELL Core and Core &amp; Shell).
</t>
    </r>
    <r>
      <rPr>
        <u/>
        <sz val="10"/>
        <rFont val="Arial"/>
        <family val="2"/>
      </rPr>
      <t>For WELL v2 projects, where sampling points for A01 and A05 are the same, tests used for A01 can be analyzed to determine whether results meet A05 requirements (i.e., separate tests are not required for A05 if all necessary parameters are available from samples taken for A01).</t>
    </r>
  </si>
  <si>
    <r>
      <t xml:space="preserve">Optical Resolution: </t>
    </r>
    <r>
      <rPr>
        <strike/>
        <sz val="10"/>
        <rFont val="Arial"/>
        <family val="2"/>
      </rPr>
      <t>5</t>
    </r>
    <r>
      <rPr>
        <u/>
        <sz val="10"/>
        <rFont val="Arial"/>
        <family val="2"/>
      </rPr>
      <t>10</t>
    </r>
    <r>
      <rPr>
        <sz val="10"/>
        <rFont val="Arial"/>
        <family val="2"/>
      </rPr>
      <t xml:space="preserve"> nm or less</t>
    </r>
  </si>
  <si>
    <t>Changes have been made to the Performance Verification Guidebook in response to WELL v2 graduation. Please see the guidebook and addenda article for more details.</t>
  </si>
  <si>
    <t>Skybridge (v1-v2 Pilot)</t>
  </si>
  <si>
    <r>
      <t xml:space="preserve">[Table]
</t>
    </r>
    <r>
      <rPr>
        <u/>
        <sz val="10"/>
        <rFont val="Arial"/>
        <family val="2"/>
      </rPr>
      <t>A03 | 03 Parts 1 and 3</t>
    </r>
  </si>
  <si>
    <r>
      <t xml:space="preserve">Additional fees apply </t>
    </r>
    <r>
      <rPr>
        <u/>
        <sz val="10"/>
        <rFont val="Arial"/>
        <family val="2"/>
      </rPr>
      <t xml:space="preserve">and vary </t>
    </r>
    <r>
      <rPr>
        <sz val="10"/>
        <rFont val="Arial"/>
        <family val="2"/>
      </rPr>
      <t>depending on the WELL features in question and whether</t>
    </r>
    <r>
      <rPr>
        <strike/>
        <sz val="10"/>
        <rFont val="Arial"/>
        <family val="2"/>
      </rPr>
      <t xml:space="preserve"> performance</t>
    </r>
    <r>
      <rPr>
        <sz val="10"/>
        <rFont val="Arial"/>
        <family val="2"/>
      </rPr>
      <t xml:space="preserve"> retesting by a </t>
    </r>
    <r>
      <rPr>
        <strike/>
        <sz val="10"/>
        <rFont val="Arial"/>
        <family val="2"/>
      </rPr>
      <t>GBCI</t>
    </r>
    <r>
      <rPr>
        <u/>
        <sz val="10"/>
        <rFont val="Arial"/>
        <family val="2"/>
      </rPr>
      <t>WELL</t>
    </r>
    <r>
      <rPr>
        <sz val="10"/>
        <rFont val="Arial"/>
        <family val="2"/>
      </rPr>
      <t xml:space="preserve"> Performance Testing Agent is necessary to confirm compliance with WELL requirements.</t>
    </r>
  </si>
  <si>
    <r>
      <t>Projects may submit up to three alternative adherence path proposals prior to registration. The rulings for these AAPs may be used by the project after registration. Note that these AAPs will be counted toward the project’s total AAPs.</t>
    </r>
    <r>
      <rPr>
        <u/>
        <sz val="10"/>
        <rFont val="Arial"/>
        <family val="2"/>
      </rPr>
      <t xml:space="preserve"> At recertification, projects receive additional free AAPs according to the version of WELL Building Standard under which they are recertifying (i.e., three for WELL v1 or ten for pilot programs).</t>
    </r>
  </si>
  <si>
    <t>Registration</t>
  </si>
  <si>
    <t>Project Size</t>
  </si>
  <si>
    <r>
      <t>The project should be defined by a clear boundary such that the project is physically distinct from non-certified areas.</t>
    </r>
    <r>
      <rPr>
        <u/>
        <sz val="10"/>
        <rFont val="Arial"/>
        <family val="2"/>
      </rPr>
      <t xml:space="preserve"> A single project may encompass multiple distinct structures that are not physically connected, provided the following conditions are met:
- All buildings must be under the same ownership and management.
- The buildings must be located adjacent to each other (i.e., there is no land unaffiliated with the project
intervening), and the project boundary must encompass all outdoor space affiliated with the project.
- The buildings must be related to each other, and the project name must accurately describe the group of buildings.
This pathway allows the group of buildings to be treated, for all intents and purposes, as a single building with one project registration and one project certification. The buildings are analyzed as a whole (i.e., in aggregate) for all features and with regard to project size. Since the buildings constitute a single project, documentation must be submitted for review at the same time and they must undergo performance testing together. The same set of features must be applied to all buildings, and the project will receive a single level of certification.</t>
    </r>
  </si>
  <si>
    <t>New Construction 2014</t>
  </si>
  <si>
    <t>Tra 01 Public transport accessibility</t>
  </si>
  <si>
    <r>
      <t xml:space="preserve">BREEAM alignment notes
</t>
    </r>
    <r>
      <rPr>
        <strike/>
        <sz val="10"/>
        <rFont val="Arial"/>
        <family val="2"/>
      </rPr>
      <t xml:space="preserve">
Points need to be scored in assessment option 1-3 (table 7.4).
</t>
    </r>
    <r>
      <rPr>
        <u/>
        <sz val="10"/>
        <rFont val="Arial"/>
        <family val="2"/>
      </rPr>
      <t>At least two points need to be achieved through assessment options 1 or 2 (table 7.4).</t>
    </r>
  </si>
  <si>
    <t>New Construction 2016</t>
  </si>
  <si>
    <r>
      <t xml:space="preserve">BREEAM alignment notes
</t>
    </r>
    <r>
      <rPr>
        <strike/>
        <sz val="10"/>
        <rFont val="Arial"/>
        <family val="2"/>
      </rPr>
      <t xml:space="preserve">
Points need to be scored in assessment option 1-3 (table 7.4).
</t>
    </r>
    <r>
      <rPr>
        <u/>
        <sz val="10"/>
        <rFont val="Arial"/>
        <family val="2"/>
      </rPr>
      <t xml:space="preserve">At least two points need to be achieved through assessment options 1 or 2 (table 7.4). </t>
    </r>
  </si>
  <si>
    <t>New Construction 2018</t>
  </si>
  <si>
    <t>Tra 02 Sustainable transport measures</t>
  </si>
  <si>
    <r>
      <t xml:space="preserve">BREEAM alignment notes
Points need to be </t>
    </r>
    <r>
      <rPr>
        <strike/>
        <sz val="10"/>
        <rFont val="Arial"/>
        <family val="2"/>
      </rPr>
      <t>scored</t>
    </r>
    <r>
      <rPr>
        <u/>
        <sz val="10"/>
        <rFont val="Arial"/>
        <family val="2"/>
      </rPr>
      <t>achieved</t>
    </r>
    <r>
      <rPr>
        <sz val="10"/>
        <rFont val="Arial"/>
        <family val="2"/>
      </rPr>
      <t xml:space="preserve"> </t>
    </r>
    <r>
      <rPr>
        <strike/>
        <sz val="10"/>
        <rFont val="Arial"/>
        <family val="2"/>
      </rPr>
      <t>in</t>
    </r>
    <r>
      <rPr>
        <u/>
        <sz val="10"/>
        <rFont val="Arial"/>
        <family val="2"/>
      </rPr>
      <t>through</t>
    </r>
    <r>
      <rPr>
        <sz val="10"/>
        <rFont val="Arial"/>
        <family val="2"/>
      </rPr>
      <t xml:space="preserve"> assessment option </t>
    </r>
    <r>
      <rPr>
        <strike/>
        <sz val="10"/>
        <rFont val="Arial"/>
        <family val="2"/>
      </rPr>
      <t>1-3</t>
    </r>
    <r>
      <rPr>
        <u/>
        <sz val="10"/>
        <rFont val="Arial"/>
        <family val="2"/>
      </rPr>
      <t>1 or 2</t>
    </r>
    <r>
      <rPr>
        <sz val="10"/>
        <rFont val="Arial"/>
        <family val="2"/>
      </rPr>
      <t xml:space="preserve"> (table 7.4).</t>
    </r>
  </si>
  <si>
    <r>
      <t xml:space="preserve">Sampling points must be at least 1 m [3.3 ft] away from walls, doors, windows, air supply/exhaust outlets and any occupants that are present during testing. </t>
    </r>
    <r>
      <rPr>
        <u/>
        <sz val="10"/>
        <rFont val="Arial"/>
        <family val="2"/>
      </rPr>
      <t>To the extent possible, sampling points should be at least 5 m [16.4 ft] from exterior doors.</t>
    </r>
  </si>
  <si>
    <t>Test Locations &amp; Condtions</t>
  </si>
  <si>
    <r>
      <t>This parameter is to be measured on the vertical plane to s</t>
    </r>
    <r>
      <rPr>
        <strike/>
        <sz val="10"/>
        <rFont val="Arial"/>
        <family val="2"/>
      </rPr>
      <t>t</t>
    </r>
    <r>
      <rPr>
        <sz val="10"/>
        <rFont val="Arial"/>
        <family val="2"/>
      </rPr>
      <t>imulate the light entering the eye of the
occupant.</t>
    </r>
  </si>
  <si>
    <t>Test Method</t>
  </si>
  <si>
    <r>
      <t>Measurements must be recorded on a vertical plane (perpendicular to the floor) to s</t>
    </r>
    <r>
      <rPr>
        <strike/>
        <sz val="10"/>
        <rFont val="Arial"/>
        <family val="2"/>
      </rPr>
      <t>t</t>
    </r>
    <r>
      <rPr>
        <sz val="10"/>
        <rFont val="Arial"/>
        <family val="2"/>
      </rPr>
      <t>imulate the light entering the eye of the occupant</t>
    </r>
  </si>
  <si>
    <r>
      <t>Sound level meter is annually calibrated in accordance with ANSI S1.4</t>
    </r>
    <r>
      <rPr>
        <u/>
        <sz val="10"/>
        <rFont val="Arial"/>
        <family val="2"/>
      </rPr>
      <t>, IEC 61672-1</t>
    </r>
    <r>
      <rPr>
        <sz val="10"/>
        <rFont val="Arial"/>
        <family val="2"/>
      </rPr>
      <t xml:space="preserve"> or regionally equivalent standard.</t>
    </r>
  </si>
  <si>
    <r>
      <t xml:space="preserve">Measurement range: </t>
    </r>
    <r>
      <rPr>
        <strike/>
        <sz val="10"/>
        <rFont val="Arial"/>
        <family val="2"/>
      </rPr>
      <t>-4°F to 140°F (-20°C to 60°C)</t>
    </r>
    <r>
      <rPr>
        <u/>
        <sz val="10"/>
        <rFont val="Arial"/>
        <family val="2"/>
      </rPr>
      <t xml:space="preserve"> 10 °C to 40 °C [50 °F to 104 °F]</t>
    </r>
  </si>
  <si>
    <r>
      <t xml:space="preserve">Sampling points must be located at least 1 m [3.3 ft] away from windows, walls, doors, direct sunlight, air supply/exhausts, mechanical fans, heaters or any other significant source of heat or cold. </t>
    </r>
    <r>
      <rPr>
        <u/>
        <sz val="10"/>
        <rFont val="Arial"/>
        <family val="2"/>
      </rPr>
      <t>To the extent possible, sampling points should be at least 5 m [16.4 ft] from exterior doors.</t>
    </r>
  </si>
  <si>
    <t>Awards</t>
  </si>
  <si>
    <t>WELL Portfolio Score Definition</t>
  </si>
  <si>
    <r>
      <t xml:space="preserve">However, the WELL Portfolio Score must be based on at least </t>
    </r>
    <r>
      <rPr>
        <strike/>
        <sz val="10"/>
        <rFont val="Arial"/>
        <family val="2"/>
      </rPr>
      <t>five</t>
    </r>
    <r>
      <rPr>
        <u/>
        <sz val="10"/>
        <rFont val="Arial"/>
        <family val="2"/>
      </rPr>
      <t>two</t>
    </r>
    <r>
      <rPr>
        <sz val="10"/>
        <rFont val="Arial"/>
        <family val="2"/>
      </rPr>
      <t xml:space="preserve"> projects; portfolios </t>
    </r>
    <r>
      <rPr>
        <strike/>
        <sz val="10"/>
        <rFont val="Arial"/>
        <family val="2"/>
      </rPr>
      <t>with fewer than five</t>
    </r>
    <r>
      <rPr>
        <u/>
        <sz val="10"/>
        <rFont val="Arial"/>
        <family val="2"/>
      </rPr>
      <t>without two</t>
    </r>
    <r>
      <rPr>
        <sz val="10"/>
        <rFont val="Arial"/>
        <family val="2"/>
      </rPr>
      <t xml:space="preserve"> scorable projects will not be assigned a public score. (Members have the option to include incomplete new construction projects to reach the </t>
    </r>
    <r>
      <rPr>
        <strike/>
        <sz val="10"/>
        <rFont val="Arial"/>
        <family val="2"/>
      </rPr>
      <t xml:space="preserve">five </t>
    </r>
    <r>
      <rPr>
        <u/>
        <sz val="10"/>
        <rFont val="Arial"/>
        <family val="2"/>
      </rPr>
      <t>two</t>
    </r>
    <r>
      <rPr>
        <sz val="10"/>
        <rFont val="Arial"/>
        <family val="2"/>
      </rPr>
      <t xml:space="preserve">-project threshold; however, those projects will contribute zero points toward the WELL Portfolio Score.) </t>
    </r>
  </si>
  <si>
    <r>
      <t xml:space="preserve">Additional fees apply </t>
    </r>
    <r>
      <rPr>
        <u/>
        <sz val="10"/>
        <rFont val="Arial"/>
        <family val="2"/>
      </rPr>
      <t xml:space="preserve">and vary </t>
    </r>
    <r>
      <rPr>
        <sz val="10"/>
        <rFont val="Arial"/>
        <family val="2"/>
      </rPr>
      <t xml:space="preserve">depending on the WELL features in question and whether </t>
    </r>
    <r>
      <rPr>
        <strike/>
        <sz val="10"/>
        <rFont val="Arial"/>
        <family val="2"/>
      </rPr>
      <t xml:space="preserve">performance </t>
    </r>
    <r>
      <rPr>
        <sz val="10"/>
        <rFont val="Arial"/>
        <family val="2"/>
      </rPr>
      <t xml:space="preserve">retesting by a </t>
    </r>
    <r>
      <rPr>
        <strike/>
        <sz val="10"/>
        <rFont val="Arial"/>
        <family val="2"/>
      </rPr>
      <t>GBCI</t>
    </r>
    <r>
      <rPr>
        <u/>
        <sz val="10"/>
        <rFont val="Arial"/>
        <family val="2"/>
      </rPr>
      <t xml:space="preserve">WELL </t>
    </r>
    <r>
      <rPr>
        <sz val="10"/>
        <rFont val="Arial"/>
        <family val="2"/>
      </rPr>
      <t>Performance Testing Agent is necessary to confirm compliance with WELL requirements.</t>
    </r>
  </si>
  <si>
    <r>
      <t xml:space="preserve">In Table 2, add new row under table header:
</t>
    </r>
    <r>
      <rPr>
        <u/>
        <sz val="10"/>
        <rFont val="Arial"/>
        <family val="2"/>
      </rPr>
      <t>[2  |  1  | 50%</t>
    </r>
    <r>
      <rPr>
        <sz val="10"/>
        <rFont val="Arial"/>
        <family val="2"/>
      </rPr>
      <t>]</t>
    </r>
  </si>
  <si>
    <r>
      <t>WELL Portfolio teams may use default occupancy assumptions, such as those used by LEED, BREEAM or other sources approved by IWBI.</t>
    </r>
    <r>
      <rPr>
        <u/>
        <sz val="10"/>
        <rFont val="Arial"/>
        <family val="2"/>
      </rPr>
      <t xml:space="preserve"> The resulting weighted average is rounded to the nearest integer.</t>
    </r>
  </si>
  <si>
    <t>Groupings and Sub-portfolios</t>
  </si>
  <si>
    <r>
      <t xml:space="preserve">If a defined portfolio includes a subset </t>
    </r>
    <r>
      <rPr>
        <u/>
        <sz val="10"/>
        <rFont val="Arial"/>
        <family val="2"/>
      </rPr>
      <t xml:space="preserve">consisting </t>
    </r>
    <r>
      <rPr>
        <sz val="10"/>
        <rFont val="Arial"/>
        <family val="2"/>
      </rPr>
      <t xml:space="preserve">of </t>
    </r>
    <r>
      <rPr>
        <u/>
        <sz val="10"/>
        <rFont val="Arial"/>
        <family val="2"/>
      </rPr>
      <t xml:space="preserve">at least five </t>
    </r>
    <r>
      <rPr>
        <sz val="10"/>
        <rFont val="Arial"/>
        <family val="2"/>
      </rPr>
      <t>projects that meet the conditions of a WELL Portfolio definition category, as outlined in this guidebook, those projects are eligible to be assigned a separate WELL Portfolio Score and listed on the associated WELL Portfolio leaderboard as a sub-portfolio.</t>
    </r>
  </si>
  <si>
    <r>
      <t xml:space="preserve">A defined portfolio must contain at least 10 projects, unless the member’s total global portfolio contains fewer than 10 projects, in which case the minimum project </t>
    </r>
    <r>
      <rPr>
        <u/>
        <sz val="10"/>
        <rFont val="Arial"/>
        <family val="2"/>
      </rPr>
      <t>count</t>
    </r>
    <r>
      <rPr>
        <strike/>
        <sz val="10"/>
        <rFont val="Arial"/>
        <family val="2"/>
      </rPr>
      <t>eligibility</t>
    </r>
    <r>
      <rPr>
        <sz val="10"/>
        <rFont val="Arial"/>
        <family val="2"/>
      </rPr>
      <t xml:space="preserve"> is </t>
    </r>
    <r>
      <rPr>
        <u/>
        <sz val="10"/>
        <rFont val="Arial"/>
        <family val="2"/>
      </rPr>
      <t>two</t>
    </r>
    <r>
      <rPr>
        <strike/>
        <sz val="10"/>
        <rFont val="Arial"/>
        <family val="2"/>
      </rPr>
      <t>five</t>
    </r>
    <r>
      <rPr>
        <sz val="10"/>
        <rFont val="Arial"/>
        <family val="2"/>
      </rPr>
      <t>.</t>
    </r>
  </si>
  <si>
    <r>
      <t xml:space="preserve">In Table 2, add new line after "W01 and W02" and before "L07":
</t>
    </r>
    <r>
      <rPr>
        <u/>
        <sz val="10"/>
        <rFont val="Arial"/>
        <family val="2"/>
      </rPr>
      <t xml:space="preserve">[N13 |  Part 1 </t>
    </r>
    <r>
      <rPr>
        <sz val="10"/>
        <rFont val="Arial"/>
        <family val="2"/>
      </rPr>
      <t>]</t>
    </r>
  </si>
  <si>
    <t>The Certification Guidebook for the WELL Community Standard now includes guidance on recertification. Please refer to the guidebook and Q1 2020 Addenda article for more information.</t>
  </si>
  <si>
    <t>Commercial Interiors</t>
  </si>
  <si>
    <t>MRc Building Product
Disclosure and Optimization
– Material Ingredients</t>
  </si>
  <si>
    <r>
      <t xml:space="preserve">X13.1, LEED alignment notes column:
</t>
    </r>
    <r>
      <rPr>
        <u/>
        <sz val="10"/>
        <rFont val="Arial"/>
        <family val="2"/>
      </rPr>
      <t>Option 2</t>
    </r>
    <r>
      <rPr>
        <sz val="10"/>
        <rFont val="Arial"/>
        <family val="2"/>
      </rPr>
      <t xml:space="preserve">
X14.1, LEED alignment notes column:
</t>
    </r>
    <r>
      <rPr>
        <u/>
        <sz val="10"/>
        <rFont val="Arial"/>
        <family val="2"/>
      </rPr>
      <t>Option 1</t>
    </r>
  </si>
  <si>
    <t>New Construction</t>
  </si>
  <si>
    <t>The WELL Performance Verification Guidebook now includes guidance on recertification. Please refer to the guidebook and Q1 2020 Addenda article for more information.</t>
  </si>
  <si>
    <r>
      <t>• WELL v2: Features T01, Part 1; T02, Part 1</t>
    </r>
    <r>
      <rPr>
        <u/>
        <sz val="10"/>
        <rFont val="Arial"/>
        <family val="2"/>
      </rPr>
      <t>; T07, Part 1</t>
    </r>
  </si>
  <si>
    <r>
      <t xml:space="preserve">• Water samples are evaluated by a </t>
    </r>
    <r>
      <rPr>
        <strike/>
        <sz val="10"/>
        <rFont val="Arial"/>
        <family val="2"/>
      </rPr>
      <t xml:space="preserve">GBCI-approved </t>
    </r>
    <r>
      <rPr>
        <sz val="10"/>
        <rFont val="Arial"/>
        <family val="2"/>
      </rPr>
      <t>third</t>
    </r>
    <r>
      <rPr>
        <u/>
        <sz val="10"/>
        <rFont val="Arial"/>
        <family val="2"/>
      </rPr>
      <t>-</t>
    </r>
    <r>
      <rPr>
        <sz val="10"/>
        <rFont val="Arial"/>
        <family val="2"/>
      </rPr>
      <t>party laboratory in accordance with 40 CFR 141.74(a)(1) or ISO 9308-1:2001 or a more recent version.</t>
    </r>
  </si>
  <si>
    <t>Performance Verification Guidebook for the WELL Community Standard</t>
  </si>
  <si>
    <r>
      <t xml:space="preserve">Part 2 requires testing of different chemicals associated with water disinfection. </t>
    </r>
    <r>
      <rPr>
        <strike/>
        <sz val="10"/>
        <rFont val="Arial"/>
        <family val="2"/>
      </rPr>
      <t xml:space="preserve">Tests must be done using kits or devices that comply with NSF/ANSI 50-2017 Standard relating to Equipment for Swimming Pools, Spas, Hot Tubs, and Other Recreational Water Facilities or any more recent version. </t>
    </r>
    <r>
      <rPr>
        <sz val="10"/>
        <rFont val="Arial"/>
        <family val="2"/>
      </rPr>
      <t>Tests for chlorine or bromine levels and pH are done on a daily basis while the interactive water feature is in operation.</t>
    </r>
  </si>
  <si>
    <r>
      <t>If audited, the WELL Portfolio team will be required to provide project documentation for the applicable feature, utilizing the original single-asset WELL v2 verification method referenced in column 1 of Table 1.</t>
    </r>
    <r>
      <rPr>
        <u/>
        <sz val="10"/>
        <rFont val="Arial"/>
        <family val="2"/>
      </rPr>
      <t xml:space="preserve"> GBCI will not begin review until all audited project-level documentation is provided.</t>
    </r>
  </si>
  <si>
    <r>
      <t>New construction properties that qualify for inclusion in the defined portfolio may be added to the portfolio at any time throughout the design or construction phase, but their inclusion is only required at the point of substantial completion of construction (see also WELL Portfolio Score Definition).</t>
    </r>
    <r>
      <rPr>
        <u/>
        <sz val="10"/>
        <rFont val="Arial"/>
        <family val="2"/>
      </rPr>
      <t xml:space="preserve"> Similarly, completed projects with occupancy rates of less than 25% may be excluded from the portfolio definition.</t>
    </r>
  </si>
  <si>
    <r>
      <t xml:space="preserve">Upon registration, WELL projects must </t>
    </r>
    <r>
      <rPr>
        <strike/>
        <sz val="10"/>
        <rFont val="Arial"/>
        <family val="2"/>
      </rPr>
      <t xml:space="preserve">complete documentation submission and </t>
    </r>
    <r>
      <rPr>
        <u/>
        <sz val="10"/>
        <rFont val="Arial"/>
        <family val="2"/>
      </rPr>
      <t>undertake measurements for</t>
    </r>
    <r>
      <rPr>
        <sz val="10"/>
        <rFont val="Arial"/>
        <family val="2"/>
      </rPr>
      <t xml:space="preserve"> performance testing within a certain timeframe:
● </t>
    </r>
    <r>
      <rPr>
        <strike/>
        <sz val="10"/>
        <rFont val="Arial"/>
        <family val="2"/>
      </rPr>
      <t xml:space="preserve">WELL v1 and </t>
    </r>
    <r>
      <rPr>
        <sz val="10"/>
        <rFont val="Arial"/>
        <family val="2"/>
      </rPr>
      <t>WELL v2: Within five years of the date of registration, or while their subscription is active, whichever is longer.
● WELL v1</t>
    </r>
    <r>
      <rPr>
        <u/>
        <sz val="10"/>
        <rFont val="Arial"/>
        <family val="2"/>
      </rPr>
      <t xml:space="preserve"> and WELL v1</t>
    </r>
    <r>
      <rPr>
        <sz val="10"/>
        <rFont val="Arial"/>
        <family val="2"/>
      </rPr>
      <t xml:space="preserve"> pilots: Within five years of the date of registration.
If a project </t>
    </r>
    <r>
      <rPr>
        <strike/>
        <sz val="10"/>
        <rFont val="Arial"/>
        <family val="2"/>
      </rPr>
      <t xml:space="preserve">does not submit documentation within this period, it may be subject to fee increases and if it </t>
    </r>
    <r>
      <rPr>
        <sz val="10"/>
        <rFont val="Arial"/>
        <family val="2"/>
      </rPr>
      <t xml:space="preserve">does not undertake </t>
    </r>
    <r>
      <rPr>
        <strike/>
        <sz val="10"/>
        <rFont val="Arial"/>
        <family val="2"/>
      </rPr>
      <t xml:space="preserve">and submit </t>
    </r>
    <r>
      <rPr>
        <sz val="10"/>
        <rFont val="Arial"/>
        <family val="2"/>
      </rPr>
      <t>measurements for performance review within this time period, registration will expire. If a project anticipates difficulty in meeting these deadlines, it must request an extension from IWBI at least one year prior to the registration expiration date and submit documentation explaining why a longer period of time is necessary.</t>
    </r>
  </si>
  <si>
    <t>Test Locations</t>
  </si>
  <si>
    <r>
      <t xml:space="preserve">●For space types with workstations, this parameter must be measured 45 cm [18 in] above working plane (the surface of a desk may be considered as the working plane for both sitting and standing desk surfaces).
</t>
    </r>
    <r>
      <rPr>
        <u/>
        <sz val="10"/>
        <rFont val="Arial"/>
        <family val="2"/>
      </rPr>
      <t>●For dwelling units, the sampling points must be located in non-sleeping areas such as the living room, kitchen and study (e.g., home office). If a sample furniture layout is not provided, the sample points may be considered in the center of each room.</t>
    </r>
  </si>
  <si>
    <r>
      <t xml:space="preserve">For dwelling units, take one sample </t>
    </r>
    <r>
      <rPr>
        <strike/>
        <sz val="10"/>
        <rFont val="Arial"/>
        <family val="2"/>
      </rPr>
      <t>per 2.3 m</t>
    </r>
    <r>
      <rPr>
        <strike/>
        <vertAlign val="superscript"/>
        <sz val="10"/>
        <rFont val="Arial"/>
        <family val="2"/>
      </rPr>
      <t>2</t>
    </r>
    <r>
      <rPr>
        <strike/>
        <sz val="10"/>
        <rFont val="Arial"/>
        <family val="2"/>
      </rPr>
      <t xml:space="preserve"> [25 ft</t>
    </r>
    <r>
      <rPr>
        <strike/>
        <vertAlign val="superscript"/>
        <sz val="10"/>
        <rFont val="Arial"/>
        <family val="2"/>
      </rPr>
      <t>2</t>
    </r>
    <r>
      <rPr>
        <strike/>
        <sz val="10"/>
        <rFont val="Arial"/>
        <family val="2"/>
      </rPr>
      <t xml:space="preserve"> ] of area </t>
    </r>
    <r>
      <rPr>
        <sz val="10"/>
        <rFont val="Arial"/>
        <family val="2"/>
      </rPr>
      <t>in the applicable rooms</t>
    </r>
    <r>
      <rPr>
        <u/>
        <sz val="10"/>
        <rFont val="Arial"/>
        <family val="2"/>
      </rPr>
      <t xml:space="preserve"> with a maximum of 3 rooms per dwelling unit</t>
    </r>
    <r>
      <rPr>
        <sz val="10"/>
        <rFont val="Arial"/>
        <family val="2"/>
      </rPr>
      <t>.</t>
    </r>
  </si>
  <si>
    <t>General Information and Set Up</t>
  </si>
  <si>
    <r>
      <t xml:space="preserve">Any applicable laboratory analyses must be performed in a </t>
    </r>
    <r>
      <rPr>
        <strike/>
        <sz val="10"/>
        <rFont val="Arial"/>
        <family val="2"/>
      </rPr>
      <t xml:space="preserve">GBCI-approved </t>
    </r>
    <r>
      <rPr>
        <sz val="10"/>
        <rFont val="Arial"/>
        <family val="2"/>
      </rPr>
      <t>third-party laboratory that is accredited by an agency recognized by the International Laboratory Accreditation Cooperative (ILAC) and that has no financial or other interest in the outcome of WELL Certification or Performance Verification.</t>
    </r>
  </si>
  <si>
    <t>Data Collection Protocols</t>
  </si>
  <si>
    <r>
      <t>[TABLE]</t>
    </r>
    <r>
      <rPr>
        <strike/>
        <sz val="10"/>
        <rFont val="Arial"/>
        <family val="2"/>
      </rPr>
      <t xml:space="preserve">
Particular</t>
    </r>
    <r>
      <rPr>
        <u/>
        <sz val="10"/>
        <rFont val="Arial"/>
        <family val="2"/>
      </rPr>
      <t>Particulate</t>
    </r>
    <r>
      <rPr>
        <sz val="10"/>
        <rFont val="Arial"/>
        <family val="2"/>
      </rPr>
      <t xml:space="preserve"> matter</t>
    </r>
  </si>
  <si>
    <t xml:space="preserve">Replace references to Portfolio-scale documents with Shareable documents. </t>
  </si>
  <si>
    <r>
      <rPr>
        <strike/>
        <sz val="10"/>
        <rFont val="Arial"/>
        <family val="2"/>
      </rPr>
      <t>●	Complimentary WELL Certification certificates that may be displayed on-site.</t>
    </r>
    <r>
      <rPr>
        <sz val="10"/>
        <rFont val="Arial"/>
        <family val="2"/>
      </rPr>
      <t xml:space="preserve">
●	Access to the official WELL Certification graphics for use in marketing materials. 
●	10 complimentary printed certification certificates (also available digitally). </t>
    </r>
  </si>
  <si>
    <t>Performance Testing Agent</t>
  </si>
  <si>
    <r>
      <t xml:space="preserve">A list of approved WELL Performance Testing </t>
    </r>
    <r>
      <rPr>
        <strike/>
        <sz val="10"/>
        <rFont val="Arial"/>
        <family val="2"/>
      </rPr>
      <t xml:space="preserve">Agents </t>
    </r>
    <r>
      <rPr>
        <u/>
        <sz val="10"/>
        <rFont val="Arial"/>
        <family val="2"/>
      </rPr>
      <t xml:space="preserve">Organizations </t>
    </r>
    <r>
      <rPr>
        <sz val="10"/>
        <rFont val="Arial"/>
        <family val="2"/>
      </rPr>
      <t>is available online.</t>
    </r>
    <r>
      <rPr>
        <strike/>
        <sz val="10"/>
        <rFont val="Arial"/>
        <family val="2"/>
      </rPr>
      <t xml:space="preserve"> on GBCI's website.</t>
    </r>
  </si>
  <si>
    <t>WELL Accredited Professional (WELL AP)</t>
  </si>
  <si>
    <r>
      <t>The WELL AP credential recognizes building industry professionals who are knowledgeable on the conceptual and applied frameworks of WELL and are experienced in its application.</t>
    </r>
    <r>
      <rPr>
        <strike/>
        <sz val="10"/>
        <rFont val="Arial"/>
        <family val="2"/>
      </rPr>
      <t xml:space="preserve"> on registered and certified WELL projects.</t>
    </r>
  </si>
  <si>
    <r>
      <t xml:space="preserve">For WELL v2 projects which engage a non-GBCI WELL Performance Testing Agent, the WELL report will be available within 20-25 business days of submission of performance testing results. This includes inspection details (as applicable), analysis results and the status of documents previously submitted by the project team for approval. </t>
    </r>
    <r>
      <rPr>
        <u/>
        <sz val="10"/>
        <rFont val="Arial"/>
        <family val="2"/>
      </rPr>
      <t>If GBCI requires additional information from the project team or WELL Performance Testing Agent regarding on-site conditions, this information must be submitted for a second round of review which will require 20-25 business days to complete.</t>
    </r>
  </si>
  <si>
    <r>
      <t xml:space="preserve">Samples are </t>
    </r>
    <r>
      <rPr>
        <u/>
        <sz val="10"/>
        <rFont val="Arial"/>
        <family val="2"/>
      </rPr>
      <t xml:space="preserve">taken </t>
    </r>
    <r>
      <rPr>
        <sz val="10"/>
        <rFont val="Arial"/>
        <family val="2"/>
      </rPr>
      <t xml:space="preserve">through active collection in accordance with </t>
    </r>
    <r>
      <rPr>
        <strike/>
        <sz val="10"/>
        <rFont val="Arial"/>
        <family val="2"/>
      </rPr>
      <t>ISO 16000-6</t>
    </r>
    <r>
      <rPr>
        <u/>
        <sz val="10"/>
        <rFont val="Arial"/>
        <family val="2"/>
      </rPr>
      <t>ISO-16000-3</t>
    </r>
    <r>
      <rPr>
        <sz val="10"/>
        <rFont val="Arial"/>
        <family val="2"/>
      </rPr>
      <t>, ASTM D5197, NIOSH 2016, EPA TO-11 (or 11A) or EPA Compendium Method IP-6 (or 6A).</t>
    </r>
  </si>
  <si>
    <r>
      <t>WELL v2: Features A01, Part 3; A0</t>
    </r>
    <r>
      <rPr>
        <u/>
        <sz val="10"/>
        <rFont val="Arial"/>
        <family val="2"/>
      </rPr>
      <t>5</t>
    </r>
    <r>
      <rPr>
        <strike/>
        <sz val="10"/>
        <rFont val="Arial"/>
        <family val="2"/>
      </rPr>
      <t>4</t>
    </r>
    <r>
      <rPr>
        <sz val="10"/>
        <rFont val="Arial"/>
        <family val="2"/>
      </rPr>
      <t>, Part 3</t>
    </r>
  </si>
  <si>
    <r>
      <t>PM</t>
    </r>
    <r>
      <rPr>
        <vertAlign val="subscript"/>
        <sz val="10"/>
        <rFont val="Arial"/>
        <family val="2"/>
      </rPr>
      <t>10</t>
    </r>
    <r>
      <rPr>
        <sz val="10"/>
        <rFont val="Arial"/>
        <family val="2"/>
      </rPr>
      <t xml:space="preserve"> &amp; PM</t>
    </r>
    <r>
      <rPr>
        <vertAlign val="subscript"/>
        <sz val="10"/>
        <rFont val="Arial"/>
        <family val="2"/>
      </rPr>
      <t>2.5</t>
    </r>
  </si>
  <si>
    <r>
      <t xml:space="preserve">Device Requirements
Calibration: instrument must be calibrated within manufacturer's specifications (maximum interval: one year), </t>
    </r>
    <r>
      <rPr>
        <strike/>
        <sz val="10"/>
        <rFont val="Arial"/>
        <family val="2"/>
      </rPr>
      <t xml:space="preserve">NIST traceable </t>
    </r>
    <r>
      <rPr>
        <u/>
        <sz val="10"/>
        <rFont val="Arial"/>
        <family val="2"/>
      </rPr>
      <t>and the calibration record (i.e., the measurement result obtained during calibration) must be traceable in NIST</t>
    </r>
    <r>
      <rPr>
        <sz val="10"/>
        <rFont val="Arial"/>
        <family val="2"/>
      </rPr>
      <t>.</t>
    </r>
  </si>
  <si>
    <r>
      <t xml:space="preserve">•	Sampling points must be at the following heights above the finished floor:
o	1.1-1.7 m [3.6-5.6 ft] at locations where occupants would typically be seated or standing. 
</t>
    </r>
    <r>
      <rPr>
        <strike/>
        <sz val="10"/>
        <rFont val="Arial"/>
        <family val="2"/>
      </rPr>
      <t xml:space="preserve">o	In dwelling units, at least one sampling point at 10 cm [4 in]. </t>
    </r>
  </si>
  <si>
    <r>
      <t xml:space="preserve">Samples are </t>
    </r>
    <r>
      <rPr>
        <u/>
        <sz val="10"/>
        <rFont val="Arial"/>
        <family val="2"/>
      </rPr>
      <t xml:space="preserve">taken </t>
    </r>
    <r>
      <rPr>
        <sz val="10"/>
        <rFont val="Arial"/>
        <family val="2"/>
      </rPr>
      <t>through active collection in accordance with I</t>
    </r>
    <r>
      <rPr>
        <strike/>
        <sz val="10"/>
        <rFont val="Arial"/>
        <family val="2"/>
      </rPr>
      <t>SO 16000-3-2011</t>
    </r>
    <r>
      <rPr>
        <u/>
        <sz val="10"/>
        <rFont val="Arial"/>
        <family val="2"/>
      </rPr>
      <t>ISO-16000-6</t>
    </r>
    <r>
      <rPr>
        <sz val="10"/>
        <rFont val="Arial"/>
        <family val="2"/>
      </rPr>
      <t>, ASTM D5197 or EPA TO-17.</t>
    </r>
  </si>
  <si>
    <r>
      <t>WELL v2: Feature</t>
    </r>
    <r>
      <rPr>
        <strike/>
        <sz val="10"/>
        <rFont val="Arial"/>
        <family val="2"/>
      </rPr>
      <t>s</t>
    </r>
    <r>
      <rPr>
        <sz val="10"/>
        <rFont val="Arial"/>
        <family val="2"/>
      </rPr>
      <t xml:space="preserve"> L02</t>
    </r>
    <r>
      <rPr>
        <strike/>
        <sz val="10"/>
        <rFont val="Arial"/>
        <family val="2"/>
      </rPr>
      <t>; L08 Part 2</t>
    </r>
  </si>
  <si>
    <t>Remove page 2.</t>
  </si>
  <si>
    <r>
      <t xml:space="preserve">Test Locations &amp; Conditions
</t>
    </r>
    <r>
      <rPr>
        <strike/>
        <sz val="10"/>
        <rFont val="Arial"/>
        <family val="2"/>
      </rPr>
      <t>• The measurements must be performed when the space is unoccupied (e.g., before or after hours).</t>
    </r>
    <r>
      <rPr>
        <sz val="10"/>
        <rFont val="Arial"/>
        <family val="2"/>
      </rPr>
      <t xml:space="preserve">
• The measurements must be taken at a minimum of 1.2 m [4 ft] above the finished floor.
</t>
    </r>
    <r>
      <rPr>
        <u/>
        <sz val="10"/>
        <rFont val="Arial"/>
        <family val="2"/>
      </rPr>
      <t>• The measurements must not be taken within 1.5 m [5 ft] of noise sources, fenestration or other exterior penetration (e.g.,piping or other externally ducted HVAC equipment).
• It is highly recommended that the WELL Performance Testing Agent utilizes hearing protection when operating loudspeakers.
• It is recommended that, when possible, the spatial average be measured by rotating the sound level meter at arm's length at a speed of 15 cm [6 in] per second during sound pressure measurements. Note that this does not apply to Reverberation Time (RT60) tests.</t>
    </r>
    <r>
      <rPr>
        <sz val="10"/>
        <rFont val="Arial"/>
        <family val="2"/>
      </rPr>
      <t xml:space="preserve"> </t>
    </r>
  </si>
  <si>
    <r>
      <t xml:space="preserve">Device Requirements
• Type 1/Class A sound level meter with whole and ⅓-octave measuring capabilities.
• Sound level meter is </t>
    </r>
    <r>
      <rPr>
        <u/>
        <sz val="10"/>
        <rFont val="Arial"/>
        <family val="2"/>
      </rPr>
      <t xml:space="preserve">annually </t>
    </r>
    <r>
      <rPr>
        <sz val="10"/>
        <rFont val="Arial"/>
        <family val="2"/>
      </rPr>
      <t xml:space="preserve">calibrated in accordance with ANSI S1.4 or regionally equivalent standard.
</t>
    </r>
    <r>
      <rPr>
        <u/>
        <sz val="10"/>
        <rFont val="Arial"/>
        <family val="2"/>
      </rPr>
      <t>• Sound level meter must be capable of reporting parametric results as Leq, LMax, L90, L10 and both slow and fast weightings.</t>
    </r>
    <r>
      <rPr>
        <sz val="10"/>
        <rFont val="Arial"/>
        <family val="2"/>
      </rPr>
      <t xml:space="preserve">
• Measurement Equipment Parameters:
o Bandwidth: At least 31.5 Hz to 8 kHz
o Accuracy: ±0.5 dB at 1 kHz
o On-screen resolution: 0.1 dB</t>
    </r>
  </si>
  <si>
    <r>
      <t>Speech Privacy Potential (SPP)</t>
    </r>
    <r>
      <rPr>
        <strike/>
        <sz val="10"/>
        <rFont val="Arial"/>
        <family val="2"/>
      </rPr>
      <t xml:space="preserve"> and</t>
    </r>
    <r>
      <rPr>
        <u/>
        <sz val="10"/>
        <rFont val="Arial"/>
        <family val="2"/>
      </rPr>
      <t>,</t>
    </r>
    <r>
      <rPr>
        <sz val="10"/>
        <rFont val="Arial"/>
        <family val="2"/>
      </rPr>
      <t xml:space="preserve"> Noise Isolation Class (NIC)</t>
    </r>
    <r>
      <rPr>
        <u/>
        <sz val="10"/>
        <rFont val="Arial"/>
        <family val="2"/>
      </rPr>
      <t xml:space="preserve"> and Sound Insulation (Dw)</t>
    </r>
  </si>
  <si>
    <r>
      <t xml:space="preserve">Device Requirements
• Sound Level Meter:
o See General Guidelines
• Balloon of minimum diameter 0.4 m [16 in]
   OR
  Loudspeaker:
o Minimum 0.25 m [10 in] diameter
o </t>
    </r>
    <r>
      <rPr>
        <strike/>
        <sz val="10"/>
        <rFont val="Arial"/>
        <family val="2"/>
      </rPr>
      <t>50-20 kHz frequency response</t>
    </r>
    <r>
      <rPr>
        <u/>
        <sz val="10"/>
        <rFont val="Arial"/>
        <family val="2"/>
      </rPr>
      <t xml:space="preserve">Minimum frequency response of at least 100 Hz - 4 kHz </t>
    </r>
    <r>
      <rPr>
        <sz val="10"/>
        <rFont val="Arial"/>
        <family val="2"/>
      </rPr>
      <t xml:space="preserve">
o Maximum output of at least 100 dB
o Noise generator capable of producing white/pink noise of equal sound energy across all frequencies of interest</t>
    </r>
  </si>
  <si>
    <t>Speech Privacy Potential (SPP)</t>
  </si>
  <si>
    <r>
      <t xml:space="preserve">Reporting &amp; Compliance
</t>
    </r>
    <r>
      <rPr>
        <strike/>
        <sz val="10"/>
        <rFont val="Arial"/>
        <family val="2"/>
      </rPr>
      <t>• The Speech Privacy Potential (SPP), which is calculated by adding the measured NIC/Dw reduction across the partition of interest to the background noise level (dBA at 1 kHz) of the receiving room of interest, will be used to determine compliance with the WELL thresholds.</t>
    </r>
    <r>
      <rPr>
        <sz val="10"/>
        <rFont val="Arial"/>
        <family val="2"/>
      </rPr>
      <t xml:space="preserve">
</t>
    </r>
    <r>
      <rPr>
        <u/>
        <sz val="10"/>
        <rFont val="Arial"/>
        <family val="2"/>
      </rPr>
      <t>• The Speech Privacy Potential (SPP), which is the sum of the background noise and the noise reduction across the partition, must be reported by following one of the below methods:
o SPP is the sum of either Noise Criteria (NC) + Noise Isolation Class (NIC) OR background noise (dBA L90) + sound insulation (Dw).
o NC is the single number criteria based on L90 background noise measurement from 63 Hz to 8 kHz taken in the receiving room space (see Reporting &amp; Compliance for Internally Generated Noise for additional guidance).
o NIC is calculated from L10 of the source measurement, L90 of the receiving location with source on, and L90 of the ambient background level (source off) of the receiving room (see below). L10 and L90 measurements for NIC calculations are evaluated across 125 Hz and 4 kHz.
o Dw is calculated from Leq of the source measurement and receiving room with source on and off, assuming a room reverberation time of 0.5 seconds (unless known through evaluation of S04.1, as applicable). Both Dw and dBA L90 measurements are evaluated across 100 Hz and 3150 Hz.</t>
    </r>
  </si>
  <si>
    <r>
      <t xml:space="preserve">Test Method 
• See General Guidelines.
• Loudspeaker should be placed near wall at the opposite side of the room from the wall that is being tested. If a non-omnidirectional speaker is used, to the extent possible, it should be aimed into a trihedral corner along this wall (i.e., where two walls join at right angles).
• Minimum level of the operating loudspeaker should be at least 90 dB.
• Each measurement should last at minimum </t>
    </r>
    <r>
      <rPr>
        <strike/>
        <sz val="10"/>
        <rFont val="Arial"/>
        <family val="2"/>
      </rPr>
      <t>15</t>
    </r>
    <r>
      <rPr>
        <u/>
        <sz val="10"/>
        <rFont val="Arial"/>
        <family val="2"/>
      </rPr>
      <t>30</t>
    </r>
    <r>
      <rPr>
        <sz val="10"/>
        <rFont val="Arial"/>
        <family val="2"/>
      </rPr>
      <t xml:space="preserve"> seconds in each receiving room measurement location. </t>
    </r>
    <r>
      <rPr>
        <strike/>
        <sz val="10"/>
        <rFont val="Arial"/>
        <family val="2"/>
      </rPr>
      <t>Background noise measurements taken in receiving rooms can satisfy the measurement requirements for WELL v2 Feature S02.</t>
    </r>
    <r>
      <rPr>
        <u/>
        <sz val="10"/>
        <rFont val="Arial"/>
        <family val="2"/>
      </rPr>
      <t>If the receiving room has already been assessed for compliance with WELL v2 Feature S02 Part 1, data from that measurement (L90) may be used for Reporting &amp; Compliance in lieu of taking an additional NIC/Dw measurement in that receiving room.</t>
    </r>
  </si>
  <si>
    <r>
      <t>Device Requirements
• Sound Level Meter:
o See General Guidelines.
• Loudspeaker:
o Minimum 0.25 m [10 in] diameter</t>
    </r>
    <r>
      <rPr>
        <b/>
        <sz val="10"/>
        <rFont val="Arial"/>
        <family val="2"/>
      </rPr>
      <t xml:space="preserve">
</t>
    </r>
    <r>
      <rPr>
        <sz val="10"/>
        <rFont val="Arial"/>
        <family val="2"/>
      </rPr>
      <t xml:space="preserve">o </t>
    </r>
    <r>
      <rPr>
        <strike/>
        <sz val="10"/>
        <rFont val="Arial"/>
        <family val="2"/>
      </rPr>
      <t>50 Hz - 20 kHz frequency response</t>
    </r>
    <r>
      <rPr>
        <u/>
        <sz val="10"/>
        <rFont val="Arial"/>
        <family val="2"/>
      </rPr>
      <t>Minimum frequency response of at least 100 Hz - 4 kHz</t>
    </r>
    <r>
      <rPr>
        <sz val="10"/>
        <rFont val="Arial"/>
        <family val="2"/>
      </rPr>
      <t xml:space="preserve">
o Maximum output of at least 100 dB
o Noise generator capable of producing white/pink noise of equal sound energy across all frequencies of interest</t>
    </r>
  </si>
  <si>
    <t>Speech Privacy Potential (SPP) and Noise Isolation Class (NIC)</t>
  </si>
  <si>
    <r>
      <t xml:space="preserve">The Speech Privacy Potential (SPP) is the sum of the background noise and the noise reduction across the partition (NIC):
o For projects without sound masking, use background noise level (dBA at 1 kHz) of the receiving room, as measured for WELL v2 Feature S02. 
o For projects with sound masking, use the sound level (dBA), as measured in WELL V2 Feature S05.
o NIC is calculated from L10 of the source measurement, L90 of the receiving location with source on, and L90 of the ambient background level (source off) of the receiving room (see below).
</t>
    </r>
    <r>
      <rPr>
        <sz val="10"/>
        <rFont val="Arial"/>
        <family val="2"/>
      </rPr>
      <t xml:space="preserve">
[This section has been moved and revised within the 'Reporting &amp; Compliance' section.]</t>
    </r>
  </si>
  <si>
    <r>
      <t>Water samples are evaluated by a GBCI-approved third party laboratory in accordance
with 40 CFR 141.74(a)(1) or</t>
    </r>
    <r>
      <rPr>
        <strike/>
        <sz val="10"/>
        <rFont val="Arial"/>
        <family val="2"/>
      </rPr>
      <t>,</t>
    </r>
    <r>
      <rPr>
        <sz val="10"/>
        <rFont val="Arial"/>
        <family val="2"/>
      </rPr>
      <t xml:space="preserve"> ISO 9308-1:2001</t>
    </r>
    <r>
      <rPr>
        <u/>
        <sz val="10"/>
        <rFont val="Arial"/>
        <family val="2"/>
      </rPr>
      <t xml:space="preserve"> or a more recent version</t>
    </r>
    <r>
      <rPr>
        <sz val="10"/>
        <rFont val="Arial"/>
        <family val="2"/>
      </rPr>
      <t>.</t>
    </r>
  </si>
  <si>
    <t>Method 2: Data Station Monitoring</t>
  </si>
  <si>
    <r>
      <t xml:space="preserve">The World Health Organization at </t>
    </r>
    <r>
      <rPr>
        <strike/>
        <sz val="10"/>
        <rFont val="Arial"/>
        <family val="2"/>
      </rPr>
      <t xml:space="preserve">
http://www.who.int/phe/health_topics/outdoorair/databases/cities/en/</t>
    </r>
    <r>
      <rPr>
        <u/>
        <sz val="10"/>
        <rFont val="Arial"/>
        <family val="2"/>
      </rPr>
      <t xml:space="preserve">https://www.who.int/airpollution/data/cities/en/ </t>
    </r>
    <r>
      <rPr>
        <sz val="10"/>
        <rFont val="Arial"/>
        <family val="2"/>
      </rPr>
      <t>for particulate matter data for the entire world.</t>
    </r>
  </si>
  <si>
    <r>
      <t xml:space="preserve">Equivalency may be established based on closeness of technical requirements or closeness in the level of leadership demonstrated by compliance with the proposed equivalency compared to the level of leadership demonstrated by compliance with the reference in WELL.
</t>
    </r>
    <r>
      <rPr>
        <u/>
        <sz val="10"/>
        <rFont val="Arial"/>
        <family val="2"/>
      </rPr>
      <t xml:space="preserve">If there is any superseded law, regulation, standard or guideline either written as part of a feature language or approved as an equivalency, the document that supersedes the former is automatically accepted. Projects do not need to submit equivalencies to use the most recent versions of such documents.
</t>
    </r>
    <r>
      <rPr>
        <sz val="10"/>
        <rFont val="Arial"/>
        <family val="2"/>
      </rPr>
      <t xml:space="preserve">
If IWBI approves a proposed reference as an equivalency, the reference and any additional
requirements or caveats will be published online and made available to other projects as an alternative means to satisfy the feature.</t>
    </r>
  </si>
  <si>
    <t>Substantial Completion: The point in the construction or renovation process (as applicable) where the project is sufficiently finished so that the owner and/or tenant can occupy or utilize the space for its intended use.</t>
  </si>
  <si>
    <t>Precertification</t>
  </si>
  <si>
    <r>
      <t>The Precertification review is focused on the intended design, construction</t>
    </r>
    <r>
      <rPr>
        <strike/>
        <sz val="10"/>
        <rFont val="Arial"/>
        <family val="2"/>
      </rPr>
      <t>,</t>
    </r>
    <r>
      <rPr>
        <sz val="10"/>
        <rFont val="Arial"/>
        <family val="2"/>
      </rPr>
      <t xml:space="preserve"> and operational strategies for the project.</t>
    </r>
    <r>
      <rPr>
        <u/>
        <sz val="10"/>
        <rFont val="Arial"/>
        <family val="2"/>
      </rPr>
      <t xml:space="preserve"> A project’s Precertification designation remains active until either the project achieves certification or its registration expires.</t>
    </r>
  </si>
  <si>
    <r>
      <t xml:space="preserve">For WELL v1 projects and v2 projects in which GBCI is the </t>
    </r>
    <r>
      <rPr>
        <u/>
        <sz val="10"/>
        <rFont val="Arial"/>
        <family val="2"/>
      </rPr>
      <t xml:space="preserve">WELL </t>
    </r>
    <r>
      <rPr>
        <sz val="10"/>
        <rFont val="Arial"/>
        <family val="2"/>
      </rPr>
      <t xml:space="preserve">Performance Testing </t>
    </r>
    <r>
      <rPr>
        <strike/>
        <sz val="10"/>
        <rFont val="Arial"/>
        <family val="2"/>
      </rPr>
      <t>Agent</t>
    </r>
    <r>
      <rPr>
        <u/>
        <sz val="10"/>
        <rFont val="Arial"/>
        <family val="2"/>
      </rPr>
      <t>Organization</t>
    </r>
    <r>
      <rPr>
        <sz val="10"/>
        <rFont val="Arial"/>
        <family val="2"/>
      </rPr>
      <t xml:space="preserve"> a comprehensive WELL report will be available on WELL Online within 40-45 business days of the completion of performance testing.</t>
    </r>
  </si>
  <si>
    <t>Required Document Types</t>
  </si>
  <si>
    <t>Annotated Documents</t>
  </si>
  <si>
    <r>
      <t xml:space="preserve">A. Signed WELL Certification Agreement.
B. A project checklist. 
C. Representative plans or project maps.
D. </t>
    </r>
    <r>
      <rPr>
        <strike/>
        <sz val="10"/>
        <rFont val="Arial"/>
        <family val="2"/>
      </rPr>
      <t>Mechanical drawings.</t>
    </r>
    <r>
      <rPr>
        <sz val="10"/>
        <rFont val="Arial"/>
        <family val="2"/>
      </rPr>
      <t xml:space="preserve">
</t>
    </r>
    <r>
      <rPr>
        <strike/>
        <sz val="10"/>
        <rFont val="Arial"/>
        <family val="2"/>
      </rPr>
      <t xml:space="preserve">E. </t>
    </r>
    <r>
      <rPr>
        <sz val="10"/>
        <rFont val="Arial"/>
        <family val="2"/>
      </rPr>
      <t xml:space="preserve">Narrative describing the project in general, listing the attempted features and identifying which buildings in the master plan will be pursuing a health and wellness and/or green building certification.
</t>
    </r>
    <r>
      <rPr>
        <strike/>
        <sz val="10"/>
        <rFont val="Arial"/>
        <family val="2"/>
      </rPr>
      <t>F. Annotated documents for review of design- and policy-based features, with enough detail to indicate how projects demonstrate compliance with feature requirements.</t>
    </r>
    <r>
      <rPr>
        <sz val="10"/>
        <rFont val="Arial"/>
        <family val="2"/>
      </rPr>
      <t xml:space="preserve">
</t>
    </r>
    <r>
      <rPr>
        <u/>
        <sz val="10"/>
        <rFont val="Arial"/>
        <family val="2"/>
      </rPr>
      <t>E</t>
    </r>
    <r>
      <rPr>
        <strike/>
        <sz val="10"/>
        <rFont val="Arial"/>
        <family val="2"/>
      </rPr>
      <t>G</t>
    </r>
    <r>
      <rPr>
        <sz val="10"/>
        <rFont val="Arial"/>
        <family val="2"/>
      </rPr>
      <t>. Community narrative detailing the mission and goals of the WELL community, the stakeholders involved, the expected timelines and schedules for various types of development and how health and wellness are integrated into the project.</t>
    </r>
  </si>
  <si>
    <r>
      <t xml:space="preserve">Carbon monoxide
Features
• WELL v1: Feature 1, Part 2
• WELL v2: Features A01, Part 3; </t>
    </r>
    <r>
      <rPr>
        <strike/>
        <sz val="10"/>
        <rFont val="Arial"/>
        <family val="2"/>
      </rPr>
      <t>A04, Part 3</t>
    </r>
    <r>
      <rPr>
        <u/>
        <sz val="10"/>
        <rFont val="Arial"/>
        <family val="2"/>
      </rPr>
      <t>A05, Part 3</t>
    </r>
  </si>
  <si>
    <r>
      <t>Nitrogen Dioxide
Features
• WELL v2: Feature</t>
    </r>
    <r>
      <rPr>
        <strike/>
        <sz val="10"/>
        <rFont val="Arial"/>
        <family val="2"/>
      </rPr>
      <t>s A01, Part 3; A04, Part 3</t>
    </r>
    <r>
      <rPr>
        <u/>
        <sz val="10"/>
        <rFont val="Arial"/>
        <family val="2"/>
      </rPr>
      <t xml:space="preserve"> A05, Part 3</t>
    </r>
  </si>
  <si>
    <t>Supplemental Lighting</t>
  </si>
  <si>
    <r>
      <t xml:space="preserve">Alternate Device Requirements &amp; Protocol
• A spectrometer which is not cosine corrected but which meets the other device requirements may be used for testing this parameter in conjunction with a photometer that meets the device requirements for Visual Lighting parameter. In this case, measurements from both the photometer and spectrometer are taken in the same position, as described in Test Method. In the formula EML = lux × melanopic ratio, the melanopic ratio is calculated using the data from the spectrometer and the lux value is taken from the cosine-corrected photometer.
</t>
    </r>
    <r>
      <rPr>
        <strike/>
        <sz val="10"/>
        <rFont val="Arial"/>
        <family val="2"/>
      </rPr>
      <t xml:space="preserve">Supplemental Lighting
Supplemental lighting includes all additional light fixtures that are connected to plug loads and/or are not part of the ambient lighting system in a space. Supplemental lighting fixtures must be controllable by each occupant. If supplemental lighting is used, the following conditions apply during measurements:
• Glare: the light fixture should be positioned to ensure that the light does not create glare or create visual discomfort for the occupant. If LED light source is used, ensure that the point sources are not seen by the occupant under regular conditions.
• Position: the light fixture should be positioned to minimize disruption to the occupant’s movement in the space. For example, light fixtures may not be placed near the center of a desk for a work space.
• Control: as with ambient lighting conditions, the WELL Performance Testing Agent may not influence or control the brightness or color of supplemental lighting.
• Shadow: the light fixture must not cause high contrast shadows on the work surface by regular movement or disrupt visual comfort of occupants.
• Location: the light fixture must be at least 23 cm [9 in] from edge of the desk or other work surface (horizontal distance). If the same set of supplemental light fixtures are moved across the space for measurements, the light fixtures must be moved, positioned and controlled by the project team.
</t>
    </r>
    <r>
      <rPr>
        <sz val="10"/>
        <rFont val="Arial"/>
        <family val="2"/>
      </rPr>
      <t>[Note that this language removed per the above strikethrough will be contained in an FAQ for Feature L08]</t>
    </r>
  </si>
  <si>
    <r>
      <t>Test Quantity 
• Three measurements of approximately 10 seconds (or however long is needed to capture impulse response across all frequencies) per measurement location. 
• At least 10% of total number of applicable spaces, with preference given to rooms that require higher degrees of speech intelligibility with the following order of descending priority: lecture rooms, classrooms</t>
    </r>
    <r>
      <rPr>
        <strike/>
        <sz val="10"/>
        <rFont val="Arial"/>
        <family val="2"/>
      </rPr>
      <t>,</t>
    </r>
    <r>
      <rPr>
        <sz val="10"/>
        <rFont val="Arial"/>
        <family val="2"/>
      </rPr>
      <t xml:space="preserve"> </t>
    </r>
    <r>
      <rPr>
        <u/>
        <sz val="10"/>
        <rFont val="Arial"/>
        <family val="2"/>
      </rPr>
      <t xml:space="preserve">and </t>
    </r>
    <r>
      <rPr>
        <sz val="10"/>
        <rFont val="Arial"/>
        <family val="2"/>
      </rPr>
      <t>conference rooms</t>
    </r>
    <r>
      <rPr>
        <strike/>
        <sz val="10"/>
        <rFont val="Arial"/>
        <family val="2"/>
      </rPr>
      <t xml:space="preserve"> and enclosed offices</t>
    </r>
    <r>
      <rPr>
        <sz val="10"/>
        <rFont val="Arial"/>
        <family val="2"/>
      </rPr>
      <t>.</t>
    </r>
  </si>
  <si>
    <r>
      <t xml:space="preserve">Reporting &amp; Compliance
• The </t>
    </r>
    <r>
      <rPr>
        <strike/>
        <sz val="10"/>
        <rFont val="Arial"/>
        <family val="2"/>
      </rPr>
      <t xml:space="preserve">time-averaged, </t>
    </r>
    <r>
      <rPr>
        <sz val="10"/>
        <rFont val="Arial"/>
        <family val="2"/>
      </rPr>
      <t xml:space="preserve">A-weighted </t>
    </r>
    <r>
      <rPr>
        <u/>
        <sz val="10"/>
        <rFont val="Arial"/>
        <family val="2"/>
      </rPr>
      <t xml:space="preserve">L90 </t>
    </r>
    <r>
      <rPr>
        <sz val="10"/>
        <rFont val="Arial"/>
        <family val="2"/>
      </rPr>
      <t>sound pressure level recorded during the measurement period will be used to determine compliance with the WELL threshold.</t>
    </r>
  </si>
  <si>
    <r>
      <t>Test Quantity
• For each configuration of in-building water treatment, determine the total number of
fixtures</t>
    </r>
    <r>
      <rPr>
        <u/>
        <sz val="10"/>
        <rFont val="Arial"/>
        <family val="2"/>
      </rPr>
      <t xml:space="preserve"> (as applicable)</t>
    </r>
    <r>
      <rPr>
        <sz val="10"/>
        <rFont val="Arial"/>
        <family val="2"/>
      </rPr>
      <t xml:space="preserve"> for drinking water, handwashing, showers/baths and for cooking purposes.</t>
    </r>
  </si>
  <si>
    <t>Laboratory-based Contaminants</t>
  </si>
  <si>
    <r>
      <t>Laboratory-based Contaminants 
Features 
• WELL v1: Features 31, Part 1; 32, Part 1; 33, Parts 1 and 2; 34, Part 3; 37, Part 1 
• WELL v2: Feature</t>
    </r>
    <r>
      <rPr>
        <strike/>
        <sz val="10"/>
        <rFont val="Arial"/>
        <family val="2"/>
      </rPr>
      <t>s</t>
    </r>
    <r>
      <rPr>
        <sz val="10"/>
        <rFont val="Arial"/>
        <family val="2"/>
      </rPr>
      <t xml:space="preserve"> W02, Parts 1, 2, 3, 4, 5 and 6a, W0</t>
    </r>
    <r>
      <rPr>
        <u/>
        <sz val="10"/>
        <rFont val="Arial"/>
        <family val="2"/>
      </rPr>
      <t>4</t>
    </r>
    <r>
      <rPr>
        <strike/>
        <sz val="10"/>
        <rFont val="Arial"/>
        <family val="2"/>
      </rPr>
      <t>3</t>
    </r>
    <r>
      <rPr>
        <sz val="10"/>
        <rFont val="Arial"/>
        <family val="2"/>
      </rPr>
      <t xml:space="preserve"> Part 1</t>
    </r>
  </si>
  <si>
    <r>
      <t xml:space="preserve">Test Locations &amp; Conditions
• See General Guidelines.
</t>
    </r>
    <r>
      <rPr>
        <u/>
        <sz val="10"/>
        <rFont val="Arial"/>
        <family val="2"/>
      </rPr>
      <t>• This parameter is tested at drinking water fixtures and water fixtures used for cooking purposes (as applicable) for commercial kitchens.</t>
    </r>
  </si>
  <si>
    <t>Alternative Adherence Paths</t>
  </si>
  <si>
    <r>
      <t xml:space="preserve">Project teams may propose an alternative for any requirement of WELL by submitting an AAP through the project dashboard on WELL Online. </t>
    </r>
    <r>
      <rPr>
        <u/>
        <sz val="10"/>
        <rFont val="Arial"/>
        <family val="2"/>
      </rPr>
      <t>AAPs must be submitted as part of or prior to final documentation submission. AAPs submitted after the return of the final documentation report are considered appeals (see Appeals, below). Note that since an AAP is a review of an alternative strategy for a feature, the project may still be required to submit documentation based on the AAP ruling.</t>
    </r>
  </si>
  <si>
    <t>Appeals</t>
  </si>
  <si>
    <r>
      <t xml:space="preserve">Project teams may (for a fee) challenge any findings </t>
    </r>
    <r>
      <rPr>
        <strike/>
        <sz val="10"/>
        <rFont val="Arial"/>
        <family val="2"/>
      </rPr>
      <t xml:space="preserve">of the WELL report </t>
    </r>
    <r>
      <rPr>
        <u/>
        <sz val="10"/>
        <rFont val="Arial"/>
        <family val="2"/>
      </rPr>
      <t xml:space="preserve">in the Documentation Review or Performance Review </t>
    </r>
    <r>
      <rPr>
        <sz val="10"/>
        <rFont val="Arial"/>
        <family val="2"/>
      </rPr>
      <t>or submit new features for review by submitting an appeal application.</t>
    </r>
  </si>
  <si>
    <r>
      <rPr>
        <u/>
        <sz val="10"/>
        <rFont val="Arial"/>
        <family val="2"/>
      </rPr>
      <t xml:space="preserve">If the project team is challenging the results from the final Documentation Review or the WELL report, </t>
    </r>
    <r>
      <rPr>
        <strike/>
        <sz val="10"/>
        <rFont val="Arial"/>
        <family val="2"/>
      </rPr>
      <t>A</t>
    </r>
    <r>
      <rPr>
        <u/>
        <sz val="10"/>
        <rFont val="Arial"/>
        <family val="2"/>
      </rPr>
      <t>a</t>
    </r>
    <r>
      <rPr>
        <sz val="10"/>
        <rFont val="Arial"/>
        <family val="2"/>
      </rPr>
      <t xml:space="preserve">n appeal must provide an explanation of the basis of the appeal and identify any suspected errors. </t>
    </r>
  </si>
  <si>
    <r>
      <t>Like the WELL report, a project may either accept or appeal the review report.</t>
    </r>
    <r>
      <rPr>
        <u/>
        <sz val="10"/>
        <rFont val="Arial"/>
        <family val="2"/>
      </rPr>
      <t xml:space="preserve"> While an appeal is open, the project is considered to be in the Documentation Review stage for the purpose of scheduling Performance Verification.</t>
    </r>
  </si>
  <si>
    <t>Replace "performance testing agent" with "WELL Performance Testing Agent" throughout.</t>
  </si>
  <si>
    <t>Performance Testing Agents</t>
  </si>
  <si>
    <r>
      <t xml:space="preserve">A list of approved </t>
    </r>
    <r>
      <rPr>
        <u/>
        <sz val="10"/>
        <rFont val="Arial"/>
        <family val="2"/>
      </rPr>
      <t>WELL</t>
    </r>
    <r>
      <rPr>
        <sz val="10"/>
        <rFont val="Arial"/>
        <family val="2"/>
      </rPr>
      <t xml:space="preserve">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 xml:space="preserve">gents is available online on GBCI’s website. </t>
    </r>
    <r>
      <rPr>
        <strike/>
        <sz val="10"/>
        <rFont val="Arial"/>
        <family val="2"/>
      </rPr>
      <t>Performance testing agents may either refer to agents employed or contracted by GBCI, or individuals trained by GBCI and approved to conduct performance testing services for WELL v2 projects. Performance testing agents contracted by WELL v2 project teams must demonstrate that there is no conflict of interest with the project.</t>
    </r>
    <r>
      <rPr>
        <sz val="10"/>
        <rFont val="Arial"/>
        <family val="2"/>
      </rPr>
      <t xml:space="preserve"> </t>
    </r>
    <r>
      <rPr>
        <u/>
        <sz val="10"/>
        <rFont val="Arial"/>
        <family val="2"/>
      </rPr>
      <t>WELL</t>
    </r>
    <r>
      <rPr>
        <sz val="10"/>
        <rFont val="Arial"/>
        <family val="2"/>
      </rPr>
      <t xml:space="preserve">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 xml:space="preserve">gents work for a WELL Performance Testing Organization, which may either include GBCI or a GBCI approved organization for WELL v2 projects. WELL Performance Testing Organizations contracted by WELL v2 project teams must demonstrate that there is no conflict of interest with the project.
</t>
    </r>
  </si>
  <si>
    <t>Performance Testing by Other Agents (WELL v2 Only)</t>
  </si>
  <si>
    <r>
      <t xml:space="preserve">WELL v2 projects have the option to contract directly with </t>
    </r>
    <r>
      <rPr>
        <strike/>
        <sz val="10"/>
        <rFont val="Arial"/>
        <family val="2"/>
      </rPr>
      <t xml:space="preserve">an </t>
    </r>
    <r>
      <rPr>
        <u/>
        <sz val="10"/>
        <rFont val="Arial"/>
        <family val="2"/>
      </rPr>
      <t xml:space="preserve">a GBCI-approved WELL Performance Testing Organization, under which a </t>
    </r>
    <r>
      <rPr>
        <strike/>
        <sz val="10"/>
        <rFont val="Arial"/>
        <family val="2"/>
      </rPr>
      <t xml:space="preserve">GBCI-trained </t>
    </r>
    <r>
      <rPr>
        <u/>
        <sz val="10"/>
        <rFont val="Arial"/>
        <family val="2"/>
      </rPr>
      <t xml:space="preserve">WELL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gent</t>
    </r>
    <r>
      <rPr>
        <strike/>
        <sz val="10"/>
        <rFont val="Arial"/>
        <family val="2"/>
      </rPr>
      <t>s to</t>
    </r>
    <r>
      <rPr>
        <sz val="10"/>
        <rFont val="Arial"/>
        <family val="2"/>
      </rPr>
      <t xml:space="preserve"> </t>
    </r>
    <r>
      <rPr>
        <u/>
        <sz val="10"/>
        <rFont val="Arial"/>
        <family val="2"/>
      </rPr>
      <t xml:space="preserve">will </t>
    </r>
    <r>
      <rPr>
        <sz val="10"/>
        <rFont val="Arial"/>
        <family val="2"/>
      </rPr>
      <t xml:space="preserve">conduct performance testing. </t>
    </r>
  </si>
  <si>
    <r>
      <t>For multifamily residential, buildings must be complete (i.e., ready to turn over to residents) but do not need to be furnished or occupied.</t>
    </r>
    <r>
      <rPr>
        <u/>
        <sz val="10"/>
        <rFont val="Arial"/>
        <family val="2"/>
      </rPr>
      <t xml:space="preserve"> Coworking spaces may meet the occupancy requirements either through 50% of total expected occupancy (including “tenants” or “members”) or 100% of coworking management staff.</t>
    </r>
  </si>
  <si>
    <t>Performance Verification Logistics</t>
  </si>
  <si>
    <r>
      <t xml:space="preserve">During performance testing, an individual with authorized access to all areas of the building </t>
    </r>
    <r>
      <rPr>
        <strike/>
        <sz val="10"/>
        <rFont val="Arial"/>
        <family val="2"/>
      </rPr>
      <t>will need to</t>
    </r>
    <r>
      <rPr>
        <sz val="10"/>
        <rFont val="Arial"/>
        <family val="2"/>
      </rPr>
      <t xml:space="preserve"> </t>
    </r>
    <r>
      <rPr>
        <u/>
        <sz val="10"/>
        <rFont val="Arial"/>
        <family val="2"/>
      </rPr>
      <t>must</t>
    </r>
    <r>
      <rPr>
        <sz val="10"/>
        <rFont val="Arial"/>
        <family val="2"/>
      </rPr>
      <t xml:space="preserve"> be present so that performance tests and inspections may be conducted </t>
    </r>
    <r>
      <rPr>
        <u/>
        <sz val="10"/>
        <rFont val="Arial"/>
        <family val="2"/>
      </rPr>
      <t>and photographs taken</t>
    </r>
    <r>
      <rPr>
        <sz val="10"/>
        <rFont val="Arial"/>
        <family val="2"/>
      </rPr>
      <t xml:space="preserve"> in any area, including mechanical and tenant spaces, grounds and the roof.</t>
    </r>
  </si>
  <si>
    <t>WELL Reviewer</t>
  </si>
  <si>
    <r>
      <t xml:space="preserve">After documentation submission, the Green Business Certification Inc. (GBCI) will assign a GBCI WELL Reviewer to the project. The WELL Reviewer is the third-party individual responsible for reviewing your project for certification. After submission for certification, the WELL Reviewer is responsible for reviewing both documentation and performance test results for compliance with WELL requirements.
</t>
    </r>
    <r>
      <rPr>
        <u/>
        <sz val="10"/>
        <rFont val="Arial"/>
        <family val="2"/>
      </rPr>
      <t>WELL Performance Testing Agent: 
WELL Performance Testing Agents conduct performance tests on-site, send samples to labs for testing and submit results for Performance Review by the WELL Reviewer. More information regarding performance testing agents is outlined within the 'Review Process' section below</t>
    </r>
    <r>
      <rPr>
        <sz val="10"/>
        <rFont val="Arial"/>
        <family val="2"/>
      </rPr>
      <t>.</t>
    </r>
  </si>
  <si>
    <r>
      <rPr>
        <u/>
        <sz val="10"/>
        <rFont val="Arial"/>
        <family val="2"/>
      </rPr>
      <t>For WELL v1 projects and v2 projects in which GBCI is the Performance Testing Agent, a</t>
    </r>
    <r>
      <rPr>
        <sz val="10"/>
        <rFont val="Arial"/>
        <family val="2"/>
      </rPr>
      <t xml:space="preserve"> comprehensive WELL report will be available on WELL Online within 40-45 </t>
    </r>
    <r>
      <rPr>
        <u/>
        <sz val="10"/>
        <rFont val="Arial"/>
        <family val="2"/>
      </rPr>
      <t>business days of the completion of performance testing. For WELL v2 projects which engage a non-GBCI WELL Performance Testing Agent, the WELL report  will be available within 20-25 business days</t>
    </r>
    <r>
      <rPr>
        <sz val="10"/>
        <rFont val="Arial"/>
        <family val="2"/>
      </rPr>
      <t xml:space="preserve"> of submission of performance testing results.</t>
    </r>
  </si>
  <si>
    <t>WELL Design &amp; Operations (WELL D&amp;O)</t>
  </si>
  <si>
    <r>
      <t>WELL D&amp;O can be pursued for an existing community or in advance of construction completion (as applicable).</t>
    </r>
    <r>
      <rPr>
        <strike/>
        <sz val="10"/>
        <rFont val="Arial"/>
        <family val="2"/>
      </rPr>
      <t xml:space="preserve"> Additional fees apply for WELL D&amp;O Review.</t>
    </r>
  </si>
  <si>
    <r>
      <t xml:space="preserve">Test Locations &amp; Conditions
• Testing should be </t>
    </r>
    <r>
      <rPr>
        <strike/>
        <sz val="10"/>
        <rFont val="Arial"/>
        <family val="2"/>
      </rPr>
      <t>done</t>
    </r>
    <r>
      <rPr>
        <u/>
        <sz val="10"/>
        <rFont val="Arial"/>
        <family val="2"/>
      </rPr>
      <t>conducted</t>
    </r>
    <r>
      <rPr>
        <sz val="10"/>
        <rFont val="Arial"/>
        <family val="2"/>
      </rPr>
      <t xml:space="preserve"> under regular project conditions. For example, for naturally ventilated spaces, the windows should be open during testing.</t>
    </r>
  </si>
  <si>
    <r>
      <t xml:space="preserve">Minimum of 48 hours for passive testing samples. The entire length </t>
    </r>
    <r>
      <rPr>
        <u/>
        <sz val="10"/>
        <rFont val="Arial"/>
        <family val="2"/>
      </rPr>
      <t xml:space="preserve">of the performance verification </t>
    </r>
    <r>
      <rPr>
        <sz val="10"/>
        <rFont val="Arial"/>
        <family val="2"/>
      </rPr>
      <t>is required for active testing samples.</t>
    </r>
  </si>
  <si>
    <r>
      <t xml:space="preserve">• Sampling points must be at least 1 m [3.3 ft] away from walls, doors, windows, air supply/exhaust outlets and any occupants that are present during testing.
• For projects with multiple floors, measurements must be distributed across different
floors, including the lowest and highest regularly occupied floor </t>
    </r>
    <r>
      <rPr>
        <u/>
        <sz val="10"/>
        <rFont val="Arial"/>
        <family val="2"/>
      </rPr>
      <t>(excluding floors with only leased space in WELL Core and Core &amp; Shell)</t>
    </r>
    <r>
      <rPr>
        <sz val="10"/>
        <rFont val="Arial"/>
        <family val="2"/>
      </rPr>
      <t>.</t>
    </r>
  </si>
  <si>
    <r>
      <t xml:space="preserve">For purposes of certification, performance testing must take place after construction is complete and after the project has successfully passed Documentation Review. Core and Shell and WELL Core projects may undertake performance testing prior to their tenants finishing construction and submit to GBCI for Performance Review; however, this may negatively affect results from the on-site tests. </t>
    </r>
    <r>
      <rPr>
        <u/>
        <sz val="10"/>
        <rFont val="Arial"/>
        <family val="2"/>
      </rPr>
      <t>Project conditions during performance testing should be representative of those normally experienced by occupants, unless otherwise noted within this document.</t>
    </r>
  </si>
  <si>
    <r>
      <t xml:space="preserve">For example, the </t>
    </r>
    <r>
      <rPr>
        <u/>
        <sz val="10"/>
        <rFont val="Arial"/>
        <family val="2"/>
      </rPr>
      <t>WELL</t>
    </r>
    <r>
      <rPr>
        <sz val="10"/>
        <rFont val="Arial"/>
        <family val="2"/>
      </rPr>
      <t xml:space="preserve">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 xml:space="preserve">gent may move a sampling point from an area of low occupancy to an area of typical occupancy. </t>
    </r>
    <r>
      <rPr>
        <u/>
        <sz val="10"/>
        <rFont val="Arial"/>
        <family val="2"/>
      </rPr>
      <t>When determining the number of sampling points by percentage of space type for reporting, all fractions should be rounded up to the nearest whole number of sampling points.</t>
    </r>
  </si>
  <si>
    <r>
      <rPr>
        <sz val="10"/>
        <rFont val="Arial"/>
        <family val="2"/>
      </rPr>
      <t xml:space="preserve">• For WELL v1 Feature 54, Part 1.a, the 25th percentile of the measurements must meet the EML threshold.
</t>
    </r>
    <r>
      <rPr>
        <u/>
        <sz val="10"/>
        <rFont val="Arial"/>
        <family val="2"/>
      </rPr>
      <t>• A tolerance of -5% EML may be considered for the measurements taken.</t>
    </r>
  </si>
  <si>
    <r>
      <t>Device Requirements 
• All measurements are to be conducted with a cosine corrected optical spectrometer. 
• The instrument must function within the limits of the performance specifications in the 
below requirements when operated in accordance with the operation manual: 
o Wavelength range: 380-780 nm 
o</t>
    </r>
    <r>
      <rPr>
        <strike/>
        <sz val="10"/>
        <rFont val="Arial"/>
        <family val="2"/>
      </rPr>
      <t xml:space="preserve"> Accuracy</t>
    </r>
    <r>
      <rPr>
        <u/>
        <sz val="10"/>
        <rFont val="Arial"/>
        <family val="2"/>
      </rPr>
      <t>Maximum acceptable overall error:</t>
    </r>
    <r>
      <rPr>
        <sz val="10"/>
        <rFont val="Arial"/>
        <family val="2"/>
      </rPr>
      <t xml:space="preserve"> ±5% 
o Optical Resolution: 5 nm or less 
o Range: 5-50,000 lux 
o Resolution: 1 lux (at values up to 2000 lux)</t>
    </r>
  </si>
  <si>
    <r>
      <t xml:space="preserve">Measurements are conducted across one floor in projects that consist of one to four
floors. If the project has </t>
    </r>
    <r>
      <rPr>
        <strike/>
        <sz val="10"/>
        <rFont val="Arial"/>
        <family val="2"/>
      </rPr>
      <t>more than five</t>
    </r>
    <r>
      <rPr>
        <u/>
        <sz val="10"/>
        <rFont val="Arial"/>
        <family val="2"/>
      </rPr>
      <t xml:space="preserve"> five or more</t>
    </r>
    <r>
      <rPr>
        <sz val="10"/>
        <rFont val="Arial"/>
        <family val="2"/>
      </rPr>
      <t xml:space="preserve"> floors, measurements are to be conducted across two floors.</t>
    </r>
  </si>
  <si>
    <r>
      <t xml:space="preserve">Device Requirements 
• All illuminance measurements are to be conducted with a cosine corrected illuminance 
meter. 
• Range: 5-50,000 lux 
• </t>
    </r>
    <r>
      <rPr>
        <strike/>
        <sz val="10"/>
        <rFont val="Arial"/>
        <family val="2"/>
      </rPr>
      <t>Accuracy</t>
    </r>
    <r>
      <rPr>
        <u/>
        <sz val="10"/>
        <rFont val="Arial"/>
        <family val="2"/>
      </rPr>
      <t>Maximum acceptable overall error</t>
    </r>
    <r>
      <rPr>
        <sz val="10"/>
        <rFont val="Arial"/>
        <family val="2"/>
      </rPr>
      <t xml:space="preserve">: ±5% (at values up to 2000 lux) 
• Resolution: 1 lux (at values up to 2000 lux) 
• The illuminance meter is calibrated as per manufacturer specifications in an ISO/IEC 
17025 Accredited Calibration Lab, or calibration must be NIST traceable. </t>
    </r>
  </si>
  <si>
    <r>
      <t>Test Quantity
• To identify sampling points, apply a 9.3 m</t>
    </r>
    <r>
      <rPr>
        <vertAlign val="superscript"/>
        <sz val="10"/>
        <rFont val="Arial"/>
        <family val="2"/>
      </rPr>
      <t>2</t>
    </r>
    <r>
      <rPr>
        <sz val="10"/>
        <rFont val="Arial"/>
        <family val="2"/>
      </rPr>
      <t xml:space="preserve"> [100 ft</t>
    </r>
    <r>
      <rPr>
        <vertAlign val="superscript"/>
        <sz val="10"/>
        <rFont val="Arial"/>
        <family val="2"/>
      </rPr>
      <t>2</t>
    </r>
    <r>
      <rPr>
        <sz val="10"/>
        <rFont val="Arial"/>
        <family val="2"/>
      </rPr>
      <t xml:space="preserve">] grid across the entire floor that has been identified for measurement. 
</t>
    </r>
    <r>
      <rPr>
        <u/>
        <sz val="10"/>
        <rFont val="Arial"/>
        <family val="2"/>
      </rPr>
      <t>• Take one measurement per square, up to a maximum of 50 measurements per floor, provided at least three measurements per task are taken within the project (see below).</t>
    </r>
  </si>
  <si>
    <r>
      <t>• This may require multiple measurements in a single grid square</t>
    </r>
    <r>
      <rPr>
        <u/>
        <sz val="10"/>
        <rFont val="Arial"/>
        <family val="2"/>
      </rPr>
      <t xml:space="preserve"> or more than 50 measurements per floor.</t>
    </r>
  </si>
  <si>
    <r>
      <t>For multifamily residential buildings</t>
    </r>
    <r>
      <rPr>
        <u/>
        <sz val="10"/>
        <rFont val="Arial"/>
        <family val="2"/>
      </rPr>
      <t xml:space="preserve"> pursuing WELL v1 Multifamily Residential pilot or pursuing WELL Certification under WELL v2</t>
    </r>
    <r>
      <rPr>
        <sz val="10"/>
        <rFont val="Arial"/>
        <family val="2"/>
      </rPr>
      <t xml:space="preserve">, initial performance testing will involve sampling from </t>
    </r>
    <r>
      <rPr>
        <strike/>
        <sz val="10"/>
        <rFont val="Arial"/>
        <family val="2"/>
      </rPr>
      <t>randomly determined</t>
    </r>
    <r>
      <rPr>
        <sz val="10"/>
        <rFont val="Arial"/>
        <family val="2"/>
      </rPr>
      <t xml:space="preserve"> </t>
    </r>
    <r>
      <rPr>
        <u/>
        <sz val="10"/>
        <rFont val="Arial"/>
        <family val="2"/>
      </rPr>
      <t xml:space="preserve">representative </t>
    </r>
    <r>
      <rPr>
        <sz val="10"/>
        <rFont val="Arial"/>
        <family val="2"/>
      </rPr>
      <t xml:space="preserve">locations in the entire building. </t>
    </r>
    <r>
      <rPr>
        <u/>
        <sz val="10"/>
        <rFont val="Arial"/>
        <family val="2"/>
      </rPr>
      <t>The WELL Core Applicability Matrix applies to multifamily residential buildings pursuing WELL Core Certification under WELL v2.</t>
    </r>
  </si>
  <si>
    <r>
      <t xml:space="preserve">Table 1 sets forth the performance testing scope that is applicable for each WELL project
type. For each project type, all areas described in the table below are subject to performance
testing </t>
    </r>
    <r>
      <rPr>
        <u/>
        <sz val="10"/>
        <rFont val="Arial"/>
        <family val="2"/>
      </rPr>
      <t>and visual inspections or photographs.</t>
    </r>
  </si>
  <si>
    <r>
      <t xml:space="preserve">Test Locations &amp; Conditions
• See General Guidelines.
• The HVAC system must be off during the measurement periods.
• Sound masking systems (if present) must be off for the duration of the measurement period.
• The sample points must be located as close to 1 m [3.3 ft] away from the window wall </t>
    </r>
    <r>
      <rPr>
        <u/>
        <sz val="10"/>
        <rFont val="Arial"/>
        <family val="2"/>
      </rPr>
      <t xml:space="preserve">as possible </t>
    </r>
    <r>
      <rPr>
        <sz val="10"/>
        <rFont val="Arial"/>
        <family val="2"/>
      </rPr>
      <t xml:space="preserve">while still located where an occupant would typically be situated.
• As much as possible, the sample points should be located farthest from sources of mechanical noise, including HVAC system ducts and elevators, while still located where an occupant would typically be situated.
• The distance between any two points of measurement must be at least 3 m [10 ft].
• If the windows are normally closed, the sound level measurements must occur with the windows closed. If the windows are normally open </t>
    </r>
    <r>
      <rPr>
        <u/>
        <sz val="10"/>
        <rFont val="Arial"/>
        <family val="2"/>
      </rPr>
      <t>(e.g., naturally ventilated spaces)</t>
    </r>
    <r>
      <rPr>
        <sz val="10"/>
        <rFont val="Arial"/>
        <family val="2"/>
      </rPr>
      <t>, the sound level measurements must occur with the windows open.</t>
    </r>
  </si>
  <si>
    <r>
      <t xml:space="preserve">Test Quantity
• At least one measurement in each room type listed for </t>
    </r>
    <r>
      <rPr>
        <u/>
        <sz val="10"/>
        <rFont val="Arial"/>
        <family val="2"/>
      </rPr>
      <t xml:space="preserve">at least </t>
    </r>
    <r>
      <rPr>
        <sz val="10"/>
        <rFont val="Arial"/>
        <family val="2"/>
      </rPr>
      <t>10% of the total number of floors in the project. The preference for the first sampling point is given to the floor that is at or nearest to the ground level. The preference for the second sampling point (if applicable) is the floor at similar height to adjacent rooftop mechanical equipment or other elevated exterior sources of noise. The preference for third sampling point (if applicable) is the floor beneath rooftop mechanical equipment.</t>
    </r>
  </si>
  <si>
    <r>
      <t xml:space="preserve">Device Requirements
• Type 1/Class A sound level meter with whole and ⅓-octave measuring capabilities.
• </t>
    </r>
    <r>
      <rPr>
        <u/>
        <sz val="10"/>
        <rFont val="Arial"/>
        <family val="2"/>
      </rPr>
      <t>Sound level meter is calibrated in accordance with ANSI S1.4 or regionally equivalent standard</t>
    </r>
    <r>
      <rPr>
        <sz val="10"/>
        <rFont val="Arial"/>
        <family val="2"/>
      </rPr>
      <t xml:space="preserve">.
• Measurement Equipment Parameters:
o Bandwidth: </t>
    </r>
    <r>
      <rPr>
        <strike/>
        <sz val="10"/>
        <rFont val="Arial"/>
        <family val="2"/>
      </rPr>
      <t>20 Hz to 20 kHz</t>
    </r>
    <r>
      <rPr>
        <u/>
        <sz val="10"/>
        <rFont val="Arial"/>
        <family val="2"/>
      </rPr>
      <t>At least 31.5 Hz to 8 kHz</t>
    </r>
    <r>
      <rPr>
        <sz val="10"/>
        <rFont val="Arial"/>
        <family val="2"/>
      </rPr>
      <t xml:space="preserve">
o Accuracy: ±0.5</t>
    </r>
    <r>
      <rPr>
        <strike/>
        <sz val="10"/>
        <rFont val="Arial"/>
        <family val="2"/>
      </rPr>
      <t>%</t>
    </r>
    <r>
      <rPr>
        <u/>
        <sz val="10"/>
        <rFont val="Arial"/>
        <family val="2"/>
      </rPr>
      <t>dB</t>
    </r>
    <r>
      <rPr>
        <sz val="10"/>
        <rFont val="Arial"/>
        <family val="2"/>
      </rPr>
      <t xml:space="preserve"> at 1 kHz
o </t>
    </r>
    <r>
      <rPr>
        <u/>
        <sz val="10"/>
        <rFont val="Arial"/>
        <family val="2"/>
      </rPr>
      <t>On-Screen</t>
    </r>
    <r>
      <rPr>
        <sz val="10"/>
        <rFont val="Arial"/>
        <family val="2"/>
      </rPr>
      <t xml:space="preserve"> resolution: 0.1 dB
o </t>
    </r>
    <r>
      <rPr>
        <strike/>
        <sz val="10"/>
        <rFont val="Arial"/>
        <family val="2"/>
      </rPr>
      <t>The sound level meter must be capable of measuring sound pressure level at each of the following distinct octave band frequencies: 63 Hz, 125 Hz, 250 Hz, 1 kHz, 2 kHz, 4 kHz, 8 kHz.</t>
    </r>
  </si>
  <si>
    <r>
      <t xml:space="preserve">Test Method 
• Avoid transient interior sounds (e.g., people talking, doors closing) during the measurement periods. If there are internal noises (other than the HVAC system) lasting longer than 10 seconds, the measurement should be deleted and restarted. 
</t>
    </r>
    <r>
      <rPr>
        <u/>
        <sz val="10"/>
        <rFont val="Arial"/>
        <family val="2"/>
      </rPr>
      <t>• To the extent possible, testing should occur when the space is unoccupied or when the fewest number of people are on-site or nearby.
• WELL Performance Testing Agent should note sources of noise that may impact the results of sampling for the benefit of potential remediation upon non-compliance with WELL thresholds. Examples include, but are not limited to, exterior noise intrusion from industrial, pedestrian, traffic, mechanical or weather-related sources and interior noise from mechanical, occupant, construction or other building services.</t>
    </r>
  </si>
  <si>
    <r>
      <t xml:space="preserve">Test Quantity
• Three measurements of approximately 10 seconds (or however long is needed to capture impulse response across all frequencies) per measurement location.
• </t>
    </r>
    <r>
      <rPr>
        <u/>
        <sz val="10"/>
        <rFont val="Arial"/>
        <family val="2"/>
      </rPr>
      <t xml:space="preserve">At least </t>
    </r>
    <r>
      <rPr>
        <sz val="10"/>
        <rFont val="Arial"/>
        <family val="2"/>
      </rPr>
      <t xml:space="preserve">10% of total number of applicable spaces, with preference </t>
    </r>
    <r>
      <rPr>
        <u/>
        <sz val="10"/>
        <rFont val="Arial"/>
        <family val="2"/>
      </rPr>
      <t xml:space="preserve">given </t>
    </r>
    <r>
      <rPr>
        <sz val="10"/>
        <rFont val="Arial"/>
        <family val="2"/>
      </rPr>
      <t>to rooms that require higher degrees of speech intelligibility with the following order of descending priority: lecture rooms, classrooms, conference rooms and enclosed offices.</t>
    </r>
  </si>
  <si>
    <r>
      <t xml:space="preserve">Test Quantity
• </t>
    </r>
    <r>
      <rPr>
        <u/>
        <sz val="10"/>
        <rFont val="Arial"/>
        <family val="2"/>
      </rPr>
      <t>At least</t>
    </r>
    <r>
      <rPr>
        <sz val="10"/>
        <rFont val="Arial"/>
        <family val="2"/>
      </rPr>
      <t xml:space="preserve"> 10% of the total number of regularly occupied spaces where sound masking is present </t>
    </r>
    <r>
      <rPr>
        <strike/>
        <sz val="10"/>
        <rFont val="Arial"/>
        <family val="2"/>
      </rPr>
      <t>(at least one space).</t>
    </r>
  </si>
  <si>
    <r>
      <t xml:space="preserve">Test Locations &amp; Conditions
• These tests use a sample of water from the cold-water fixture, when possible. If conditions exist preventing adjustment of the water temperature, perform the testing at the temperature of the water provided and make note of conditions.
</t>
    </r>
    <r>
      <rPr>
        <u/>
        <sz val="10"/>
        <rFont val="Arial"/>
        <family val="2"/>
      </rPr>
      <t>• For WELL v1 Core &amp; Shell and WELL v2 Core projects, samples must come from points that deliver water of the same quality as what is available to tenant spaces. Samples may be taken after point-of-use treatment devices only if the project has documented policies giving allowances to tenants to acquire and install such units.</t>
    </r>
  </si>
  <si>
    <t>General Documents</t>
  </si>
  <si>
    <r>
      <t xml:space="preserve">F. Proof of construction completion. This may be through a certificate of occupancy or other documentation that similarly confirms that construction is complete.
</t>
    </r>
    <r>
      <rPr>
        <u/>
        <sz val="10"/>
        <rFont val="Arial"/>
        <family val="2"/>
      </rPr>
      <t xml:space="preserve">Document Stages
There are two stages of WELL documentation… what type of documentation is required at each stage.
</t>
    </r>
    <r>
      <rPr>
        <sz val="10"/>
        <rFont val="Arial"/>
        <family val="2"/>
      </rPr>
      <t>Add: [</t>
    </r>
    <r>
      <rPr>
        <u/>
        <sz val="10"/>
        <rFont val="Arial"/>
        <family val="2"/>
      </rPr>
      <t xml:space="preserve">Table 1: Description of documentation type for each stage]
For WELL D&amp;O, projects may submit a document from either column, while for WELL Certification, only the Implementation-stage column is allowed.
</t>
    </r>
    <r>
      <rPr>
        <sz val="10"/>
        <rFont val="Arial"/>
        <family val="2"/>
      </rPr>
      <t>PRECERTIFICATION
[Please see Certification Guidebook with Q4 2018 Addenda]</t>
    </r>
  </si>
  <si>
    <t>Letters of Assurance (LOAs)</t>
  </si>
  <si>
    <r>
      <t xml:space="preserve">2. Letters of Assurance (LOAs)
Separate letters of assurance…been met:
A. Architects.
...
D. Owner.
</t>
    </r>
    <r>
      <rPr>
        <strike/>
        <sz val="10"/>
        <rFont val="Arial"/>
        <family val="2"/>
      </rPr>
      <t>Depending on…conditions in-place.</t>
    </r>
  </si>
  <si>
    <r>
      <rPr>
        <sz val="10"/>
        <rFont val="Arial"/>
        <family val="2"/>
      </rPr>
      <t xml:space="preserve">3. </t>
    </r>
    <r>
      <rPr>
        <strike/>
        <sz val="10"/>
        <rFont val="Arial"/>
        <family val="2"/>
      </rPr>
      <t>Photographs
Photographs provide visual evidence that certain design-based WELL features have been met to confirm actual design elements in-place on the site. Photographs must be date stamped and geo-tagged.</t>
    </r>
    <r>
      <rPr>
        <strike/>
        <u/>
        <sz val="10"/>
        <rFont val="Arial"/>
        <family val="2"/>
      </rPr>
      <t xml:space="preserve">
4. </t>
    </r>
    <r>
      <rPr>
        <sz val="10"/>
        <rFont val="Arial"/>
        <family val="2"/>
      </rPr>
      <t>General Documents
Annotated documents</t>
    </r>
    <r>
      <rPr>
        <strike/>
        <sz val="10"/>
        <rFont val="Arial"/>
        <family val="2"/>
      </rPr>
      <t>,</t>
    </r>
    <r>
      <rPr>
        <sz val="10"/>
        <rFont val="Arial"/>
        <family val="2"/>
      </rPr>
      <t xml:space="preserve"> </t>
    </r>
    <r>
      <rPr>
        <u/>
        <sz val="10"/>
        <rFont val="Arial"/>
        <family val="2"/>
      </rPr>
      <t>and</t>
    </r>
    <r>
      <rPr>
        <sz val="10"/>
        <rFont val="Arial"/>
        <family val="2"/>
      </rPr>
      <t xml:space="preserve"> letters of assurance </t>
    </r>
    <r>
      <rPr>
        <strike/>
        <sz val="10"/>
        <rFont val="Arial"/>
        <family val="2"/>
      </rPr>
      <t>and photographs</t>
    </r>
    <r>
      <rPr>
        <sz val="10"/>
        <rFont val="Arial"/>
        <family val="2"/>
      </rPr>
      <t xml:space="preserve"> are tied to specific feature requirements.</t>
    </r>
  </si>
  <si>
    <r>
      <rPr>
        <sz val="10"/>
        <rFont val="Arial"/>
        <family val="2"/>
      </rPr>
      <t>Each AAP submission must pertain to one feature and there is no limit on the number of AAPs that can be submitted per project.</t>
    </r>
    <r>
      <rPr>
        <u/>
        <sz val="10"/>
        <rFont val="Arial"/>
        <family val="2"/>
      </rPr>
      <t xml:space="preserve"> A project may have only one AAP under review per feature part. Unless an AAP for a feature has been reviewed and returned to the project team, another AAP for the same feature part may not be submitted by the same project.</t>
    </r>
  </si>
  <si>
    <r>
      <t xml:space="preserve">2. Performance Testing by Other Agents (WELL v2 only)
WELL v2 projects…requirements in WELL.
</t>
    </r>
    <r>
      <rPr>
        <strike/>
        <sz val="10"/>
        <rFont val="Arial"/>
        <family val="2"/>
      </rPr>
      <t>Documentation and Performance Review Phases…See ‘Curative Actions and Appeals’ for more information.</t>
    </r>
  </si>
  <si>
    <r>
      <t xml:space="preserve">PERFORMANCE VERIFICATION </t>
    </r>
    <r>
      <rPr>
        <strike/>
        <sz val="10"/>
        <rFont val="Arial"/>
        <family val="2"/>
      </rPr>
      <t>PARAMETERS</t>
    </r>
    <r>
      <rPr>
        <sz val="10"/>
        <rFont val="Arial"/>
        <family val="2"/>
      </rPr>
      <t xml:space="preserve">
Projects must successfully pass performance verification to confirm adherence to WELL requirements and earn certification. </t>
    </r>
    <r>
      <rPr>
        <u/>
        <sz val="10"/>
        <rFont val="Arial"/>
        <family val="2"/>
      </rPr>
      <t>After Performance Verification, a project will be issued its WELL Report…</t>
    </r>
    <r>
      <rPr>
        <sz val="10"/>
        <rFont val="Arial"/>
        <family val="2"/>
      </rPr>
      <t xml:space="preserve">
</t>
    </r>
    <r>
      <rPr>
        <strike/>
        <sz val="10"/>
        <rFont val="Arial"/>
        <family val="2"/>
      </rPr>
      <t xml:space="preserve">REVIEW PROCESS
To earn certification, projects must achieve both successful Documentation Review and Performance Verification. As the third-party certification body for WELL, GBCI evaluates and reviews submitted documentation and performance test results to assess whether or not projects have met the requirements for certification.
</t>
    </r>
    <r>
      <rPr>
        <sz val="10"/>
        <rFont val="Arial"/>
        <family val="2"/>
      </rPr>
      <t>[Please see Certification Guidebook with Q4 2018 Addenda]</t>
    </r>
  </si>
  <si>
    <r>
      <t>Register and activate a three-year or five-year subscription</t>
    </r>
    <r>
      <rPr>
        <u/>
        <sz val="10"/>
        <rFont val="Arial"/>
        <family val="2"/>
      </rPr>
      <t xml:space="preserve"> (WELL v2 only)</t>
    </r>
    <r>
      <rPr>
        <sz val="10"/>
        <rFont val="Arial"/>
        <family val="2"/>
      </rPr>
      <t>.</t>
    </r>
  </si>
  <si>
    <t>Review Process</t>
  </si>
  <si>
    <r>
      <t xml:space="preserve">Performance testing agents conduct performance tests on-site, send samples to labs for testing, analyze data, </t>
    </r>
    <r>
      <rPr>
        <u/>
        <sz val="10"/>
        <rFont val="Arial"/>
        <family val="2"/>
      </rPr>
      <t>collect photographic evidence</t>
    </r>
    <r>
      <rPr>
        <sz val="10"/>
        <rFont val="Arial"/>
        <family val="2"/>
      </rPr>
      <t xml:space="preserve"> and submit results for Performance Review by the WELL Reviewer.</t>
    </r>
  </si>
  <si>
    <t>WELL Design and Operations</t>
  </si>
  <si>
    <r>
      <t xml:space="preserve">WELL DESIGN &amp; OPERATIONS (WELL D&amp;O) 
</t>
    </r>
    <r>
      <rPr>
        <u/>
        <sz val="10"/>
        <rFont val="Arial"/>
        <family val="2"/>
      </rPr>
      <t xml:space="preserve">Projects registered for WELL v2…A project’s WELL D&amp;O designation remains active until either the project achieves certification or its registration expires.
</t>
    </r>
    <r>
      <rPr>
        <strike/>
        <sz val="10"/>
        <rFont val="Arial"/>
        <family val="2"/>
      </rPr>
      <t xml:space="preserve">Projects may opt for…For more information on WELL D&amp;O, see ‘Review Process’.
</t>
    </r>
    <r>
      <rPr>
        <u/>
        <sz val="10"/>
        <rFont val="Arial"/>
        <family val="2"/>
      </rPr>
      <t>DOCUMENTATION REVIEW
All projects must…may proceed to Performance Verification.</t>
    </r>
    <r>
      <rPr>
        <sz val="10"/>
        <rFont val="Arial"/>
        <family val="2"/>
      </rPr>
      <t xml:space="preserve">
[Please see Certification Guidebook with Q4 2018 Addenda]</t>
    </r>
  </si>
  <si>
    <r>
      <t xml:space="preserve">If the project has not met certain WELL criteria, the WELL report will indicate where deficiencies exist. </t>
    </r>
    <r>
      <rPr>
        <u/>
        <sz val="10"/>
        <rFont val="Arial"/>
        <family val="2"/>
      </rPr>
      <t>Projects that do not successfully achieve all WELL performance criteria during performance testing may enact curative actions to initiate another round of performance testing and Performance Review. See ‘Curative Actions and Appeals’ for more information.</t>
    </r>
  </si>
  <si>
    <r>
      <t xml:space="preserve">F. Annotated documents…
G. Community narrative…
</t>
    </r>
    <r>
      <rPr>
        <u/>
        <sz val="10"/>
        <rFont val="Arial"/>
        <family val="2"/>
      </rPr>
      <t xml:space="preserve">Document Stages
There are two stages… the relevant features.
</t>
    </r>
    <r>
      <rPr>
        <sz val="10"/>
        <rFont val="Arial"/>
        <family val="2"/>
      </rPr>
      <t>[Please see Certification Guidebook for the WELL Community Standard with Q4 2018 Addenda]</t>
    </r>
  </si>
  <si>
    <r>
      <t xml:space="preserve">Letters of Assurance (LOAs)
Separate letters of assurance … been met:
A. Architects….
D. Owner.
</t>
    </r>
    <r>
      <rPr>
        <strike/>
        <sz val="10"/>
        <rFont val="Arial"/>
        <family val="2"/>
      </rPr>
      <t>Depending on… conditions in-place.</t>
    </r>
  </si>
  <si>
    <t>Performance Verification Parameters</t>
  </si>
  <si>
    <r>
      <t xml:space="preserve">Projects must successfully pass Performance Verification to confirm adherence to WELL requirements and earn certification. </t>
    </r>
    <r>
      <rPr>
        <strike/>
        <sz val="10"/>
        <rFont val="Arial"/>
        <family val="2"/>
      </rPr>
      <t>Depending on the community size, data gathering may span multiple days.</t>
    </r>
    <r>
      <rPr>
        <sz val="10"/>
        <rFont val="Arial"/>
        <family val="2"/>
      </rPr>
      <t xml:space="preserve"> </t>
    </r>
    <r>
      <rPr>
        <u/>
        <sz val="10"/>
        <rFont val="Arial"/>
        <family val="2"/>
      </rPr>
      <t>After Performance Verification, a project will be issued its WELL Report.</t>
    </r>
  </si>
  <si>
    <r>
      <t xml:space="preserve">For more information on the Performance Review process and protocols and the full list of parameters measured, see the Performance Verification Guidebook: WELL Community Standard. 
</t>
    </r>
    <r>
      <rPr>
        <strike/>
        <sz val="10"/>
        <rFont val="Arial"/>
        <family val="2"/>
      </rPr>
      <t>REVIEW PROCESS
To earn certification… demonstrate compliance to WELL features..</t>
    </r>
  </si>
  <si>
    <r>
      <t xml:space="preserve">WELL DESIGN &amp; OPERATIONS (WELL D&amp;O)
</t>
    </r>
    <r>
      <rPr>
        <u/>
        <sz val="10"/>
        <rFont val="Arial"/>
        <family val="2"/>
      </rPr>
      <t>WELL Community projects may opt… A project’s WELL D&amp;O designation remains active until either the project achieves certification or its registration expires.
Projects may opt for… For more information on WELL D&amp;O, see ‘Review Process’.
DOCUMENTATION REVIEW
All projects must… may proceed to Performance Verification.</t>
    </r>
    <r>
      <rPr>
        <sz val="10"/>
        <rFont val="Arial"/>
        <family val="2"/>
      </rPr>
      <t xml:space="preserve">
[Please see Certification Guidebook for the WELL Community Standard with Q4 2018 Addenda]</t>
    </r>
  </si>
  <si>
    <r>
      <t xml:space="preserve">Samples are through active collection in accordance with </t>
    </r>
    <r>
      <rPr>
        <strike/>
        <sz val="10"/>
        <rFont val="Arial"/>
        <family val="2"/>
      </rPr>
      <t>ISO 16000-3-2011</t>
    </r>
    <r>
      <rPr>
        <sz val="10"/>
        <rFont val="Arial"/>
        <family val="2"/>
      </rPr>
      <t xml:space="preserve"> </t>
    </r>
    <r>
      <rPr>
        <u/>
        <sz val="10"/>
        <rFont val="Arial"/>
        <family val="2"/>
      </rPr>
      <t>16000-6</t>
    </r>
    <r>
      <rPr>
        <sz val="10"/>
        <rFont val="Arial"/>
        <family val="2"/>
      </rPr>
      <t>, ASTM D5197 or EPA TO-17.</t>
    </r>
  </si>
  <si>
    <r>
      <t xml:space="preserve">Test Method
</t>
    </r>
    <r>
      <rPr>
        <strike/>
        <sz val="10"/>
        <rFont val="Arial"/>
        <family val="2"/>
      </rPr>
      <t>• ASTM D1607</t>
    </r>
    <r>
      <rPr>
        <sz val="10"/>
        <rFont val="Arial"/>
        <family val="2"/>
      </rPr>
      <t xml:space="preserve">
• Duration: up to one hour</t>
    </r>
  </si>
  <si>
    <r>
      <t xml:space="preserve">Lower detectable limit: </t>
    </r>
    <r>
      <rPr>
        <strike/>
        <sz val="10"/>
        <rFont val="Arial"/>
        <family val="2"/>
      </rPr>
      <t xml:space="preserve">2 </t>
    </r>
    <r>
      <rPr>
        <u/>
        <sz val="10"/>
        <rFont val="Arial"/>
        <family val="2"/>
      </rPr>
      <t xml:space="preserve">5 </t>
    </r>
    <r>
      <rPr>
        <sz val="10"/>
        <rFont val="Arial"/>
        <family val="2"/>
      </rPr>
      <t>ppb</t>
    </r>
  </si>
  <si>
    <r>
      <t>PM</t>
    </r>
    <r>
      <rPr>
        <vertAlign val="subscript"/>
        <sz val="10"/>
        <rFont val="Arial"/>
        <family val="2"/>
      </rPr>
      <t xml:space="preserve">2.5 </t>
    </r>
    <r>
      <rPr>
        <sz val="10"/>
        <rFont val="Arial"/>
        <family val="2"/>
      </rPr>
      <t>and PM</t>
    </r>
    <r>
      <rPr>
        <vertAlign val="subscript"/>
        <sz val="10"/>
        <rFont val="Arial"/>
        <family val="2"/>
      </rPr>
      <t>10</t>
    </r>
  </si>
  <si>
    <r>
      <t>Instrument</t>
    </r>
    <r>
      <rPr>
        <strike/>
        <sz val="10"/>
        <rFont val="Arial"/>
        <family val="2"/>
      </rPr>
      <t xml:space="preserve"> resolution</t>
    </r>
    <r>
      <rPr>
        <sz val="10"/>
        <rFont val="Arial"/>
        <family val="2"/>
      </rPr>
      <t xml:space="preserve"> </t>
    </r>
    <r>
      <rPr>
        <u/>
        <sz val="10"/>
        <rFont val="Arial"/>
        <family val="2"/>
      </rPr>
      <t xml:space="preserve">accuracy </t>
    </r>
    <r>
      <rPr>
        <sz val="10"/>
        <rFont val="Arial"/>
        <family val="2"/>
      </rPr>
      <t>(at the size specified by the manufacturer): ≤ 15%</t>
    </r>
  </si>
  <si>
    <r>
      <t xml:space="preserve">• On-screen resolution: 1 μg/m³
</t>
    </r>
    <r>
      <rPr>
        <u/>
        <sz val="10"/>
        <rFont val="Arial"/>
        <family val="2"/>
      </rPr>
      <t>• Lower detectable limit: 1 ug/m³</t>
    </r>
    <r>
      <rPr>
        <sz val="10"/>
        <rFont val="Arial"/>
        <family val="2"/>
      </rPr>
      <t xml:space="preserve">
• Reporting interval: 1 minute maximum</t>
    </r>
  </si>
  <si>
    <r>
      <t>If no working planes are present in the space type (for instance, a living room or a
commercial interior before tenant buildout), four measurements are to be conducted at</t>
    </r>
    <r>
      <rPr>
        <strike/>
        <sz val="10"/>
        <rFont val="Arial"/>
        <family val="2"/>
      </rPr>
      <t xml:space="preserve"> a</t>
    </r>
    <r>
      <rPr>
        <sz val="10"/>
        <rFont val="Arial"/>
        <family val="2"/>
      </rPr>
      <t xml:space="preserve">
</t>
    </r>
    <r>
      <rPr>
        <strike/>
        <sz val="10"/>
        <rFont val="Arial"/>
        <family val="2"/>
      </rPr>
      <t>height of 127 cm [50 in] above the floor</t>
    </r>
    <r>
      <rPr>
        <u/>
        <sz val="10"/>
        <rFont val="Arial"/>
        <family val="2"/>
      </rPr>
      <t xml:space="preserve"> the height indicated in the feature language in orthogonal directions</t>
    </r>
    <r>
      <rPr>
        <sz val="10"/>
        <rFont val="Arial"/>
        <family val="2"/>
      </rPr>
      <t>.</t>
    </r>
  </si>
  <si>
    <r>
      <t>The meter is calibrated as per manufacturer specifications in an ISO/IEC 17025 Accredited
Calibration Lab</t>
    </r>
    <r>
      <rPr>
        <u/>
        <sz val="10"/>
        <rFont val="Arial"/>
        <family val="2"/>
      </rPr>
      <t>, or calibration must be NIST traceable</t>
    </r>
    <r>
      <rPr>
        <sz val="10"/>
        <rFont val="Arial"/>
        <family val="2"/>
      </rPr>
      <t>.</t>
    </r>
  </si>
  <si>
    <r>
      <t>The illuminance meter is calibrated as per manufacturer specifications in an ISO/IEC 17025 Accredited Calibration Lab</t>
    </r>
    <r>
      <rPr>
        <u/>
        <sz val="10"/>
        <rFont val="Arial"/>
        <family val="2"/>
      </rPr>
      <t xml:space="preserve">, </t>
    </r>
    <r>
      <rPr>
        <sz val="10"/>
        <rFont val="Arial"/>
        <family val="2"/>
      </rPr>
      <t xml:space="preserve">or </t>
    </r>
    <r>
      <rPr>
        <u/>
        <sz val="10"/>
        <rFont val="Arial"/>
        <family val="2"/>
      </rPr>
      <t>calibration must be NIST traceable</t>
    </r>
    <r>
      <rPr>
        <sz val="10"/>
        <rFont val="Arial"/>
        <family val="2"/>
      </rPr>
      <t>.</t>
    </r>
  </si>
  <si>
    <t>Exterior Noise Intrusion (dBA)</t>
  </si>
  <si>
    <r>
      <t xml:space="preserve">The time-averaged, A-weighted sound pressure level </t>
    </r>
    <r>
      <rPr>
        <u/>
        <sz val="10"/>
        <rFont val="Arial"/>
        <family val="2"/>
      </rPr>
      <t>(Leq)</t>
    </r>
    <r>
      <rPr>
        <sz val="10"/>
        <rFont val="Arial"/>
        <family val="2"/>
      </rPr>
      <t xml:space="preserve"> recorded during the measurement period will be used to determine compliance with the WELL threshold.</t>
    </r>
  </si>
  <si>
    <t>Internally Generated Noise (NC or NR)</t>
  </si>
  <si>
    <r>
      <t xml:space="preserve">As much as possible, measurements should be located </t>
    </r>
    <r>
      <rPr>
        <u/>
        <sz val="10"/>
        <rFont val="Arial"/>
        <family val="2"/>
      </rPr>
      <t>in regularly occupied spaces</t>
    </r>
    <r>
      <rPr>
        <sz val="10"/>
        <rFont val="Arial"/>
        <family val="2"/>
      </rPr>
      <t xml:space="preserve"> near sources of mechanical noise</t>
    </r>
    <r>
      <rPr>
        <u/>
        <sz val="10"/>
        <rFont val="Arial"/>
        <family val="2"/>
      </rPr>
      <t>,</t>
    </r>
    <r>
      <rPr>
        <sz val="10"/>
        <rFont val="Arial"/>
        <family val="2"/>
      </rPr>
      <t xml:space="preserve"> including HVAC system ducts and elevators.</t>
    </r>
  </si>
  <si>
    <r>
      <t>The time-averaged,</t>
    </r>
    <r>
      <rPr>
        <u/>
        <sz val="10"/>
        <rFont val="Arial"/>
        <family val="2"/>
      </rPr>
      <t xml:space="preserve"> A-weighted</t>
    </r>
    <r>
      <rPr>
        <sz val="10"/>
        <rFont val="Arial"/>
        <family val="2"/>
      </rPr>
      <t xml:space="preserve"> sound pressure level </t>
    </r>
    <r>
      <rPr>
        <u/>
        <sz val="10"/>
        <rFont val="Arial"/>
        <family val="2"/>
      </rPr>
      <t>(L90)</t>
    </r>
    <r>
      <rPr>
        <sz val="10"/>
        <rFont val="Arial"/>
        <family val="2"/>
      </rPr>
      <t xml:space="preserve"> measured at each of the following octave band frequencies is plotted against noise criteria curves and </t>
    </r>
    <r>
      <rPr>
        <strike/>
        <sz val="10"/>
        <rFont val="Arial"/>
        <family val="2"/>
      </rPr>
      <t xml:space="preserve">are </t>
    </r>
    <r>
      <rPr>
        <sz val="10"/>
        <rFont val="Arial"/>
        <family val="2"/>
      </rPr>
      <t>rounded down to the nearest increment of 1 NC/NR for maximum noise level to determine the noise criterion: 31.5 Hz (for Noise Rating), 63 Hz, 125 Hz, 250 Hz, 500 Hz, 1 kHz, 2 kHz, 4 kHz</t>
    </r>
    <r>
      <rPr>
        <strike/>
        <sz val="10"/>
        <rFont val="Arial"/>
        <family val="2"/>
      </rPr>
      <t>,</t>
    </r>
    <r>
      <rPr>
        <sz val="10"/>
        <rFont val="Arial"/>
        <family val="2"/>
      </rPr>
      <t xml:space="preserve"> and 8 kHz (for Noise Criterion).</t>
    </r>
  </si>
  <si>
    <r>
      <t xml:space="preserve">Disruptive Noise Limitation
Features
• WELL v1: Feature 75 Part 7
Test Locations &amp; Conditions
• See </t>
    </r>
    <r>
      <rPr>
        <i/>
        <u/>
        <sz val="10"/>
        <rFont val="Arial"/>
        <family val="2"/>
      </rPr>
      <t>General Guidelines.</t>
    </r>
    <r>
      <rPr>
        <u/>
        <sz val="10"/>
        <rFont val="Arial"/>
        <family val="2"/>
      </rPr>
      <t xml:space="preserve">
• The measurements must be performed when the space is unoccupied (e.g., prior to opening or after hours)
• Music must be off for one ambient measurement, and music must be on for at least one measurement.
• As much as possible, avoid transient sounds (e.g., people talking, traffic noise etc.) during measurement.
• As much as possible, measurements should be taken away from walls and other building structures. The sampling points must be located a minimum of 1.2 m [48 in] above the ground.
• If the conditions specified above are violated during the measurement, the measurement must be halted, data must be discarded, and the measurement must be restarted.
Test Method
• See </t>
    </r>
    <r>
      <rPr>
        <i/>
        <u/>
        <sz val="10"/>
        <rFont val="Arial"/>
        <family val="2"/>
      </rPr>
      <t>General Guidelines.</t>
    </r>
    <r>
      <rPr>
        <u/>
        <sz val="10"/>
        <rFont val="Arial"/>
        <family val="2"/>
      </rPr>
      <t xml:space="preserve">
• Each measurement should last a minimum of 30 seconds in each test location.
Test Quantity
• At least two measurements (maximum of four) and measured at a distance of 4.5 m [15 ft] outside of the entrance to the space.
Reporting &amp; Compliance
• The time-averaged, A-weighted sound pressure level recorded during the measurement period will be used to determine compliance with the WELL threshold.
• Note any existing intruding sounds that may interfere with an accurate measurement of noise criterion (e.g., traffic noise).
Device Requirements
• See </t>
    </r>
    <r>
      <rPr>
        <i/>
        <u/>
        <sz val="10"/>
        <rFont val="Arial"/>
        <family val="2"/>
      </rPr>
      <t>General Guidelines.</t>
    </r>
  </si>
  <si>
    <r>
      <t xml:space="preserve">NIC is calculated from </t>
    </r>
    <r>
      <rPr>
        <strike/>
        <sz val="10"/>
        <rFont val="Arial"/>
        <family val="2"/>
      </rPr>
      <t>LMax</t>
    </r>
    <r>
      <rPr>
        <sz val="10"/>
        <rFont val="Arial"/>
        <family val="2"/>
      </rPr>
      <t xml:space="preserve"> </t>
    </r>
    <r>
      <rPr>
        <u/>
        <sz val="10"/>
        <rFont val="Arial"/>
        <family val="2"/>
      </rPr>
      <t>L10</t>
    </r>
    <r>
      <rPr>
        <sz val="10"/>
        <rFont val="Arial"/>
        <family val="2"/>
      </rPr>
      <t xml:space="preserve"> of the source measurement, L90 of the receiving location with source on, and L90 of the ambient background level </t>
    </r>
    <r>
      <rPr>
        <u/>
        <sz val="10"/>
        <rFont val="Arial"/>
        <family val="2"/>
      </rPr>
      <t>(source off)</t>
    </r>
    <r>
      <rPr>
        <sz val="10"/>
        <rFont val="Arial"/>
        <family val="2"/>
      </rPr>
      <t xml:space="preserve"> of the receiving room (see below).</t>
    </r>
  </si>
  <si>
    <r>
      <t>Loudspeaker:
• Minimum</t>
    </r>
    <r>
      <rPr>
        <strike/>
        <sz val="10"/>
        <rFont val="Arial"/>
        <family val="2"/>
      </rPr>
      <t xml:space="preserve"> 15</t>
    </r>
    <r>
      <rPr>
        <sz val="10"/>
        <rFont val="Arial"/>
        <family val="2"/>
      </rPr>
      <t xml:space="preserve"> </t>
    </r>
    <r>
      <rPr>
        <u/>
        <sz val="10"/>
        <rFont val="Arial"/>
        <family val="2"/>
      </rPr>
      <t>10</t>
    </r>
    <r>
      <rPr>
        <sz val="10"/>
        <rFont val="Arial"/>
        <family val="2"/>
      </rPr>
      <t xml:space="preserve"> in diameter
• 50 Hz - 20 kHz frequency response
• Maximum output of at least 100 dB
• Noise generator capable of producing white/pink noise of equal sound energy across
all frequencies of interest
</t>
    </r>
  </si>
  <si>
    <r>
      <t xml:space="preserve">Test Method
• See </t>
    </r>
    <r>
      <rPr>
        <i/>
        <sz val="10"/>
        <rFont val="Arial"/>
        <family val="2"/>
      </rPr>
      <t>General Guidelines</t>
    </r>
    <r>
      <rPr>
        <sz val="10"/>
        <rFont val="Arial"/>
        <family val="2"/>
      </rPr>
      <t xml:space="preserve">.
• Appropriate sampling vials must be obtained from laboratory prior to performance
testing.
• Follow all laboratory procedures for collecting and packaging the sample.
• Package and ship sample to third party testing laboratory per the laboratory’s instructions.
</t>
    </r>
    <r>
      <rPr>
        <u/>
        <sz val="10"/>
        <rFont val="Arial"/>
        <family val="2"/>
      </rPr>
      <t xml:space="preserve">• This parameter is tested at drinking water fixtures and water fixtures used for cooking purposes for commercial kitchens (as applicable).
</t>
    </r>
  </si>
  <si>
    <r>
      <t xml:space="preserve">Reporting &amp; Compliance
• The sample from every fixture tested must meet the requirements in WELL for each of the
contaminants being tested. 
</t>
    </r>
    <r>
      <rPr>
        <u/>
        <sz val="10"/>
        <rFont val="Arial"/>
        <family val="2"/>
      </rPr>
      <t>• For Styrene samples, a "Not Detected" measurement with a limit of detection of .001 mg/L is considered acceptable.</t>
    </r>
  </si>
  <si>
    <t>Add: "Radon" [see Performance Verification Guidebook for full text]</t>
  </si>
  <si>
    <t>In Alternative Adherence Paths, add: "Usually, each AAP ruling applies only to the project that submitted the application. However, in some situations, multiple projects may submit a single AAP and utilize the ruling across all specified projects. Projects eligible to utilize this pathway are required to meet at least one of the following requirements:
•        The projects are located at the same development site. 
•        The AAPs submitted are for features categorized as Organizational Protocol.
In both cases, the strategy proposed must be identical across all projects using the AAP. Furthermore, the project team must specify in the AAP submission the names and IDs of all projects using the AAP. Only projects registered for WELL Certification may be specified." after "Each form pertains…submitted per project"</t>
  </si>
  <si>
    <t>In Alternative Adherence Paths, remove: "pathways of feature adherence in future versions of WELL" after "…the application may be incorporated as official". Add: "precedent-setting alternative adherence paths"</t>
  </si>
  <si>
    <t>In Feature 1: Air Quality Standards, Part 3 Radon, under Sampling Points, remove: "One radon sampler is required for every 2,000 square feet of floor plate on the lowest occupied level". Add: "One radon sampler is required in each major and each minor sampling zone on the lowest occupied level."</t>
  </si>
  <si>
    <t>In Feature 1: Air Quality Standards, Part 3 Radon, under Method of Measurement, remove: "Passive Radon sampler". Add: "Passive or active radon sampler"</t>
  </si>
  <si>
    <t>In Feature 54: Circadian Lighting Design, Part 1b: Melanopic Light Intensity for Work Areas (electric lights only), under Sampling Points, remove: "The number of sampling points must provide 90% confidence that the mean of the measured illumination values falls within a confidence interval of ±5%. (See Appendix A on calculating the number of sampling points.)". Add: “Sampling points must be a statistical random sample calculated in accordance with Appendix A"</t>
  </si>
  <si>
    <t>In Feature 54: Circadian Lighting Design, Part 1b: Melanopic Light Intensity for Work Areas (electric lights only), remove: "Reporting Notes...compliance."</t>
  </si>
  <si>
    <t>In Appendix A, under Determining the Number of Sampling Zones, add: "Core and Shell projects with base building floor area less than 25,000 square feet per floor (even if the entire floor plate is greater than 25,000 square feet) will have one sampling zone per floor." after "as a sampling zone"</t>
  </si>
  <si>
    <t>In Glossary, move: "Performance Verification" term and definition after Innovation Features</t>
  </si>
  <si>
    <t>In Glossary, remove: "WELL Features Addenda and Interpretations – Addenda incorporate changes and improvements to the WELL Building Standard to help clarify, correct, interpret or provide alternative language."</t>
  </si>
  <si>
    <t>Innovation Features</t>
  </si>
  <si>
    <t>In Innovation Features, remove: 
"WELL Features Addenda and Interpretations
WELL addenda incorporate changes and improvements to the WELL Building Standard and WELL Community Standard help to clarify, correct, interpret, or provide alternative language. Addenda will include alternative adherence path proposals and innovation features without project identifying information."</t>
  </si>
  <si>
    <t>Remove: "WELL Building Standard™" before "Copyright"</t>
  </si>
  <si>
    <t>Remove: "With respect to projects pursuing certification under the WELL Building Standard, a" before "project will be reviewed under the version of WELL". Add: "A"</t>
  </si>
  <si>
    <t>Remove: "The" after "...proceed under a subsequently released version.". Add: "Project Size 
With respect to projects pursuing certification under the WELL Building Standard, the"</t>
  </si>
  <si>
    <t>Scheduling Performance</t>
  </si>
  <si>
    <t>In Scheduling Performance Verification, remove: "Table 2". Add: "Table 1"</t>
  </si>
  <si>
    <t>WELL Assessor</t>
  </si>
  <si>
    <t>In WELL Assessor, remove: "After registration for WELL Building Projects" before "the Green Business Certification Inc.". Add: "After Documentation Submission"</t>
  </si>
  <si>
    <t>In WELL Assessor, remove: "Before documentation is submitted for review, the WELL Assessor can assist in answering technical questions about WELL features."</t>
  </si>
  <si>
    <t xml:space="preserve">Add: "Feature 1: Air Quality Standards, Part 4 Operational Kitchen Air Quality (Commercial Kitchens)
Parameters Measured 
• Carbon monoxide (CO) 
• PM2.5 
• NO2 
• Formaldehyde 
Method of Measurement 
• CO and PM2.5: direct reading instrument 
• NO2: ASTM D1607 
• Formaldehyde: chromatographic analysis of air collected onto a substrate (either diffusive or active collection) in accordance with ISO 16000-3-2011, or formaldehyde samplers in accordance with ISO 16000-4-2011, or methods in accordance with NIOSH 2016M, NIOSH 2017, NIOSH 3500, EPA TO-11, ASTM D5197, or EPA Compendium Method IP-6. " 
</t>
  </si>
  <si>
    <t xml:space="preserve">Add: "Equipment and Materials 
• Direct reading instruments must be used to measure CO and PM2.5. 
• For carbon monoxide, the direct reading instruments must function within the limits of the performance-specific Sampling Points 
• Tests in Commercial Kitchens are independent of major and minor sampling zone designation. For example, a small Restaurant with a Commercial Kitchen would include two major zones outside the kitchen area and one test within the kitchen using this Feature 03, Part 4 methodology. 
• Sampling points must be representative of typical occupied areas within the sampling zone 
• Sampling points must be within the breathing zone (3 to 6 feet above the finished floor) 
Duration of Measurement 
• Active collection: Minimum of 2 continuous hours OR the maximum duration of sampling volume prescribed by the referenced testing methodology (120 min) 
• Diffusive collection: duration of a typical workday (8 hrs / 480 min) OR duration specified by sampling kit manufacturer "
</t>
  </si>
  <si>
    <t xml:space="preserve">Add: “Additional WELL Methodology Requirements
• The WELL Assessor should note whether the HVAC system (or any air treatment systems) turn on or off during the data collection period.
• Formaldehyde: a minimum of one exposure field blank sample must be prepared and analyzed per day
of sampling.
• Testing should be done under regular project conditions. For naturally ventilated spaces, if the windows are required to be opened to meet Feature 3 outside air requirements, then the windows should be open during testing.
Reporting Notes
• The 50th percentile value collected during the measurement time at each sampling point is reported and used to determine compliance with the WELL Building Standard requirements."
</t>
  </si>
  <si>
    <t>In title ii. Number of Sampling Points Collection, remove: "Collection"</t>
  </si>
  <si>
    <t>In ii. Number of Sampling Points Collection, remove: "Feature 16: Humidity Control Part 1: Relative Humidity" and "Feature 76: Thermal Comfort Part 1 Ventilated Thermal Environment; Feature 76: Thermal Comfort Part 2 Natural Thermal Adaptation"</t>
  </si>
  <si>
    <t>In Appendix A, remove: "272N / (N + 271)". Add: "68N / (N + 67)"</t>
  </si>
  <si>
    <t>In title, add: "Part 4a Melanopic Light Intensity in Learning Areas" after "Part 1a Melanopic Light Intensity for Work Areas"</t>
  </si>
  <si>
    <t>In Sampling Points, add: "and desks" after "workstations"</t>
  </si>
  <si>
    <t>In Reporting Notes, remove: "250". Add: "the required amount"</t>
  </si>
  <si>
    <t>In title, add: "Part 3 Melanopic Light Intensity in Breakrooms; Part 4b Melanopic Light Intensity in Learning Areas" after "Part 1b Melanopic Light Intensity for Work Areas"</t>
  </si>
  <si>
    <t>In title, remove: "IES-ANSI RP-1-12 method with" after "...Part 1b Melanopic Light Intensity for Work Areas"</t>
  </si>
  <si>
    <t>In Table 11, add: "≥20,000" under "TOTAL ROOM SQUARE FOOTAGE" and "6" under "NUMBER OF SAMPLING POINTS"</t>
  </si>
  <si>
    <t>In title, add: "Part 4 Sound Pressure Level in Schools" after "Part 1 Sound Pressure Level"</t>
  </si>
  <si>
    <t>In title, add: "Part 6 Noise Criteria in Schools" after "Part 2 Mechanical Equipment Sound Levels"</t>
  </si>
  <si>
    <t>Add: "Feature 75: Internally Generated Noise, Part 7: Disruptive Music Limitation 
Parameters Measured 
• Sound pressure level (dBA) 
Measured Method of Measurement 
• Sound level meter 
Equipment and Materials 
• The sound level meter must function within the limits of the performance specifications in the below table when operated in accordance with the operation manual."</t>
  </si>
  <si>
    <t>Add: "Table 13. Sound Level Meter Parameters 
PARAMETER BANDWIDTH ACCURACY RESOLUTION 
Sound Level 20 Hz to 20 kHz ±0.5% at 1 kHz 0.1 dB"</t>
  </si>
  <si>
    <t>Add "• The sound level meter must be capable of measuring the sound pressure level at each of the following distinct octave band frequencies: 63 Hz, 125 Hz, 250 Hz, 500 Hz, 1 kHz, 2 kHz, 4 kHz, 8 kHz.
Sampling Points 
• At least two (maximum of 4) and measured at a distance of 15 ft [4.5 m] outside of the entrance to the space."</t>
  </si>
  <si>
    <t>Add "Duration of Measurement 
• 30 seconds at each sampling point 
Additional WELL Methodology Requirements 
• The measurements must be performed when the space is unoccupied (e.g., prior to opening, lunch hour, or after hours).
• Music must be off for one ambient measurement, and music must be on for at least one measurement. 
• Avoid transient sounds (people talking, traffic noise, etc.) during the measurement. 
• The sampling points must be located where an occupant would typically be situated within the space. 
• As much as possible, sampling points should be located away from walls and other building structures. The sampling points must be located a minimum of 1.2 m (48 inches) above the ground. 
• If the conditions specified above are violated during the measurement, the measurement must be halted, data discarded, and restarted.
Reporting Notes 
• The time-averaged sound pressure level measured at each of the following octave band frequencies is plotted against measurements with and without music on: 63 Hz, 125 Hz, 250 Hz, 500 Hz, 1 kHz, 2 kHz, 4 kHz, and 8 kHz. 
• Note any existing intruding sounds that may interfere with an accurate measurement of noise criterion (e.g., traffic noise)."</t>
  </si>
  <si>
    <t>Remove: "conference room". Add: "conference rooms, open workspaces, and classrooms"</t>
  </si>
  <si>
    <t>In Introduction, remove: "and applies to the WELL Building Standard v1". Add: "The processes described apply to WELL v1 and subsequent pilot building standards. Information for the pilots for Educational Facilities, Commercial Kitchens, Retail, and Restaurants is included (as relevant) in the descriptions for the features themselves. For information on Multifamily Residential, see “special considerations for MFR” on page 28."</t>
  </si>
  <si>
    <t>In Introduction, remove: "Project teams may submit an alternative adherence path proposal for pre-approval before or after registration."</t>
  </si>
  <si>
    <t>Legal</t>
  </si>
  <si>
    <t>Remove: "and Delos Living LLC" after "Copyright 2017 by International WELL Building institute pbc"</t>
  </si>
  <si>
    <t>Remove: "and Delos Living LLC" before "authorizes individual use of this"</t>
  </si>
  <si>
    <t>Add: "Performance Verification Guidebook" after "authorizes individual use of this WELL Building Standard"</t>
  </si>
  <si>
    <t>Remove: "WELL Building Standard" before "violates copyright, trademark…". Add: "Performance Verification Guidebook"</t>
  </si>
  <si>
    <t>Add: "and the Performance Verification Guidebook" after "creation of the WELL Building Standard"</t>
  </si>
  <si>
    <t>Remove: "Delos Living LLC," before "its affiliates, members"</t>
  </si>
  <si>
    <t>Remove: "its" before "affiliates, members, employees…". Add: "its owners, " after "…creation of the Well Building Standard, including"</t>
  </si>
  <si>
    <t>Add: "and the Performance Verification Guidebook" after "information contained in the WELL Building Standard"</t>
  </si>
  <si>
    <t>Remove: "Delos Living LLC" after "...agrees to waive and release". Add: "the International WELL Building Institute"</t>
  </si>
  <si>
    <t>Add: "owners," before "affiliates, members, employees, or contractors from any and all claims..."</t>
  </si>
  <si>
    <t>Add: "or the Performance Verification Guidebook" after "or reliance on, the WELL Building Standard"</t>
  </si>
  <si>
    <t>Remove: "Delos Living LLC.; Delos Living LLC; 22 Little West 12th Street, 4th Floor; New York, NY 10014" after "The WELL Building Standard is a registered trademark of". Add: "the International WELL Building Institute pbc."</t>
  </si>
  <si>
    <t>In "Feature 30...Sampling Points", add: ", with a maximum of five" after "...at least one"</t>
  </si>
  <si>
    <t>In "Feature 30...Sampling Points", add: "• 5% of the total number of water fixtures used for cooking purposes for Commercial Kitchens, 1 sample at each chosen fixture"</t>
  </si>
  <si>
    <t>In "Feature 34...Sampling Points", add: ", with a maximum of five" after "...at least one"</t>
  </si>
  <si>
    <t>In "Feature 34...Sampling Points", remove: "10% of the total number of shower and bath fixtures (at least one, if present), 6 samples at each chosen fixture (3 free chlorine samples and 3 total chlorine samples)". Add: "• 5% of the total number of water fixtures used for cooking purposes for Commercial Kitchens, 1 sample at each chosen fixture"</t>
  </si>
  <si>
    <t>In title, add: "Part 2: Reverberation Time for Learning Spaces" after "Part 1: Reverberation Time"</t>
  </si>
  <si>
    <t>In Sampling Points, remove: "10% of the total number of". Add: "10% of each regularly occupied space...."</t>
  </si>
  <si>
    <t>In Sampling Points, remove: "• 10% of the total number of conference rooms (at least one), 3 samples per sample point 
• 10% of the total number of open office spaces (at least one) in the project, 3 samples per sample point". 
Add: "• 10% of each regularly occupied space type (conference rooms, classrooms, open offices), 3 samples per sample point"</t>
  </si>
  <si>
    <t>Special Consideration for Multifamily Residential</t>
  </si>
  <si>
    <t>In Introduction for "Special Consideration for Multifamily Residential", add: "For multifamily residential buildings, initial Performance Verification will involve sampling from randomly determined locations in the entire building. However, the scope of Performance Verification during the recertification process will be limited to components of the common areas only (the interiors of occupied living spaces will not be subject to on-site sampling)." before "Tentative testing locations are typically..."</t>
  </si>
  <si>
    <t>Add: ". Every dwelling unit of each unit type must:" after "Project team needs to determine how many different unit types there are based on the following criteria"</t>
  </si>
  <si>
    <t>Remove: "May" before "differ in layout and size…". Add: "Each unit of a given unit type may"</t>
  </si>
  <si>
    <t>Add: "(special considerations):" after "Feature 54"</t>
  </si>
  <si>
    <t>Remove: "Special Consideration for Multifamily Residential". Add: "For multifamily residential buildings, initial Performance Verification will involve sampling from randomly determined locations in the entire building. However, the scope of Performance Verification during the recertification process will be limited to components of the common areas only (the interiors of occupied living spaces will not be subject to on-site sampling)."</t>
  </si>
  <si>
    <t>In Sampling Zone Selection, remove: "has space in excess of" after "If a floor plate". Add: "is over"</t>
  </si>
  <si>
    <t>In title, add: "Part 3: Thermal Comfort in the Kitchen" after "Part 2: Natural Thermal Adaptation"</t>
  </si>
  <si>
    <t>In Temperature and Relative Humidity Meter Parameters, remove: "0.03" in both rows. Add: "0.3" in both rows</t>
  </si>
  <si>
    <t>In Additional WELL Methodology Requirements, remove: "(300 inches)". Add: "[25 ft]"</t>
  </si>
  <si>
    <t>In Sampling Points, remove: "workstations and desks". Add: "task planes"</t>
  </si>
  <si>
    <t>In title, add: "Part 3 Commercial Kitchen Lighting; Part 5 Visual Acuity for Learning; Part 6 Visual Acuity for Dining" after "Part 1 Visual Acuity for Focus"</t>
  </si>
  <si>
    <t>WELL Project Type:
Table 1</t>
  </si>
  <si>
    <t>In table, add: "New and Existing Educational Facilities, Commercial Kitchens, Retail, and Restaurants"</t>
  </si>
  <si>
    <t xml:space="preserve">In table, add: "Multifamily Residential 
For initial certification, the entire area within the WELL project boundary, including inside the dwelling units. 
For subsequent recertification, the common areas of the building, including only the spaces directly under the control of the building management team." 
</t>
  </si>
  <si>
    <t>Under Innovation Features,  remove: "or may include implementation of the
requirements in an existing WELL feature that is designated as not applicable to the project’s project type." after "...features must either address a novel concept or strategy not already included in WELL". Add: "or use strategies above and beyond the existing requirements in a WELL Feature." after "...features must either address a novel concept or strategy not already included in WELL"</t>
  </si>
  <si>
    <t>In glossary, rename "Letter of Appeal" to "Appeal". Resort alphabetically</t>
  </si>
  <si>
    <t>In Table 3, under "Carbon Monoxide" for "Resolution", remove: "1 ppb". Add: "1 ppm"</t>
  </si>
  <si>
    <t>Under "Additional WELL Methodology Requirements", add a bullet point: "Testing will only occur in common spaces within 1 m [3.2 ft] of the exterior wall."</t>
  </si>
  <si>
    <t>In title, remove: "Generated", add: "Generated"</t>
  </si>
  <si>
    <t xml:space="preserve">After the paragraph on Spot Checks and before Appendix 1, insert new section title: "Special Consideration for Multifamily Residential" </t>
  </si>
  <si>
    <t>For section "Special Consideration for Multifamily Residential", add: 
"Tentative testing locations are typically selected by the WELL Assessor prior to arrival on site. However, these tentative testing locations are subject to change once the WELL Assessor arrives on site, based on the observed conditions. Whenever a calculation results in a fractional sampling point, round up to the next whole number. Additionally, please note that the number of sampling locations represents a minimum. The WELL Assessor may include additional sampling points.
Project team need to determine how many different unit types there are based on the following criteria:
• Be under the same ownership and management 
• Be part of the same construction contract 
• Use the same heating and ventilation methods 
• Use the same building materials, finishes, and furnishings throughout 
• May differ in layout and size (e.g. number of bedrooms, window placements, ceiling heights, difference in area"</t>
  </si>
  <si>
    <t>For section "Special Consideration for Multifamily Residential", "...after ceiling heights, difference in area", add: 
"Feature 01:
• Projects with 10 units or fewer: Two of each unit type 
• Projects with more than 10 units: Three of each unit type with a minimum of 5% of units and a maximum of 40 units 
• At least two of each unit type or a minimum of 25% of each unit type must be ‘major’ sampling zones
Features 30/31/32/33/37:
• Projects with 20 units or fewer: One unit 
• Projects with 21-100 units: 5% of units 
• Projects with more than 100 units: Case by case basis 
Features 53/54/74/75: 
Sampling should be distributed between different unit types. At least one of each type of room described in the feature in each unit is evaluated.
• Projects with 15 units or fewer: Four units 
• Projects with more than 16-50 units: 25% of the units 
• Projects with more than 51-100 units: 15% of the units 
• Projects with more than 100 units: Case by case basis 
Feature 54: 
Take four samples at orthogonal directions and use the highest value for certification purposes. Note that compliance for both Part 1a and Part 1b will require testing with two brightness settings in the lighting system, or by using two independently controllable fixtures."</t>
  </si>
  <si>
    <t>In "Special Consideration for Multifamily Residential", after description of sampling size for each feature, add:
"For multifamily residential buildings, initial Performance Verification will involve sampling from randomly determined locations in the entire building. However, the scope of Performance Verification during the recertification process will be limited to components of the common areas only (the interiors of occupied living spaces will not be subject to on-site sampling)."</t>
  </si>
  <si>
    <t>Under "Parameters Measured", remove "Space temperature". Add "Operative temperature"</t>
  </si>
  <si>
    <t>Remove:
"-The number of sampling points must provide 90% confidence that the mean of the measured relative humidity values falls within a confidence interval of ±5%. (See Appendix 1 on calculating the number of sampling points). 
-The total population is the total number of regularly occupied rooms within the project (open floor plans are considered to be a single room)."
Add: "Measurements are recorded in 10% of the total number of each regularly occupied room type in the project (at least one of each room type)."</t>
  </si>
  <si>
    <t xml:space="preserve">Under Registration, after final paragraph, add:
"The gross square footage entered for the project should include the sum of the floor areas of the spaces within the building, including basements, mezzanine and intermediate-floored tiers, and penthouses with headroom height of 7.5 ft. or greater. Measurements must be taken from the exterior faces of the exterior walls OR from the centerline of walls separating buildings. The gross square footage should exclude non-enclosed (or non-enclosable) roofed-over areas such as exterior covered walkways, porches, terraces or steps, roof overhands, and similar features. Excludes air shafts, pipe trenches, chimneys and floor area dedicated to the parking and circulation of motor vehicles." </t>
  </si>
  <si>
    <t>Under On-Site Measurements and Inspections, add: "Please note that due to the nature of performance testing, there are variables outside of the control of GBCI or IWBI that could impact the Performance Verification timeline. Performance Verification involves analysis performed by various third party laboratories for radon, formaldehyde, total VOCs, and up to 32 different water contaminants. In some cases, the results analysis may take additional time. Additionally, if the results from the laboratory are outside of the accepted accuracy or tolerance range outlined in the Performance Verification Guidebook, or if laboratory samples are damaged during shipping, additional testing may be required and could increase the certification timeline.  Any additional testing is done to ensure the accuracy of the results and for the benefit of the project team." after first paragraph.</t>
  </si>
  <si>
    <t xml:space="preserve">Under Method of Measurement, add: “in accordance with EPA 1604, ISO 9308-1:2001” after “by a third party laboratory” </t>
  </si>
  <si>
    <t>Outdoor air quality measurements</t>
  </si>
  <si>
    <t>In Table 3, change the resolution parameter for Carbon Monoxide from "1 ppb" to "1 ppm".</t>
  </si>
  <si>
    <t>Remove: "Measured" from "Measured Method of Measurement"</t>
  </si>
  <si>
    <t>In the second bullet point under Sampling Points, change the confidence interval from ±5% to ±10%</t>
  </si>
  <si>
    <t>Air quality</t>
  </si>
  <si>
    <t xml:space="preserve">Under Method of Measurement for Formaldehyde, add 'or methods in accordance with 'NIOSH 2016M, NIOSH 2016, NIOSH 3500, EPA TO-11, ASTM D5197, EPA Compendium Method IP-6' after 'in accordance with ISO 16000-4-2011.' </t>
  </si>
  <si>
    <t>Under Method of Measurement for Total VOCs, add 'NIOSH 2549, EPA TO-15' after 'EPA Compendium Method IP-1.'</t>
  </si>
  <si>
    <t>Under Additional WELL Methodology Requirements for Part 1 of Feature 1, add a third bullet point: "Testing should be done under regular project conditions. For naturally ventilated spaces, if the windows are required to be opened to meet Feature 3 outside air requirements, then the windows should be open during testing."</t>
  </si>
  <si>
    <t>Under Equipment and Materials for Part 2 of Feature 1, in Table 4 change the resolution required for the Carbon Monoxide Direct Reading Instrument from '1 ppb' to '1 ppm' in the third row.</t>
  </si>
  <si>
    <t>In the second bullet point under Sampling Points, change the confidence interval from 5% to 10%</t>
  </si>
  <si>
    <r>
      <t>Equivalent / Aligned?</t>
    </r>
    <r>
      <rPr>
        <strike/>
        <sz val="10"/>
        <color theme="1"/>
        <rFont val="Arial"/>
        <family val="2"/>
      </rPr>
      <t xml:space="preserve">
E </t>
    </r>
    <r>
      <rPr>
        <u/>
        <sz val="10"/>
        <color theme="1"/>
        <rFont val="Arial"/>
        <family val="2"/>
      </rPr>
      <t>A</t>
    </r>
    <r>
      <rPr>
        <sz val="10"/>
        <color theme="1"/>
        <rFont val="Arial"/>
        <family val="2"/>
      </rPr>
      <t xml:space="preserve">
Alignment Notes:
</t>
    </r>
    <r>
      <rPr>
        <u/>
        <sz val="10"/>
        <color theme="1"/>
        <rFont val="Arial"/>
        <family val="2"/>
      </rPr>
      <t>WELL requires that the thermal envelope must undergo the commissioning process. LEED requires commissioning process for mechanical, electrical, domestic, hot water system and assemblies through precondition option 1 and energy and water consuming systems but does not specify the thermal envelope.</t>
    </r>
  </si>
  <si>
    <t>Cycle Release Date</t>
  </si>
  <si>
    <t>Scale of Change / Amendment Type</t>
  </si>
  <si>
    <t>Program</t>
  </si>
  <si>
    <t>Concept</t>
  </si>
  <si>
    <t>Part Name</t>
  </si>
  <si>
    <r>
      <t xml:space="preserve">Verification Methods:
</t>
    </r>
    <r>
      <rPr>
        <strike/>
        <sz val="11"/>
        <color theme="1"/>
        <rFont val="Calibri"/>
        <family val="2"/>
        <scheme val="minor"/>
      </rPr>
      <t>Annually submit proof of plans and accomplished goals in progress</t>
    </r>
    <r>
      <rPr>
        <sz val="11"/>
        <color theme="1"/>
        <rFont val="Calibri"/>
        <family val="2"/>
        <scheme val="minor"/>
      </rPr>
      <t xml:space="preserve">
</t>
    </r>
    <r>
      <rPr>
        <u/>
        <sz val="11"/>
        <color theme="1"/>
        <rFont val="Calibri"/>
        <family val="2"/>
        <scheme val="minor"/>
      </rPr>
      <t>Updated list of accomplished goals upon recertification/renewal</t>
    </r>
  </si>
  <si>
    <r>
      <t xml:space="preserve">Technical document – Agreement document acknowledging the partnership and co-creation of a </t>
    </r>
    <r>
      <rPr>
        <u/>
        <sz val="11"/>
        <color theme="1"/>
        <rFont val="Calibri"/>
        <family val="2"/>
        <scheme val="minor"/>
      </rPr>
      <t>program</t>
    </r>
    <r>
      <rPr>
        <sz val="11"/>
        <color theme="1"/>
        <rFont val="Calibri"/>
        <family val="2"/>
        <scheme val="minor"/>
      </rPr>
      <t xml:space="preserve"> </t>
    </r>
    <r>
      <rPr>
        <strike/>
        <sz val="11"/>
        <color theme="1"/>
        <rFont val="Calibri"/>
        <family val="2"/>
        <scheme val="minor"/>
      </rPr>
      <t>policy</t>
    </r>
    <r>
      <rPr>
        <sz val="11"/>
        <color theme="1"/>
        <rFont val="Calibri"/>
        <family val="2"/>
        <scheme val="minor"/>
      </rPr>
      <t xml:space="preserve"> centered in the community’s voice...</t>
    </r>
  </si>
  <si>
    <r>
      <t xml:space="preserve">Intent:
Promote an equitable culture through the implementation </t>
    </r>
    <r>
      <rPr>
        <u/>
        <sz val="11"/>
        <color theme="1"/>
        <rFont val="Calibri"/>
        <family val="2"/>
        <scheme val="minor"/>
      </rPr>
      <t>of support systems and leaders that champion</t>
    </r>
    <r>
      <rPr>
        <sz val="11"/>
        <color theme="1"/>
        <rFont val="Calibri"/>
        <family val="2"/>
        <scheme val="minor"/>
      </rPr>
      <t xml:space="preserve"> </t>
    </r>
    <r>
      <rPr>
        <strike/>
        <sz val="11"/>
        <color theme="1"/>
        <rFont val="Calibri"/>
        <family val="2"/>
        <scheme val="minor"/>
      </rPr>
      <t>and disclosure of</t>
    </r>
    <r>
      <rPr>
        <sz val="11"/>
        <color theme="1"/>
        <rFont val="Calibri"/>
        <family val="2"/>
        <scheme val="minor"/>
      </rPr>
      <t xml:space="preserve"> diversity, equity and inclusion (DEI) policies.</t>
    </r>
  </si>
  <si>
    <r>
      <t xml:space="preserve">Intent:
Promote </t>
    </r>
    <r>
      <rPr>
        <u/>
        <sz val="11"/>
        <color theme="1"/>
        <rFont val="Calibri"/>
        <family val="2"/>
        <scheme val="minor"/>
      </rPr>
      <t>a diverse and inclusive</t>
    </r>
    <r>
      <rPr>
        <sz val="11"/>
        <color theme="1"/>
        <rFont val="Calibri"/>
        <family val="2"/>
        <scheme val="minor"/>
      </rPr>
      <t xml:space="preserve"> </t>
    </r>
    <r>
      <rPr>
        <strike/>
        <sz val="11"/>
        <color theme="1"/>
        <rFont val="Calibri"/>
        <family val="2"/>
        <scheme val="minor"/>
      </rPr>
      <t>an equitable</t>
    </r>
    <r>
      <rPr>
        <sz val="11"/>
        <color theme="1"/>
        <rFont val="Calibri"/>
        <family val="2"/>
        <scheme val="minor"/>
      </rPr>
      <t xml:space="preserve"> culture t</t>
    </r>
    <r>
      <rPr>
        <u/>
        <sz val="11"/>
        <color theme="1"/>
        <rFont val="Calibri"/>
        <family val="2"/>
        <scheme val="minor"/>
      </rPr>
      <t>hrough equitable hiring, wage practices and organizational goals</t>
    </r>
    <r>
      <rPr>
        <sz val="11"/>
        <color theme="1"/>
        <rFont val="Calibri"/>
        <family val="2"/>
        <scheme val="minor"/>
      </rPr>
      <t xml:space="preserve"> </t>
    </r>
    <r>
      <rPr>
        <strike/>
        <sz val="11"/>
        <color theme="1"/>
        <rFont val="Calibri"/>
        <family val="2"/>
        <scheme val="minor"/>
      </rPr>
      <t>the implementation and disclosure of diversity, equity and inclusion (DEI) policies</t>
    </r>
    <r>
      <rPr>
        <sz val="11"/>
        <color theme="1"/>
        <rFont val="Calibri"/>
        <family val="2"/>
        <scheme val="minor"/>
      </rPr>
      <t>.</t>
    </r>
  </si>
  <si>
    <r>
      <t>Meet these requirements in non-leased spaces.</t>
    </r>
    <r>
      <rPr>
        <strike/>
        <sz val="11"/>
        <color theme="1"/>
        <rFont val="Calibri"/>
        <family val="2"/>
        <scheme val="minor"/>
      </rPr>
      <t xml:space="preserve"> Projects may earn an Innovation feature by also meeting these requirements in leased spaces, which requires access to at least 10% of leased space for testing (identified by the project).</t>
    </r>
  </si>
  <si>
    <r>
      <t>For projects with ten or more eligible employees, the following requirement is met:</t>
    </r>
    <r>
      <rPr>
        <sz val="11"/>
        <color theme="1"/>
        <rFont val="Calibri"/>
        <family val="2"/>
        <scheme val="minor"/>
      </rPr>
      <t xml:space="preserve"> </t>
    </r>
    <r>
      <rPr>
        <strike/>
        <sz val="11"/>
        <color theme="1"/>
        <rFont val="Calibri"/>
        <family val="2"/>
        <scheme val="minor"/>
      </rPr>
      <t xml:space="preserve">The project or organization meets the following requirement: </t>
    </r>
  </si>
  <si>
    <t>There are no amendments to WELL v2 pilot for the Q4 2023 addenda.</t>
  </si>
  <si>
    <t>There are no amendments to WELL v1 for the Q4 2023 addenda.</t>
  </si>
  <si>
    <t>There are no amendments to WELL v1 pilots for the Q4 2023 addenda.</t>
  </si>
  <si>
    <t>2023-Q4-001</t>
  </si>
  <si>
    <t>Crosswalk</t>
  </si>
  <si>
    <t>Green Star Australia and WELL V2</t>
  </si>
  <si>
    <t>2023-Q4-002</t>
  </si>
  <si>
    <t>Green Star and WELL V2 Pilot</t>
  </si>
  <si>
    <t>2023-Q4-003</t>
  </si>
  <si>
    <t>2023-Q4-004</t>
  </si>
  <si>
    <t>2023-Q4-005</t>
  </si>
  <si>
    <t>Sensor Data: Submission and Reporting Requirements</t>
  </si>
  <si>
    <t>2023-Q4-006</t>
  </si>
  <si>
    <t>2023-Q4-007</t>
  </si>
  <si>
    <t>Test Methods</t>
  </si>
  <si>
    <t>2023-Q4-008</t>
  </si>
  <si>
    <t>2023-Q4-009</t>
  </si>
  <si>
    <t xml:space="preserve">Performance Testing Protocols for WELL
Air
</t>
  </si>
  <si>
    <t>2023-Q4-010</t>
  </si>
  <si>
    <t>2023-Q4-011</t>
  </si>
  <si>
    <t>2023-Q4-012</t>
  </si>
  <si>
    <t>Applying Features to Multiple Locations</t>
  </si>
  <si>
    <t>Shareable Documents</t>
  </si>
  <si>
    <r>
      <t xml:space="preserve">For projects that sign up for a subscription, recertification and </t>
    </r>
    <r>
      <rPr>
        <strike/>
        <sz val="10"/>
        <rFont val="Arial"/>
        <family val="2"/>
      </rPr>
      <t>early phase reviews (see ‘WELL Design &amp; Operations’)</t>
    </r>
    <r>
      <rPr>
        <sz val="10"/>
        <rFont val="Arial"/>
        <family val="2"/>
      </rPr>
      <t xml:space="preserve"> </t>
    </r>
    <r>
      <rPr>
        <u/>
        <sz val="10"/>
        <rFont val="Arial"/>
        <family val="2"/>
      </rPr>
      <t>mid-cycle reviews (see ‘Mid-Cycle Reviews’)</t>
    </r>
    <r>
      <rPr>
        <sz val="10"/>
        <rFont val="Arial"/>
        <family val="2"/>
      </rPr>
      <t xml:space="preserve"> are included. </t>
    </r>
  </si>
  <si>
    <r>
      <rPr>
        <strike/>
        <sz val="10"/>
        <rFont val="Arial"/>
        <family val="2"/>
      </rPr>
      <t xml:space="preserve">At each sampling zone, the light levels must meet the minimum target requirement.
</t>
    </r>
    <r>
      <rPr>
        <sz val="10"/>
        <rFont val="Arial"/>
        <family val="2"/>
      </rPr>
      <t>For WELL v1 Feature 54, Part 1.b in v1 and WELL v2 Feature L03, the median light levels must meet the EML threshold and the lowest value must be at least half the threshold.</t>
    </r>
  </si>
  <si>
    <r>
      <rPr>
        <u/>
        <sz val="10"/>
        <color theme="1"/>
        <rFont val="Arial"/>
        <family val="2"/>
      </rPr>
      <t xml:space="preserve">• Monitors must be distributed: </t>
    </r>
    <r>
      <rPr>
        <b/>
        <i/>
        <u/>
        <sz val="10"/>
        <color theme="1"/>
        <rFont val="Arial"/>
        <family val="2"/>
      </rPr>
      <t>[Moved up from below]</t>
    </r>
    <r>
      <rPr>
        <u/>
        <sz val="10"/>
        <color theme="1"/>
        <rFont val="Arial"/>
        <family val="2"/>
      </rPr>
      <t xml:space="preserve">
o Throughout the project and, to the extent possible, in places that are representative of all faces of the building, HVAC zones and regularly occupied spaces (e.g., open office areas, private offices, conference rooms and classrooms).
o On multiple floors, if applicable, including the lowest and highest regular occupied floor. (For WELL Core, for features that apply only to non-leased space, use the lowest and highest floors with non-leased space.)
</t>
    </r>
    <r>
      <rPr>
        <sz val="10"/>
        <color theme="1"/>
        <rFont val="Arial"/>
        <family val="2"/>
      </rPr>
      <t xml:space="preserve">For WELL Core projects, to calculate number of monitors, use the area of the space(s) described in the WELL Core Guidance (e.g., for features that apply to non-leased space, use only the area of non-leased space).
...
• For projects containing large open spaces (e.g., gyms, ball rooms, etc.), one monitor is sufficient for an area of up to 2,500 m2 [27,000 ft2] if there is evidence that the air is evenly mixed and contaminant sources are uniform (e.g., </t>
    </r>
    <r>
      <rPr>
        <u/>
        <sz val="10"/>
        <color theme="1"/>
        <rFont val="Arial"/>
        <family val="2"/>
      </rPr>
      <t xml:space="preserve">CFD model or </t>
    </r>
    <r>
      <rPr>
        <sz val="10"/>
        <color theme="1"/>
        <rFont val="Arial"/>
        <family val="2"/>
      </rPr>
      <t xml:space="preserve">testing and balancing report indicating ventilation rate is even throughout the space, IAQ report indicating ventilation rate and contaminant levels are even throughout a space). The area of the spaces utilizing this alternative monitor density rate can be subtracted from the occupiable space area used to calculate the monitor density for the remaining spaces. Projects may submit an AAP prior to documentation review to </t>
    </r>
    <r>
      <rPr>
        <u/>
        <sz val="10"/>
        <color theme="1"/>
        <rFont val="Arial"/>
        <family val="2"/>
      </rPr>
      <t>pre-</t>
    </r>
    <r>
      <rPr>
        <sz val="10"/>
        <color theme="1"/>
        <rFont val="Arial"/>
        <family val="2"/>
      </rPr>
      <t xml:space="preserve">verify which spaces are eligible to utilize the alternative monitor density rate.
</t>
    </r>
    <r>
      <rPr>
        <strike/>
        <sz val="10"/>
        <color theme="1"/>
        <rFont val="Arial"/>
        <family val="2"/>
      </rPr>
      <t xml:space="preserve">• Monitors must be distributed: </t>
    </r>
    <r>
      <rPr>
        <b/>
        <i/>
        <u/>
        <sz val="10"/>
        <color theme="1"/>
        <rFont val="Arial"/>
        <family val="2"/>
      </rPr>
      <t>[Move up]</t>
    </r>
    <r>
      <rPr>
        <strike/>
        <sz val="10"/>
        <color theme="1"/>
        <rFont val="Arial"/>
        <family val="2"/>
      </rPr>
      <t xml:space="preserve">
o Throughout the project and, to the extent possible, in places that are representative of all HVAC zones, faces of a building, and regularly occupied spaces (e.g., open office areas, private offices, conference rooms and classrooms).
o Across different floors, if applicable, including the lowest and highest regular occupied floor (excluding floors with only leased space In WELL Core projects for features that apply only to non-leased space).
</t>
    </r>
    <r>
      <rPr>
        <u/>
        <sz val="10"/>
        <color theme="1"/>
        <rFont val="Arial"/>
        <family val="2"/>
      </rPr>
      <t>• Projects may submit an AAP prior to documentation review to pre-verify proposed monitor locations. The AAP must include the following:
o Figures and calculations used to determine the proposed monitoring density and total number of monitors.
o An annotated floor plan with the project size and proposed monitor locations, including mounting height and relevant distances from sources of possible influcence (e.g., windows, HVAC vents).
o Description of how monitor locations were determined.</t>
    </r>
  </si>
  <si>
    <r>
      <rPr>
        <u/>
        <sz val="10"/>
        <color theme="1"/>
        <rFont val="Arial"/>
        <family val="2"/>
      </rPr>
      <t>For each unique room type (e.g., open areas for concentration, areas with regularly occupied PA systems) under Category 3 (WELL v2) and open workspaces (WELL v2 pilot)</t>
    </r>
    <r>
      <rPr>
        <sz val="10"/>
        <color theme="1"/>
        <rFont val="Arial"/>
        <family val="2"/>
      </rPr>
      <t xml:space="preserve">, </t>
    </r>
    <r>
      <rPr>
        <strike/>
        <sz val="10"/>
        <color theme="1"/>
        <rFont val="Arial"/>
        <family val="2"/>
      </rPr>
      <t>A</t>
    </r>
    <r>
      <rPr>
        <sz val="10"/>
        <color theme="1"/>
        <rFont val="Arial"/>
        <family val="2"/>
      </rPr>
      <t xml:space="preserve">all measurements taken </t>
    </r>
    <r>
      <rPr>
        <strike/>
        <sz val="10"/>
        <color theme="1"/>
        <rFont val="Arial"/>
        <family val="2"/>
      </rPr>
      <t>in open workspaces</t>
    </r>
    <r>
      <rPr>
        <sz val="10"/>
        <color theme="1"/>
        <rFont val="Arial"/>
        <family val="2"/>
      </rPr>
      <t xml:space="preserve"> should be averaged to a single time-averaged slowweighted sound pressure level for each criterion (dBA and dBC for both Leq and LMax).</t>
    </r>
  </si>
  <si>
    <r>
      <t xml:space="preserve">The project has achieved certification for one of the following sustainability programs:
a. LEED for Neighborhood Development.
b. Green Star–Communities.
c. ÉcoQuartier (France).
d. BREEAM Communities.
e. LEED for Cities and Communities.
f. </t>
    </r>
    <r>
      <rPr>
        <u/>
        <sz val="10"/>
        <color theme="1"/>
        <rFont val="Arial"/>
        <family val="2"/>
      </rPr>
      <t>BiodiverCity®.</t>
    </r>
    <r>
      <rPr>
        <sz val="10"/>
        <color theme="1"/>
        <rFont val="Arial"/>
        <family val="2"/>
      </rPr>
      <t xml:space="preserve">
</t>
    </r>
    <r>
      <rPr>
        <u/>
        <sz val="10"/>
        <color theme="1"/>
        <rFont val="Arial"/>
        <family val="2"/>
      </rPr>
      <t xml:space="preserve">g. </t>
    </r>
    <r>
      <rPr>
        <sz val="10"/>
        <color theme="1"/>
        <rFont val="Arial"/>
        <family val="2"/>
      </rPr>
      <t>Other programs approved by IWBI.</t>
    </r>
  </si>
  <si>
    <r>
      <t>Healthy procurement policy in compliance with Feature 39 Processed foods in the WELL Building Standard v1</t>
    </r>
    <r>
      <rPr>
        <u/>
        <sz val="10"/>
        <color theme="1"/>
        <rFont val="Arial"/>
        <family val="2"/>
      </rPr>
      <t xml:space="preserve"> or N03 Refined Ingredients in the WELL Building Standard v2</t>
    </r>
    <r>
      <rPr>
        <sz val="10"/>
        <color theme="1"/>
        <rFont val="Arial"/>
        <family val="2"/>
      </rPr>
      <t xml:space="preserve">. </t>
    </r>
  </si>
  <si>
    <r>
      <t xml:space="preserve">Healthy procurement policy in compliance with </t>
    </r>
    <r>
      <rPr>
        <u/>
        <sz val="10"/>
        <color theme="1"/>
        <rFont val="Arial"/>
        <family val="2"/>
      </rPr>
      <t xml:space="preserve">both </t>
    </r>
    <r>
      <rPr>
        <sz val="10"/>
        <color theme="1"/>
        <rFont val="Arial"/>
        <family val="2"/>
      </rPr>
      <t>Feature 38 Fruits and vegetables and Feature 39 Processed foods in the WELL Building Standard v1</t>
    </r>
    <r>
      <rPr>
        <u/>
        <sz val="10"/>
        <color theme="1"/>
        <rFont val="Arial"/>
        <family val="2"/>
      </rPr>
      <t xml:space="preserve"> or both N01 Fruits and Vegetables and N03 Refined Ingredients in the WELL Building Standard v2</t>
    </r>
    <r>
      <rPr>
        <sz val="10"/>
        <color theme="1"/>
        <rFont val="Arial"/>
        <family val="2"/>
      </rPr>
      <t>.</t>
    </r>
  </si>
  <si>
    <t>HFO</t>
  </si>
  <si>
    <t>Healthy Food Procurement</t>
  </si>
  <si>
    <t>a4</t>
  </si>
  <si>
    <t>SA04</t>
  </si>
  <si>
    <t>Part 1</t>
  </si>
  <si>
    <t>SE04</t>
  </si>
  <si>
    <t>SH01</t>
  </si>
  <si>
    <t>SH02</t>
  </si>
  <si>
    <t>2 - Clarification</t>
  </si>
  <si>
    <t>1 - Typo</t>
  </si>
  <si>
    <t>3 - Reduced Scope</t>
  </si>
  <si>
    <r>
      <t xml:space="preserve">Core Guidance: 
To earn this feature, the requirements should be met in non-leased spaces, provided this makes up at least 2.5% of total project area. Otherwise, the requirements should be met in a combination of non-leased and leased space that comprises at least 2.5% of total project area.
</t>
    </r>
    <r>
      <rPr>
        <u/>
        <sz val="10"/>
        <color theme="1"/>
        <rFont val="Arial"/>
        <family val="2"/>
      </rPr>
      <t>If the core area does not have drinking water dispensers, test water in leased spaces. The number and location of sampling points for on-going monitoring complies with the requirements outlined in the WELL Performance Verification Guidebook. For pH, use sampling locations and frequency set for residual (free) chlorine.</t>
    </r>
  </si>
  <si>
    <r>
      <t xml:space="preserve">Feature Name: </t>
    </r>
    <r>
      <rPr>
        <strike/>
        <sz val="10"/>
        <color theme="1"/>
        <rFont val="Arial"/>
        <family val="2"/>
      </rPr>
      <t xml:space="preserve">Provide </t>
    </r>
    <r>
      <rPr>
        <u/>
        <sz val="10"/>
        <color theme="1"/>
        <rFont val="Arial"/>
        <family val="2"/>
      </rPr>
      <t>Promote</t>
    </r>
    <r>
      <rPr>
        <sz val="10"/>
        <color theme="1"/>
        <rFont val="Arial"/>
        <family val="2"/>
      </rPr>
      <t xml:space="preserve"> Emergency Resources
Part 1 Option 1 Name: </t>
    </r>
    <r>
      <rPr>
        <strike/>
        <sz val="10"/>
        <color theme="1"/>
        <rFont val="Arial"/>
        <family val="2"/>
      </rPr>
      <t xml:space="preserve">Promote </t>
    </r>
    <r>
      <rPr>
        <sz val="10"/>
        <color theme="1"/>
        <rFont val="Arial"/>
        <family val="2"/>
      </rPr>
      <t xml:space="preserve">Emergency Resources
Part 1 Option 2 Name: </t>
    </r>
    <r>
      <rPr>
        <strike/>
        <sz val="10"/>
        <color theme="1"/>
        <rFont val="Arial"/>
        <family val="2"/>
      </rPr>
      <t>Provide</t>
    </r>
    <r>
      <rPr>
        <sz val="10"/>
        <color theme="1"/>
        <rFont val="Arial"/>
        <family val="2"/>
      </rPr>
      <t xml:space="preserve"> Emergency Training and Personnel</t>
    </r>
  </si>
  <si>
    <r>
      <t>b. Security or crisis response team for human-caused disruptions (e.g., civil unrest, active shooter</t>
    </r>
    <r>
      <rPr>
        <strike/>
        <sz val="10"/>
        <color theme="1"/>
        <rFont val="Arial"/>
        <family val="2"/>
      </rPr>
      <t>, terrorism</t>
    </r>
    <r>
      <rPr>
        <sz val="10"/>
        <color theme="1"/>
        <rFont val="Arial"/>
        <family val="2"/>
      </rPr>
      <t>).</t>
    </r>
  </si>
  <si>
    <r>
      <rPr>
        <strike/>
        <sz val="10"/>
        <color theme="1"/>
        <rFont val="Arial"/>
        <family val="2"/>
      </rPr>
      <t>1: Provide Short-term Sick Leave</t>
    </r>
    <r>
      <rPr>
        <b/>
        <i/>
        <sz val="10"/>
        <color theme="1"/>
        <rFont val="Arial"/>
        <family val="2"/>
      </rPr>
      <t xml:space="preserve"> [Restructure rating feature as single option to match v2]
</t>
    </r>
    <r>
      <rPr>
        <strike/>
        <sz val="10"/>
        <color theme="1"/>
        <rFont val="Arial"/>
        <family val="2"/>
      </rPr>
      <t>Employers provide a</t>
    </r>
    <r>
      <rPr>
        <u/>
        <sz val="10"/>
        <color theme="1"/>
        <rFont val="Arial"/>
        <family val="2"/>
      </rPr>
      <t>A</t>
    </r>
    <r>
      <rPr>
        <sz val="10"/>
        <color theme="1"/>
        <rFont val="Arial"/>
        <family val="2"/>
      </rPr>
      <t xml:space="preserve"> </t>
    </r>
    <r>
      <rPr>
        <strike/>
        <sz val="10"/>
        <color theme="1"/>
        <rFont val="Arial"/>
        <family val="2"/>
      </rPr>
      <t>short-term</t>
    </r>
    <r>
      <rPr>
        <sz val="10"/>
        <color theme="1"/>
        <rFont val="Arial"/>
        <family val="2"/>
      </rPr>
      <t xml:space="preserve"> sick leave policy</t>
    </r>
    <r>
      <rPr>
        <u/>
        <sz val="10"/>
        <color theme="1"/>
        <rFont val="Arial"/>
        <family val="2"/>
      </rPr>
      <t xml:space="preserve"> that meets the following requirements is available to</t>
    </r>
    <r>
      <rPr>
        <sz val="10"/>
        <color theme="1"/>
        <rFont val="Arial"/>
        <family val="2"/>
      </rPr>
      <t xml:space="preserve"> </t>
    </r>
    <r>
      <rPr>
        <strike/>
        <sz val="10"/>
        <color theme="1"/>
        <rFont val="Arial"/>
        <family val="2"/>
      </rPr>
      <t xml:space="preserve">for </t>
    </r>
    <r>
      <rPr>
        <sz val="10"/>
        <color theme="1"/>
        <rFont val="Arial"/>
        <family val="2"/>
      </rPr>
      <t>all eligible employees</t>
    </r>
    <r>
      <rPr>
        <strike/>
        <sz val="10"/>
        <color theme="1"/>
        <rFont val="Arial"/>
        <family val="2"/>
      </rPr>
      <t>, distinct from family and parental leave, that includes the following</t>
    </r>
    <r>
      <rPr>
        <sz val="10"/>
        <color theme="1"/>
        <rFont val="Arial"/>
        <family val="2"/>
      </rPr>
      <t xml:space="preserve">:
a. </t>
    </r>
    <r>
      <rPr>
        <strike/>
        <sz val="10"/>
        <color theme="1"/>
        <rFont val="Arial"/>
        <family val="2"/>
      </rPr>
      <t>At least one of the following is offered through a flat rate or annual accrual,</t>
    </r>
    <r>
      <rPr>
        <u/>
        <sz val="10"/>
        <color theme="1"/>
        <rFont val="Arial"/>
        <family val="2"/>
      </rPr>
      <t>Leave is offered up front or accrued for use</t>
    </r>
    <r>
      <rPr>
        <sz val="10"/>
        <color theme="1"/>
        <rFont val="Arial"/>
        <family val="2"/>
      </rPr>
      <t xml:space="preserve"> during any 12-month period for any health condition </t>
    </r>
    <r>
      <rPr>
        <u/>
        <sz val="10"/>
        <color theme="1"/>
        <rFont val="Arial"/>
        <family val="2"/>
      </rPr>
      <t>and meets one of the following requirements</t>
    </r>
    <r>
      <rPr>
        <sz val="10"/>
        <color theme="1"/>
        <rFont val="Arial"/>
        <family val="2"/>
      </rPr>
      <t xml:space="preserve">:
a1. </t>
    </r>
    <r>
      <rPr>
        <u/>
        <sz val="10"/>
        <color theme="1"/>
        <rFont val="Arial"/>
        <family val="2"/>
      </rPr>
      <t xml:space="preserve">Short-term sick leave for all eligible employees, distinct from paid time off and family leave, </t>
    </r>
    <r>
      <rPr>
        <strike/>
        <sz val="10"/>
        <color theme="1"/>
        <rFont val="Arial"/>
        <family val="2"/>
      </rPr>
      <t>A</t>
    </r>
    <r>
      <rPr>
        <u/>
        <sz val="10"/>
        <color theme="1"/>
        <rFont val="Arial"/>
        <family val="2"/>
      </rPr>
      <t>a</t>
    </r>
    <r>
      <rPr>
        <sz val="10"/>
        <color theme="1"/>
        <rFont val="Arial"/>
        <family val="2"/>
      </rPr>
      <t xml:space="preserve">t least 10 days </t>
    </r>
    <r>
      <rPr>
        <strike/>
        <sz val="10"/>
        <color theme="1"/>
        <rFont val="Arial"/>
        <family val="2"/>
      </rPr>
      <t>of sick leave</t>
    </r>
    <r>
      <rPr>
        <u/>
        <sz val="10"/>
        <color theme="1"/>
        <rFont val="Arial"/>
        <family val="2"/>
      </rPr>
      <t>of which</t>
    </r>
    <r>
      <rPr>
        <sz val="10"/>
        <color theme="1"/>
        <rFont val="Arial"/>
        <family val="2"/>
      </rPr>
      <t xml:space="preserve"> are paid at 50% or higher of the employee’s full salary or wages.
a2. At least 20 days of combined paid time off and sick leave</t>
    </r>
    <r>
      <rPr>
        <u/>
        <sz val="10"/>
        <color theme="1"/>
        <rFont val="Arial"/>
        <family val="2"/>
      </rPr>
      <t xml:space="preserve"> which are paid at 50% or higher of the employee's full salary or wages</t>
    </r>
    <r>
      <rPr>
        <sz val="10"/>
        <color theme="1"/>
        <rFont val="Arial"/>
        <family val="2"/>
      </rPr>
      <t xml:space="preserve">. </t>
    </r>
    <r>
      <rPr>
        <strike/>
        <sz val="10"/>
        <color theme="1"/>
        <rFont val="Arial"/>
        <family val="2"/>
      </rPr>
      <t>Projects using a blended policy must also pursue feature Promote Health and Well-Being or document how they are cultivating a culture of health that encourages employees to take time off for acute physical and mental health needs.</t>
    </r>
    <r>
      <rPr>
        <sz val="10"/>
        <color theme="1"/>
        <rFont val="Arial"/>
        <family val="2"/>
      </rPr>
      <t xml:space="preserve">
b. Statement that discourages employees from coming into work when they feel sick, and from doing work while on sick leave.
</t>
    </r>
    <r>
      <rPr>
        <strike/>
        <sz val="10"/>
        <color theme="1"/>
        <rFont val="Arial"/>
        <family val="2"/>
      </rPr>
      <t xml:space="preserve">2: Provide Long-term Sick Leave
Employers provide a long-term sick leave policy for all eligible employees, distinct from paid time off and family leave, that includes a
</t>
    </r>
    <r>
      <rPr>
        <u/>
        <sz val="10"/>
        <color theme="1"/>
        <rFont val="Arial"/>
        <family val="2"/>
      </rPr>
      <t>c. A</t>
    </r>
    <r>
      <rPr>
        <sz val="10"/>
        <color theme="1"/>
        <rFont val="Arial"/>
        <family val="2"/>
      </rPr>
      <t xml:space="preserve">t least one of the following:
a. At least 12 weeks of sick leave (which may be unpaid) during any 12-month period for a chronic or serious health condition that involves inpatient care in a hospice or residential healthcare facility (e.g., stroke, infectious disease, surgery) or </t>
    </r>
    <r>
      <rPr>
        <u/>
        <sz val="10"/>
        <color theme="1"/>
        <rFont val="Arial"/>
        <family val="2"/>
      </rPr>
      <t>health condition that requires</t>
    </r>
    <r>
      <rPr>
        <sz val="10"/>
        <color theme="1"/>
        <rFont val="Arial"/>
        <family val="2"/>
      </rPr>
      <t xml:space="preserve"> continuing treatment and/or supervision by a healthcare provider (e.g., diabetes, asthma, </t>
    </r>
    <r>
      <rPr>
        <strike/>
        <sz val="10"/>
        <color theme="1"/>
        <rFont val="Arial"/>
        <family val="2"/>
      </rPr>
      <t xml:space="preserve">terminal </t>
    </r>
    <r>
      <rPr>
        <sz val="10"/>
        <color theme="1"/>
        <rFont val="Arial"/>
        <family val="2"/>
      </rPr>
      <t xml:space="preserve">cancer).
b. </t>
    </r>
    <r>
      <rPr>
        <strike/>
        <sz val="10"/>
        <color theme="1"/>
        <rFont val="Arial"/>
        <family val="2"/>
      </rPr>
      <t xml:space="preserve">One or more of the following to support all eligible employees recovering from serious health conditions: </t>
    </r>
    <r>
      <rPr>
        <u/>
        <sz val="10"/>
        <color theme="1"/>
        <rFont val="Arial"/>
        <family val="2"/>
      </rPr>
      <t>Part time options, flexible schedules or persmission to work from home when recovering from serious health conditions.</t>
    </r>
    <r>
      <rPr>
        <strike/>
        <sz val="10"/>
        <color theme="1"/>
        <rFont val="Arial"/>
        <family val="2"/>
      </rPr>
      <t xml:space="preserve">
b1. Part-time options.
b2. Work from home flexibility.
b3. Flexible schedules.</t>
    </r>
  </si>
  <si>
    <r>
      <t xml:space="preserve">3. Vision care.
</t>
    </r>
    <r>
      <rPr>
        <strike/>
        <sz val="10"/>
        <color theme="1"/>
        <rFont val="Arial"/>
        <family val="2"/>
      </rPr>
      <t>4. Mental health and substance use services.</t>
    </r>
    <r>
      <rPr>
        <sz val="10"/>
        <color theme="1"/>
        <rFont val="Arial"/>
        <family val="2"/>
      </rPr>
      <t xml:space="preserve">
5. Sexual and reproductive health services, including obstetrics and gynecology (OB-GYN) services and sexually transmitted infection (STI) testing and treatment.</t>
    </r>
  </si>
  <si>
    <t>2023-Q4-104</t>
  </si>
  <si>
    <t>2023-Q4-105</t>
  </si>
  <si>
    <t>2023-Q4-106</t>
  </si>
  <si>
    <t>2023-Q4-107</t>
  </si>
  <si>
    <t>2023-Q4-108</t>
  </si>
  <si>
    <t>Part</t>
  </si>
  <si>
    <r>
      <rPr>
        <sz val="11"/>
        <color theme="1"/>
        <rFont val="Calibri"/>
        <family val="2"/>
        <scheme val="minor"/>
      </rPr>
      <t xml:space="preserve">For </t>
    </r>
    <r>
      <rPr>
        <strike/>
        <sz val="11"/>
        <color theme="1"/>
        <rFont val="Calibri"/>
        <family val="2"/>
        <scheme val="minor"/>
      </rPr>
      <t>Office Spaces</t>
    </r>
    <r>
      <rPr>
        <u/>
        <sz val="11"/>
        <color theme="1"/>
        <rFont val="Calibri"/>
        <family val="2"/>
        <scheme val="minor"/>
      </rPr>
      <t>All Spaces</t>
    </r>
  </si>
  <si>
    <r>
      <rPr>
        <sz val="11"/>
        <color theme="1"/>
        <rFont val="Calibri"/>
        <family val="2"/>
        <scheme val="minor"/>
      </rPr>
      <t xml:space="preserve">For All Spaces </t>
    </r>
    <r>
      <rPr>
        <u/>
        <sz val="11"/>
        <color theme="1"/>
        <rFont val="Calibri"/>
        <family val="2"/>
        <scheme val="minor"/>
      </rPr>
      <t>except Dwelling Units</t>
    </r>
  </si>
  <si>
    <r>
      <rPr>
        <sz val="11"/>
        <color theme="1"/>
        <rFont val="Calibri"/>
        <family val="2"/>
        <scheme val="minor"/>
      </rPr>
      <t xml:space="preserve">For All Spaces </t>
    </r>
    <r>
      <rPr>
        <u/>
        <sz val="11"/>
        <color theme="1"/>
        <rFont val="Calibri"/>
        <family val="2"/>
        <scheme val="minor"/>
      </rPr>
      <t>except Commercial Kitchen Spaces &amp; Dwelling Units</t>
    </r>
  </si>
  <si>
    <r>
      <rPr>
        <sz val="11"/>
        <color theme="1"/>
        <rFont val="Calibri"/>
        <family val="2"/>
        <scheme val="minor"/>
      </rPr>
      <t xml:space="preserve">A survey is created that covers the topics listed in Appendix C1 </t>
    </r>
    <r>
      <rPr>
        <strike/>
        <sz val="11"/>
        <color theme="1"/>
        <rFont val="Calibri"/>
        <family val="2"/>
        <scheme val="minor"/>
      </rPr>
      <t>in WELL v2</t>
    </r>
    <r>
      <rPr>
        <sz val="11"/>
        <color theme="1"/>
        <rFont val="Calibri"/>
        <family val="2"/>
        <scheme val="minor"/>
      </rPr>
      <t>.</t>
    </r>
    <r>
      <rPr>
        <sz val="11"/>
        <color rgb="FFFF0000"/>
        <rFont val="Calibri"/>
        <family val="2"/>
        <scheme val="minor"/>
      </rPr>
      <t xml:space="preserve">
</t>
    </r>
    <r>
      <rPr>
        <b/>
        <i/>
        <sz val="11"/>
        <color theme="1"/>
        <rFont val="Calibri"/>
        <family val="2"/>
        <scheme val="minor"/>
      </rPr>
      <t xml:space="preserve">[Add Appendix C1 (from WELL v2) to rating, update hyperlink in feature language to direct customer to rating appendix]
</t>
    </r>
    <r>
      <rPr>
        <sz val="11"/>
        <color theme="1"/>
        <rFont val="Calibri"/>
        <family val="2"/>
        <scheme val="minor"/>
      </rPr>
      <t xml:space="preserve">
</t>
    </r>
  </si>
  <si>
    <r>
      <rPr>
        <sz val="11"/>
        <color theme="1"/>
        <rFont val="Calibri"/>
        <family val="2"/>
        <scheme val="minor"/>
      </rPr>
      <t xml:space="preserve">Address at least one of the topics listed in Appendix C2 </t>
    </r>
    <r>
      <rPr>
        <strike/>
        <sz val="11"/>
        <color theme="1"/>
        <rFont val="Calibri"/>
        <family val="2"/>
        <scheme val="minor"/>
      </rPr>
      <t>in WELL v2</t>
    </r>
    <r>
      <rPr>
        <sz val="11"/>
        <color theme="1"/>
        <rFont val="Calibri"/>
        <family val="2"/>
        <scheme val="minor"/>
      </rPr>
      <t xml:space="preserve"> through...
</t>
    </r>
    <r>
      <rPr>
        <b/>
        <i/>
        <sz val="11"/>
        <color theme="1"/>
        <rFont val="Calibri"/>
        <family val="2"/>
        <scheme val="minor"/>
      </rPr>
      <t>[Add Appendix C2 (from WELL v2) to rating, update hyperlink in feature language to direct customer to rating appendix]</t>
    </r>
  </si>
  <si>
    <r>
      <rPr>
        <sz val="11"/>
        <color theme="1"/>
        <rFont val="Calibri"/>
        <family val="2"/>
        <scheme val="minor"/>
      </rPr>
      <t xml:space="preserve">Level of WELL </t>
    </r>
    <r>
      <rPr>
        <u/>
        <sz val="11"/>
        <color theme="1"/>
        <rFont val="Calibri"/>
        <family val="2"/>
        <scheme val="minor"/>
      </rPr>
      <t xml:space="preserve">achievement, </t>
    </r>
    <r>
      <rPr>
        <strike/>
        <sz val="11"/>
        <color theme="1"/>
        <rFont val="Calibri"/>
        <family val="2"/>
        <scheme val="minor"/>
      </rPr>
      <t>Certification and/or WELL Ratings achieved at each location (</t>
    </r>
    <r>
      <rPr>
        <sz val="11"/>
        <color theme="1"/>
        <rFont val="Calibri"/>
        <family val="2"/>
        <scheme val="minor"/>
      </rPr>
      <t>if applicable</t>
    </r>
    <r>
      <rPr>
        <strike/>
        <sz val="11"/>
        <color theme="1"/>
        <rFont val="Calibri"/>
        <family val="2"/>
        <scheme val="minor"/>
      </rPr>
      <t>)</t>
    </r>
    <r>
      <rPr>
        <sz val="11"/>
        <color theme="1"/>
        <rFont val="Calibri"/>
        <family val="2"/>
        <scheme val="minor"/>
      </rPr>
      <t>.</t>
    </r>
  </si>
  <si>
    <r>
      <rPr>
        <sz val="11"/>
        <color theme="1"/>
        <rFont val="Calibri"/>
        <family val="2"/>
        <scheme val="minor"/>
      </rPr>
      <t xml:space="preserve">Level of WELL </t>
    </r>
    <r>
      <rPr>
        <strike/>
        <sz val="11"/>
        <color theme="1"/>
        <rFont val="Calibri"/>
        <family val="2"/>
        <scheme val="minor"/>
      </rPr>
      <t>Certification and/or WELL Ratings achieved (</t>
    </r>
    <r>
      <rPr>
        <u/>
        <sz val="11"/>
        <color theme="1"/>
        <rFont val="Calibri"/>
        <family val="2"/>
        <scheme val="minor"/>
      </rPr>
      <t xml:space="preserve">achievement, </t>
    </r>
    <r>
      <rPr>
        <sz val="11"/>
        <color theme="1"/>
        <rFont val="Calibri"/>
        <family val="2"/>
        <scheme val="minor"/>
      </rPr>
      <t>if applicable</t>
    </r>
    <r>
      <rPr>
        <strike/>
        <sz val="11"/>
        <color theme="1"/>
        <rFont val="Calibri"/>
        <family val="2"/>
        <scheme val="minor"/>
      </rPr>
      <t>)</t>
    </r>
    <r>
      <rPr>
        <sz val="11"/>
        <color theme="1"/>
        <rFont val="Calibri"/>
        <family val="2"/>
        <scheme val="minor"/>
      </rPr>
      <t>.</t>
    </r>
  </si>
  <si>
    <r>
      <t xml:space="preserve">Option 1: </t>
    </r>
    <r>
      <rPr>
        <strike/>
        <sz val="10"/>
        <rFont val="Arial"/>
        <family val="2"/>
      </rPr>
      <t>Third-party</t>
    </r>
    <r>
      <rPr>
        <u/>
        <sz val="10"/>
        <rFont val="Arial"/>
        <family val="2"/>
      </rPr>
      <t xml:space="preserve">Pre-approved </t>
    </r>
    <r>
      <rPr>
        <sz val="10"/>
        <rFont val="Arial"/>
        <family val="2"/>
      </rPr>
      <t xml:space="preserve">survey
a. A survey is selected from </t>
    </r>
    <r>
      <rPr>
        <strike/>
        <sz val="10"/>
        <rFont val="Arial"/>
        <family val="2"/>
      </rPr>
      <t>the “Features C04 and C05: Approved third-party surveys” section on IWBI's website (https://v2.wellcertified.com/resources/preapproved-programs)</t>
    </r>
    <r>
      <rPr>
        <u/>
        <sz val="10"/>
        <rFont val="Arial"/>
        <family val="2"/>
      </rPr>
      <t>a survey provider listed on IWBI's website.</t>
    </r>
    <r>
      <rPr>
        <sz val="10"/>
        <rFont val="Arial"/>
        <family val="2"/>
      </rPr>
      <t xml:space="preserve">
[Link: https://v2.wellcertified.com/resources/preapproved-programs]
</t>
    </r>
  </si>
  <si>
    <t>7 - Additional Stringency</t>
  </si>
  <si>
    <t>na/</t>
  </si>
  <si>
    <t>1. Pre-approved survey</t>
  </si>
  <si>
    <t>2. Custom survey</t>
  </si>
  <si>
    <t>1: Enhanced survey administration</t>
  </si>
  <si>
    <t>Inclusive Design (ED)</t>
  </si>
  <si>
    <t>ED05</t>
  </si>
  <si>
    <t>Provide Ergonomic Workstation Design and Control</t>
  </si>
  <si>
    <t>Provide Support at Standing Workstations</t>
  </si>
  <si>
    <t>Provide Workstation Orientation</t>
  </si>
  <si>
    <t>ED09</t>
  </si>
  <si>
    <t>Provide Workplace Thermal and Lighting Control</t>
  </si>
  <si>
    <t>Provide Personal Cooling Options</t>
  </si>
  <si>
    <t>Provide Personal Heating Options</t>
  </si>
  <si>
    <t>User Experience and Feedback (EE)</t>
  </si>
  <si>
    <t>EE03</t>
  </si>
  <si>
    <t>Administer Basic Survey</t>
  </si>
  <si>
    <t>Select Project Survey</t>
  </si>
  <si>
    <t>EE04</t>
  </si>
  <si>
    <t>EE05</t>
  </si>
  <si>
    <t>Facilitate Interviews, Focus Groups, and/or Observations</t>
  </si>
  <si>
    <t>EE06</t>
  </si>
  <si>
    <t>Administer Baseline and Annual Surveys</t>
  </si>
  <si>
    <t>Conduct Baseline Surveys</t>
  </si>
  <si>
    <t>2023-Q4-022</t>
  </si>
  <si>
    <t>2023-Q4-023</t>
  </si>
  <si>
    <t>2023-Q4-024</t>
  </si>
  <si>
    <t>2023-Q4-025</t>
  </si>
  <si>
    <t>2023-Q4-026</t>
  </si>
  <si>
    <t>2023-Q4-027</t>
  </si>
  <si>
    <t>2023-Q4-028</t>
  </si>
  <si>
    <t>2023-Q4-029</t>
  </si>
  <si>
    <t>2023-Q4-030</t>
  </si>
  <si>
    <t>PA01</t>
  </si>
  <si>
    <t>Commercial Kitchen Spaces,Industrial</t>
  </si>
  <si>
    <t>PS03</t>
  </si>
  <si>
    <t>PS05</t>
  </si>
  <si>
    <t>Provide Enhanced Speech Intelligibility</t>
  </si>
  <si>
    <t>PX01</t>
  </si>
  <si>
    <t>PX02</t>
  </si>
  <si>
    <t>PX03</t>
  </si>
  <si>
    <t>PX04</t>
  </si>
  <si>
    <t>Facilitate Interviews, Focus Groups and/or Observation</t>
  </si>
  <si>
    <t>2023-Q4-082</t>
  </si>
  <si>
    <t>2023-Q4-083</t>
  </si>
  <si>
    <t>2023-Q4-084</t>
  </si>
  <si>
    <t>2023-Q4-085</t>
  </si>
  <si>
    <t>2023-Q4-086</t>
  </si>
  <si>
    <t>2023-Q4-087</t>
  </si>
  <si>
    <t>2023-Q4-088</t>
  </si>
  <si>
    <r>
      <rPr>
        <b/>
        <i/>
        <sz val="10"/>
        <color theme="1"/>
        <rFont val="Arial"/>
        <family val="2"/>
      </rPr>
      <t xml:space="preserve">[Add new options] </t>
    </r>
    <r>
      <rPr>
        <sz val="10"/>
        <color theme="1"/>
        <rFont val="Arial"/>
        <family val="2"/>
      </rPr>
      <t xml:space="preserve">
</t>
    </r>
    <r>
      <rPr>
        <u/>
        <sz val="10"/>
        <color theme="1"/>
        <rFont val="Arial"/>
        <family val="2"/>
      </rPr>
      <t>Option 1: Acceptable thresholds</t>
    </r>
    <r>
      <rPr>
        <sz val="10"/>
        <color theme="1"/>
        <rFont val="Arial"/>
        <family val="2"/>
      </rPr>
      <t xml:space="preserve">
The following thresholds are met in occupiable spaces:
a. PM2.5: 15 µg/m3 or lower.
b. PM10: 50 µg/m3 or lower.
</t>
    </r>
    <r>
      <rPr>
        <u/>
        <sz val="10"/>
        <color theme="1"/>
        <rFont val="Arial"/>
        <family val="2"/>
      </rPr>
      <t>OR</t>
    </r>
    <r>
      <rPr>
        <sz val="10"/>
        <color theme="1"/>
        <rFont val="Arial"/>
        <family val="2"/>
      </rPr>
      <t xml:space="preserve">
</t>
    </r>
    <r>
      <rPr>
        <u/>
        <sz val="10"/>
        <color theme="1"/>
        <rFont val="Arial"/>
        <family val="2"/>
      </rPr>
      <t>Option 2: Modified thresholds in polluted regions (new)
For buildings where the annual average outdoor PM2.5 level is 35 µg/m3 or higher, the following thresholds are met:
a. PM2.5: 25 µg/m3 or lower.
b. PM10: 50 µg/m3 or lower.
Verified by: Performance Test OR Sensor Data , Technical Document (Shareable)
OR 
Option 3: Dynamic thresholds in polluted region (new)
For buildings where the annual average outdoor PM2.5 level is 35 µg/m3 or higher, the following thresholds are met:
a. PM2.5 less than or equal to 30% of the 24- or 48-hour average of outdoor levels on the day(s) of performance testing.
b. PM10 less than or equal to 30% of the 24- or 48-hour average of outdoor levels on the day(s) of performance testing.</t>
    </r>
    <r>
      <rPr>
        <sz val="10"/>
        <color theme="1"/>
        <rFont val="Arial"/>
        <family val="2"/>
      </rPr>
      <t xml:space="preserve">
</t>
    </r>
    <r>
      <rPr>
        <u/>
        <sz val="10"/>
        <color theme="1"/>
        <rFont val="Arial"/>
        <family val="2"/>
      </rPr>
      <t>Verified by: Performance Test OR Sensor Data, Technical Document (Shareable)</t>
    </r>
  </si>
  <si>
    <r>
      <rPr>
        <b/>
        <i/>
        <sz val="10"/>
        <color theme="1"/>
        <rFont val="Arial"/>
        <family val="2"/>
      </rPr>
      <t>[Add new option]</t>
    </r>
    <r>
      <rPr>
        <sz val="10"/>
        <color theme="1"/>
        <rFont val="Arial"/>
        <family val="2"/>
      </rPr>
      <t xml:space="preserve">
</t>
    </r>
    <r>
      <rPr>
        <u/>
        <sz val="10"/>
        <color theme="1"/>
        <rFont val="Arial"/>
        <family val="2"/>
      </rPr>
      <t>Option 1: Acceptable thresholds</t>
    </r>
    <r>
      <rPr>
        <sz val="10"/>
        <color theme="1"/>
        <rFont val="Arial"/>
        <family val="2"/>
      </rPr>
      <t xml:space="preserve">
The following threshold is met:
a. PM2.5: 35 µg/m³ or lower.8
Verified by: Performance Test OR Sensor Data
</t>
    </r>
    <r>
      <rPr>
        <u/>
        <sz val="10"/>
        <color theme="1"/>
        <rFont val="Arial"/>
        <family val="2"/>
      </rPr>
      <t>OR
Option 2: Dynamic thresholds in polluted regions
For buildings where the annual average outdoor PM2.5 level is 35 µg/m3 or higher, the following thresholds are 
a. PM2.5 equal to 30% of the 24- or 48-hour average of outdoor levels on the day(s) of performance testing.
b. PM10 equal to 30% of the 24- or 48-hour average of outdoor levels on the day(s) of performance testing.
Verified by: Performance Test OR Sensor Data, Technical Document (Shareable)</t>
    </r>
  </si>
  <si>
    <r>
      <t xml:space="preserve">[Table]
Section 1 (areas for learning, lecture, conference), Row 1: v </t>
    </r>
    <r>
      <rPr>
        <u/>
        <sz val="10"/>
        <color theme="1"/>
        <rFont val="Arial"/>
        <family val="2"/>
      </rPr>
      <t>&lt;</t>
    </r>
    <r>
      <rPr>
        <sz val="10"/>
        <color theme="1"/>
        <rFont val="Arial"/>
        <family val="2"/>
      </rPr>
      <t xml:space="preserve"> 10,000ft3 
Section 1 (areas for learning, lecture, conference), Row 3: v </t>
    </r>
    <r>
      <rPr>
        <u/>
        <sz val="10"/>
        <color theme="1"/>
        <rFont val="Arial"/>
        <family val="2"/>
      </rPr>
      <t>&gt;</t>
    </r>
    <r>
      <rPr>
        <sz val="10"/>
        <color theme="1"/>
        <rFont val="Arial"/>
        <family val="2"/>
      </rPr>
      <t xml:space="preserve"> 20,0000ft3
Section 4 (fitness), Row 1: v </t>
    </r>
    <r>
      <rPr>
        <u/>
        <sz val="10"/>
        <color theme="1"/>
        <rFont val="Arial"/>
        <family val="2"/>
      </rPr>
      <t>&lt;</t>
    </r>
    <r>
      <rPr>
        <sz val="10"/>
        <color theme="1"/>
        <rFont val="Arial"/>
        <family val="2"/>
      </rPr>
      <t xml:space="preserve"> 10,000ft3
Section 4 (fitness), Row 3: v </t>
    </r>
    <r>
      <rPr>
        <u/>
        <sz val="10"/>
        <color theme="1"/>
        <rFont val="Arial"/>
        <family val="2"/>
      </rPr>
      <t>&gt;</t>
    </r>
    <r>
      <rPr>
        <sz val="10"/>
        <color theme="1"/>
        <rFont val="Arial"/>
        <family val="2"/>
      </rPr>
      <t xml:space="preserve"> 20,000ft3
Section 5 (music), Row 1: v </t>
    </r>
    <r>
      <rPr>
        <u/>
        <sz val="10"/>
        <color theme="1"/>
        <rFont val="Arial"/>
        <family val="2"/>
      </rPr>
      <t>&lt;</t>
    </r>
    <r>
      <rPr>
        <sz val="10"/>
        <color theme="1"/>
        <rFont val="Arial"/>
        <family val="2"/>
      </rPr>
      <t xml:space="preserve"> 10,000ft3</t>
    </r>
  </si>
  <si>
    <r>
      <t xml:space="preserve">The </t>
    </r>
    <r>
      <rPr>
        <u/>
        <sz val="10"/>
        <color theme="1"/>
        <rFont val="Arial"/>
        <family val="2"/>
      </rPr>
      <t xml:space="preserve">project meets the </t>
    </r>
    <r>
      <rPr>
        <sz val="10"/>
        <color theme="1"/>
        <rFont val="Arial"/>
        <family val="2"/>
      </rPr>
      <t>following requirements</t>
    </r>
    <r>
      <rPr>
        <strike/>
        <sz val="10"/>
        <color theme="1"/>
        <rFont val="Arial"/>
        <family val="2"/>
      </rPr>
      <t xml:space="preserve"> are met, as applicable</t>
    </r>
    <r>
      <rPr>
        <sz val="10"/>
        <color theme="1"/>
        <rFont val="Arial"/>
        <family val="2"/>
      </rPr>
      <t xml:space="preserve">:
a. </t>
    </r>
    <r>
      <rPr>
        <u/>
        <sz val="10"/>
        <color theme="1"/>
        <rFont val="Arial"/>
        <family val="2"/>
      </rPr>
      <t xml:space="preserve">Speech enhancing </t>
    </r>
    <r>
      <rPr>
        <strike/>
        <sz val="10"/>
        <color theme="1"/>
        <rFont val="Arial"/>
        <family val="2"/>
      </rPr>
      <t>T</t>
    </r>
    <r>
      <rPr>
        <u/>
        <sz val="10"/>
        <color theme="1"/>
        <rFont val="Arial"/>
        <family val="2"/>
      </rPr>
      <t>t</t>
    </r>
    <r>
      <rPr>
        <sz val="10"/>
        <color theme="1"/>
        <rFont val="Arial"/>
        <family val="2"/>
      </rPr>
      <t xml:space="preserve">elecommunication and AV </t>
    </r>
    <r>
      <rPr>
        <strike/>
        <sz val="10"/>
        <color theme="1"/>
        <rFont val="Arial"/>
        <family val="2"/>
      </rPr>
      <t>systems</t>
    </r>
    <r>
      <rPr>
        <u/>
        <sz val="10"/>
        <color theme="1"/>
        <rFont val="Arial"/>
        <family val="2"/>
      </rPr>
      <t>accessories</t>
    </r>
    <r>
      <rPr>
        <strike/>
        <sz val="10"/>
        <color theme="1"/>
        <rFont val="Arial"/>
        <family val="2"/>
      </rPr>
      <t>, which utilize speech enhancement technology</t>
    </r>
    <r>
      <rPr>
        <sz val="10"/>
        <color theme="1"/>
        <rFont val="Arial"/>
        <family val="2"/>
      </rPr>
      <t xml:space="preserve"> (e.g., active digital signal processing, noise cancellation) are provided in all rooms used for conferencing, distance learning or </t>
    </r>
    <r>
      <rPr>
        <strike/>
        <sz val="10"/>
        <color theme="1"/>
        <rFont val="Arial"/>
        <family val="2"/>
      </rPr>
      <t xml:space="preserve">similar </t>
    </r>
    <r>
      <rPr>
        <u/>
        <sz val="10"/>
        <color theme="1"/>
        <rFont val="Arial"/>
        <family val="2"/>
      </rPr>
      <t xml:space="preserve">other </t>
    </r>
    <r>
      <rPr>
        <sz val="10"/>
        <color theme="1"/>
        <rFont val="Arial"/>
        <family val="2"/>
      </rPr>
      <t xml:space="preserve">remote communications and </t>
    </r>
    <r>
      <rPr>
        <u/>
        <sz val="10"/>
        <color theme="1"/>
        <rFont val="Arial"/>
        <family val="2"/>
      </rPr>
      <t xml:space="preserve">are </t>
    </r>
    <r>
      <rPr>
        <sz val="10"/>
        <color theme="1"/>
        <rFont val="Arial"/>
        <family val="2"/>
      </rPr>
      <t xml:space="preserve">commissioned by a professional </t>
    </r>
    <r>
      <rPr>
        <strike/>
        <sz val="10"/>
        <color theme="1"/>
        <rFont val="Arial"/>
        <family val="2"/>
      </rPr>
      <t xml:space="preserve">in </t>
    </r>
    <r>
      <rPr>
        <sz val="10"/>
        <color theme="1"/>
        <rFont val="Arial"/>
        <family val="2"/>
      </rPr>
      <t>audio engineer</t>
    </r>
    <r>
      <rPr>
        <strike/>
        <sz val="10"/>
        <color theme="1"/>
        <rFont val="Arial"/>
        <family val="2"/>
      </rPr>
      <t>ing</t>
    </r>
    <r>
      <rPr>
        <sz val="10"/>
        <color theme="1"/>
        <rFont val="Arial"/>
        <family val="2"/>
      </rPr>
      <t xml:space="preserve">.
b. Public address systems meet the following:
b1. </t>
    </r>
    <r>
      <rPr>
        <strike/>
        <sz val="10"/>
        <color theme="1"/>
        <rFont val="Arial"/>
        <family val="2"/>
      </rPr>
      <t>All public address systems are c</t>
    </r>
    <r>
      <rPr>
        <u/>
        <sz val="10"/>
        <color theme="1"/>
        <rFont val="Arial"/>
        <family val="2"/>
      </rPr>
      <t>C</t>
    </r>
    <r>
      <rPr>
        <sz val="10"/>
        <color theme="1"/>
        <rFont val="Arial"/>
        <family val="2"/>
      </rPr>
      <t xml:space="preserve">ommissioned by a professional </t>
    </r>
    <r>
      <rPr>
        <strike/>
        <sz val="10"/>
        <color theme="1"/>
        <rFont val="Arial"/>
        <family val="2"/>
      </rPr>
      <t xml:space="preserve">in </t>
    </r>
    <r>
      <rPr>
        <sz val="10"/>
        <color theme="1"/>
        <rFont val="Arial"/>
        <family val="2"/>
      </rPr>
      <t>audio engineer</t>
    </r>
    <r>
      <rPr>
        <strike/>
        <sz val="10"/>
        <color theme="1"/>
        <rFont val="Arial"/>
        <family val="2"/>
      </rPr>
      <t>ing</t>
    </r>
    <r>
      <rPr>
        <sz val="10"/>
        <color theme="1"/>
        <rFont val="Arial"/>
        <family val="2"/>
      </rPr>
      <t xml:space="preserve"> in accordance with NFPA 72 (Annex D), BS 5839 Part 8, ISO 7240 Parts 16 and 19 or equivalent.235
b2. </t>
    </r>
    <r>
      <rPr>
        <strike/>
        <sz val="10"/>
        <color theme="1"/>
        <rFont val="Arial"/>
        <family val="2"/>
      </rPr>
      <t>A commissioning report, acoustical model or similar indicates that</t>
    </r>
    <r>
      <rPr>
        <u/>
        <sz val="10"/>
        <color theme="1"/>
        <rFont val="Arial"/>
        <family val="2"/>
      </rPr>
      <t>Achieves</t>
    </r>
    <r>
      <rPr>
        <sz val="10"/>
        <color theme="1"/>
        <rFont val="Arial"/>
        <family val="2"/>
      </rPr>
      <t xml:space="preserve"> a minimum STI 0.50 or CIS 0.75 </t>
    </r>
    <r>
      <rPr>
        <strike/>
        <sz val="10"/>
        <color theme="1"/>
        <rFont val="Arial"/>
        <family val="2"/>
      </rPr>
      <t>is achieved</t>
    </r>
    <r>
      <rPr>
        <sz val="10"/>
        <color theme="1"/>
        <rFont val="Arial"/>
        <family val="2"/>
      </rPr>
      <t xml:space="preserve"> in at least 50% of regularly occupied acoustically distinguishable spaces (ADS) when measured in accordance with IEC 60268-16 or equivalent.236
c. Speech reinforcement systems are installed in at least 80% of classrooms and all spaces for large presentation spaces (e.g., lecture hall, conference center)</t>
    </r>
    <r>
      <rPr>
        <u/>
        <sz val="10"/>
        <color theme="1"/>
        <rFont val="Arial"/>
        <family val="2"/>
      </rPr>
      <t xml:space="preserve"> and meet the following:237,238
c1. </t>
    </r>
    <r>
      <rPr>
        <strike/>
        <sz val="10"/>
        <color theme="1"/>
        <rFont val="Arial"/>
        <family val="2"/>
      </rPr>
      <t>All speech reinforcement systems are commissioned by a professional in acoustics or audio engineering and a commissioning report indicates that systems are d</t>
    </r>
    <r>
      <rPr>
        <u/>
        <sz val="10"/>
        <color theme="1"/>
        <rFont val="Arial"/>
        <family val="2"/>
      </rPr>
      <t>D</t>
    </r>
    <r>
      <rPr>
        <sz val="10"/>
        <color theme="1"/>
        <rFont val="Arial"/>
        <family val="2"/>
      </rPr>
      <t>esigned to meet audio distribution requirements in accordance with ANSI/ASA S12.60 Part 1</t>
    </r>
    <r>
      <rPr>
        <u/>
        <sz val="10"/>
        <color theme="1"/>
        <rFont val="Arial"/>
        <family val="2"/>
      </rPr>
      <t>.</t>
    </r>
    <r>
      <rPr>
        <sz val="10"/>
        <color theme="1"/>
        <rFont val="Arial"/>
        <family val="2"/>
      </rPr>
      <t xml:space="preserve"> </t>
    </r>
    <r>
      <rPr>
        <strike/>
        <sz val="10"/>
        <color theme="1"/>
        <rFont val="Arial"/>
        <family val="2"/>
      </rPr>
      <t xml:space="preserve">and 
</t>
    </r>
    <r>
      <rPr>
        <u/>
        <sz val="10"/>
        <color theme="1"/>
        <rFont val="Arial"/>
        <family val="2"/>
      </rPr>
      <t xml:space="preserve">c2. </t>
    </r>
    <r>
      <rPr>
        <strike/>
        <sz val="10"/>
        <color theme="1"/>
        <rFont val="Arial"/>
        <family val="2"/>
      </rPr>
      <t>c</t>
    </r>
    <r>
      <rPr>
        <u/>
        <sz val="10"/>
        <color theme="1"/>
        <rFont val="Arial"/>
        <family val="2"/>
      </rPr>
      <t>C</t>
    </r>
    <r>
      <rPr>
        <sz val="10"/>
        <color theme="1"/>
        <rFont val="Arial"/>
        <family val="2"/>
      </rPr>
      <t xml:space="preserve">ommissioned </t>
    </r>
    <r>
      <rPr>
        <u/>
        <sz val="10"/>
        <color theme="1"/>
        <rFont val="Arial"/>
        <family val="2"/>
      </rPr>
      <t xml:space="preserve">by a professional acoustician or audio engineer </t>
    </r>
    <r>
      <rPr>
        <sz val="10"/>
        <color theme="1"/>
        <rFont val="Arial"/>
        <family val="2"/>
      </rPr>
      <t>in accordance with ANSI/INFOCOMM A102.01:2017 or equivalent.</t>
    </r>
    <r>
      <rPr>
        <strike/>
        <sz val="10"/>
        <color theme="1"/>
        <rFont val="Arial"/>
        <family val="2"/>
      </rPr>
      <t>237,238</t>
    </r>
  </si>
  <si>
    <r>
      <t xml:space="preserve">
Option 1: </t>
    </r>
    <r>
      <rPr>
        <strike/>
        <sz val="10"/>
        <color theme="1"/>
        <rFont val="Arial"/>
        <family val="2"/>
      </rPr>
      <t>Third-partyP</t>
    </r>
    <r>
      <rPr>
        <u/>
        <sz val="10"/>
        <color theme="1"/>
        <rFont val="Arial"/>
        <family val="2"/>
      </rPr>
      <t>re-approved</t>
    </r>
    <r>
      <rPr>
        <sz val="10"/>
        <color theme="1"/>
        <rFont val="Arial"/>
        <family val="2"/>
      </rPr>
      <t xml:space="preserve"> survey
a. A survey is selected from </t>
    </r>
    <r>
      <rPr>
        <strike/>
        <sz val="10"/>
        <color theme="1"/>
        <rFont val="Arial"/>
        <family val="2"/>
      </rPr>
      <t>the “Features C04 and C05: Approved third-party surveys” section on IWBI's website (https://v2.wellcertified.com/resources/preapproved-programs)</t>
    </r>
    <r>
      <rPr>
        <u/>
        <sz val="10"/>
        <color theme="1"/>
        <rFont val="Arial"/>
        <family val="2"/>
      </rPr>
      <t xml:space="preserve">a survey provider listed on IWBI's website.
</t>
    </r>
    <r>
      <rPr>
        <b/>
        <i/>
        <sz val="10"/>
        <color theme="1"/>
        <rFont val="Arial"/>
        <family val="2"/>
      </rPr>
      <t>[Link: https://v2.wellcertified.com/resources/preapproved-programs]</t>
    </r>
    <r>
      <rPr>
        <sz val="10"/>
        <color theme="1"/>
        <rFont val="Arial"/>
        <family val="2"/>
      </rPr>
      <t xml:space="preserve">
</t>
    </r>
  </si>
  <si>
    <r>
      <t xml:space="preserve">A survey is created that covers the topics listed in Appendix C1 </t>
    </r>
    <r>
      <rPr>
        <strike/>
        <sz val="10"/>
        <color theme="1"/>
        <rFont val="Arial"/>
        <family val="2"/>
      </rPr>
      <t>in WELL v2</t>
    </r>
    <r>
      <rPr>
        <sz val="10"/>
        <color theme="1"/>
        <rFont val="Arial"/>
        <family val="2"/>
      </rPr>
      <t xml:space="preserve">.
</t>
    </r>
    <r>
      <rPr>
        <b/>
        <i/>
        <sz val="10"/>
        <color theme="1"/>
        <rFont val="Arial"/>
        <family val="2"/>
      </rPr>
      <t xml:space="preserve">[Add Appendix C1 (from WELL v2) to rating, update hyperlink in feature language to direct customer to rating appendix]
</t>
    </r>
  </si>
  <si>
    <r>
      <t xml:space="preserve">Address at least one of the topics listed in Appendix C2 </t>
    </r>
    <r>
      <rPr>
        <strike/>
        <sz val="10"/>
        <color theme="1"/>
        <rFont val="Arial"/>
        <family val="2"/>
      </rPr>
      <t>in WELL v2</t>
    </r>
    <r>
      <rPr>
        <sz val="10"/>
        <color theme="1"/>
        <rFont val="Arial"/>
        <family val="2"/>
      </rPr>
      <t xml:space="preserve"> through... 
</t>
    </r>
    <r>
      <rPr>
        <b/>
        <i/>
        <sz val="10"/>
        <color theme="1"/>
        <rFont val="Arial"/>
        <family val="2"/>
      </rPr>
      <t xml:space="preserve">[Add Appendix C2 (from WELL v2) to rating, update hyperlink in feature language to direct customer to rating appendix]
</t>
    </r>
  </si>
  <si>
    <r>
      <t xml:space="preserve">Level of WELL achievement, if applicable </t>
    </r>
    <r>
      <rPr>
        <strike/>
        <sz val="10"/>
        <color theme="1"/>
        <rFont val="Arial"/>
        <family val="2"/>
      </rPr>
      <t>(e.g., WELL Certified at the Gold level under WELL v2, WELL Health-Safety Rated)</t>
    </r>
    <r>
      <rPr>
        <sz val="10"/>
        <color theme="1"/>
        <rFont val="Arial"/>
        <family val="2"/>
      </rPr>
      <t>.</t>
    </r>
  </si>
  <si>
    <t>HSR</t>
  </si>
  <si>
    <t>PA09.1</t>
  </si>
  <si>
    <t>PM01.1</t>
  </si>
  <si>
    <t>Prohibit Outdoor Smoking</t>
  </si>
  <si>
    <t>SH05.2</t>
  </si>
  <si>
    <t>2: No applicable outdoor spaces</t>
  </si>
  <si>
    <t>4 - New pathway</t>
  </si>
  <si>
    <t>Improve Ventilation Effectiveness</t>
  </si>
  <si>
    <t>2: Personalized ventilation system</t>
  </si>
  <si>
    <t>All Spaces except Dwelling Units and Guest Rooms</t>
  </si>
  <si>
    <t>PM02.1</t>
  </si>
  <si>
    <t>Dwelling Units and Guest Rooms</t>
  </si>
  <si>
    <t>5 - Closed Loophole</t>
  </si>
  <si>
    <t>PM03.1</t>
  </si>
  <si>
    <t>Design Healthy Entryways</t>
  </si>
  <si>
    <t>Manage Pollution and Exhaust</t>
  </si>
  <si>
    <t>1: Control cooking pollution</t>
  </si>
  <si>
    <t>2: No applicable commerial appliances</t>
  </si>
  <si>
    <t>2023-Q4-013</t>
  </si>
  <si>
    <t>2023-Q4-014</t>
  </si>
  <si>
    <t>2023-Q4-016</t>
  </si>
  <si>
    <t>Facilitate Stakeholder Charrette</t>
  </si>
  <si>
    <t>2. Stakeholder orientation</t>
  </si>
  <si>
    <t>EE02.1</t>
  </si>
  <si>
    <t>2023-Q4-017</t>
  </si>
  <si>
    <t>PX03.1</t>
  </si>
  <si>
    <t>EE06.1</t>
  </si>
  <si>
    <t>2023-Q4-018</t>
  </si>
  <si>
    <t>Implement Action Plan</t>
  </si>
  <si>
    <t>EE06.2</t>
  </si>
  <si>
    <t>2023-Q4-019</t>
  </si>
  <si>
    <t>Facilitate Interviews, Focus Groups and/or Observations</t>
  </si>
  <si>
    <t>PX04.1</t>
  </si>
  <si>
    <t>EE05.1</t>
  </si>
  <si>
    <t>2023-Q4-020</t>
  </si>
  <si>
    <t>SE06.1</t>
  </si>
  <si>
    <t>2023-Q4-021</t>
  </si>
  <si>
    <t>2023-Q4-037</t>
  </si>
  <si>
    <t>Provide Indoor Light</t>
  </si>
  <si>
    <t>4: Circadian Lighting Design</t>
  </si>
  <si>
    <t>2023-Q4-038</t>
  </si>
  <si>
    <t>3: Building Design</t>
  </si>
  <si>
    <t>2023-Q4-039</t>
  </si>
  <si>
    <t>2023-Q4-040</t>
  </si>
  <si>
    <t>2023-Q4-041</t>
  </si>
  <si>
    <t>1: Provide Visual Acuity</t>
  </si>
  <si>
    <t>PL01.1</t>
  </si>
  <si>
    <t>2023-Q4-042</t>
  </si>
  <si>
    <t>6 - Documentation change</t>
  </si>
  <si>
    <t xml:space="preserve">2: Predetermined light levels </t>
  </si>
  <si>
    <t>2023-Q4-043</t>
  </si>
  <si>
    <t>Meet Lighting for Day-Active People</t>
  </si>
  <si>
    <t>PL02.1</t>
  </si>
  <si>
    <t>2023-Q4-044</t>
  </si>
  <si>
    <t>2023-Q4-045</t>
  </si>
  <si>
    <t>2023-Q4-046</t>
  </si>
  <si>
    <t>2023-Q4-047</t>
  </si>
  <si>
    <t>2023-Q4-048</t>
  </si>
  <si>
    <t>2023-Q4-049</t>
  </si>
  <si>
    <t>Manage Glare from Electric Lighting</t>
  </si>
  <si>
    <t>Industrial Spaces</t>
  </si>
  <si>
    <t>1. Luminaire considerations</t>
  </si>
  <si>
    <t>ED04.2</t>
  </si>
  <si>
    <t>2023-Q4-050</t>
  </si>
  <si>
    <t xml:space="preserve">For All Spaces except Industrial </t>
  </si>
  <si>
    <t>2023-Q4-051</t>
  </si>
  <si>
    <t>2023-Q4-052</t>
  </si>
  <si>
    <t>2. Space considerations</t>
  </si>
  <si>
    <t>2023-Q4-053</t>
  </si>
  <si>
    <t>Industrial</t>
  </si>
  <si>
    <t>2023-Q4-054</t>
  </si>
  <si>
    <t>Implement Daylight Plan</t>
  </si>
  <si>
    <t>2023-Q4-055</t>
  </si>
  <si>
    <t>2023-Q4-056</t>
  </si>
  <si>
    <t>2023-Q4-057</t>
  </si>
  <si>
    <t>Dwelling units and Guest Rooms</t>
  </si>
  <si>
    <t>2023-Q4-058</t>
  </si>
  <si>
    <t>Integrate Solar Shading</t>
  </si>
  <si>
    <t>2023-Q4-059</t>
  </si>
  <si>
    <t>2023-Q4-060</t>
  </si>
  <si>
    <t>2023-Q4-061</t>
  </si>
  <si>
    <t>2023-Q4-062</t>
  </si>
  <si>
    <t>Conduct Daylight Simulation</t>
  </si>
  <si>
    <t>2023-Q4-063</t>
  </si>
  <si>
    <t>2023-Q4-064</t>
  </si>
  <si>
    <t>Enhance Color Rendering Quality</t>
  </si>
  <si>
    <t>2023-Q4-065</t>
  </si>
  <si>
    <t>2023-Q4-066</t>
  </si>
  <si>
    <t>Provide Supplemental Lighting</t>
  </si>
  <si>
    <t>ED09.3</t>
  </si>
  <si>
    <t>2023-Q4-067</t>
  </si>
  <si>
    <t>2023-Q4-068</t>
  </si>
  <si>
    <t>Provide Fruits and Vegetables</t>
  </si>
  <si>
    <t>2023-Q4-069</t>
  </si>
  <si>
    <t>2023-Q4-070</t>
  </si>
  <si>
    <t>2023-Q4-071</t>
  </si>
  <si>
    <t>2023-Q4-072</t>
  </si>
  <si>
    <t>Promote Fruit and Vegetable Visibility</t>
  </si>
  <si>
    <t>2023-Q4-073</t>
  </si>
  <si>
    <t>2023-Q4-074</t>
  </si>
  <si>
    <t>2023-Q4-075</t>
  </si>
  <si>
    <t>Address Food Allergens</t>
  </si>
  <si>
    <t>ES07.1</t>
  </si>
  <si>
    <t>2023-Q4-076</t>
  </si>
  <si>
    <t>Provide Meal Support</t>
  </si>
  <si>
    <t>All Spaces except Dwelling Units, Commercial Kitchens and Guest Rooms</t>
  </si>
  <si>
    <t>2023-Q4-077</t>
  </si>
  <si>
    <t>Provide Gardening Space</t>
  </si>
  <si>
    <t>2023-Q4-078</t>
  </si>
  <si>
    <t>Ensure Local Food Access</t>
  </si>
  <si>
    <t>1: Supportive environment</t>
  </si>
  <si>
    <t>ES05.1</t>
  </si>
  <si>
    <t>2023-Q4-089</t>
  </si>
  <si>
    <t>Label Acoustic Zones</t>
  </si>
  <si>
    <t>ED07.1</t>
  </si>
  <si>
    <t>2023-Q4-090</t>
  </si>
  <si>
    <t>2023-Q4-091</t>
  </si>
  <si>
    <t>Limit Background Noise Levels</t>
  </si>
  <si>
    <t>PS01.1</t>
  </si>
  <si>
    <t>2023-Q4-092</t>
  </si>
  <si>
    <t>2023-Q4-093</t>
  </si>
  <si>
    <t>Dwelling units and guest rooms</t>
  </si>
  <si>
    <t>2023-Q4-098</t>
  </si>
  <si>
    <t>PS03.1</t>
  </si>
  <si>
    <t>2023-Q4-099</t>
  </si>
  <si>
    <t>Specify Impact Noise Reducing Flooring</t>
  </si>
  <si>
    <t>2023-Q4-100</t>
  </si>
  <si>
    <t>2023-Q4-101</t>
  </si>
  <si>
    <t>PS04.1</t>
  </si>
  <si>
    <t>2023-Q4-102</t>
  </si>
  <si>
    <t>2023-Q4-103</t>
  </si>
  <si>
    <t>S09</t>
  </si>
  <si>
    <t>β Hearing Health Conservation</t>
  </si>
  <si>
    <t>Implement a Hearing Health Conservation Program</t>
  </si>
  <si>
    <t>2023-Q4-109</t>
  </si>
  <si>
    <t>Measure Thermal Parameters</t>
  </si>
  <si>
    <t>2023-Q4-110</t>
  </si>
  <si>
    <t>PM04.1</t>
  </si>
  <si>
    <t>2023-Q4-111</t>
  </si>
  <si>
    <t>2023-Q4-112</t>
  </si>
  <si>
    <t>2023-Q4-113</t>
  </si>
  <si>
    <t>2023-Q4-114</t>
  </si>
  <si>
    <t>Design Aesthetic Staircases</t>
  </si>
  <si>
    <t>2023-Q4-115</t>
  </si>
  <si>
    <t>Provide Cycling Infrastructure</t>
  </si>
  <si>
    <t>All Spaces Except Dwelling Units &amp; Retail</t>
  </si>
  <si>
    <t>1. Cycling network</t>
  </si>
  <si>
    <t>2023-Q4-116</t>
  </si>
  <si>
    <t>Retail</t>
  </si>
  <si>
    <t>2023-Q4-117</t>
  </si>
  <si>
    <t>2023-Q4-118</t>
  </si>
  <si>
    <t>Provide Showers, Lockers and Changing Facilities</t>
  </si>
  <si>
    <t>2023-Q4-119</t>
  </si>
  <si>
    <t>2023-Q4-120</t>
  </si>
  <si>
    <t>Select Sites with Pedestrian-friendly Streets</t>
  </si>
  <si>
    <t>1. Pedestrian-friendly streets</t>
  </si>
  <si>
    <t>ED10.1</t>
  </si>
  <si>
    <t>2023-Q4-121</t>
  </si>
  <si>
    <t>2. Pedestrian-friendly environment</t>
  </si>
  <si>
    <t>2023-Q4-122</t>
  </si>
  <si>
    <t>Offer Physical Activity Opportunities</t>
  </si>
  <si>
    <t>2023-Q4-123</t>
  </si>
  <si>
    <t>Provide Indoor Activity Spaces</t>
  </si>
  <si>
    <t>2. Off-site physical activity spaces</t>
  </si>
  <si>
    <t>ES03.1</t>
  </si>
  <si>
    <t>2023-Q4-124</t>
  </si>
  <si>
    <t>PM06.1</t>
  </si>
  <si>
    <t>2023-Q4-125</t>
  </si>
  <si>
    <t>Ensure Drinking Water Access</t>
  </si>
  <si>
    <t>1: Dispenser availability</t>
  </si>
  <si>
    <t>2023-Q4-126</t>
  </si>
  <si>
    <t>Provide Bathroom Accommodations</t>
  </si>
  <si>
    <t>ED02.1</t>
  </si>
  <si>
    <t>2023-Q4-127</t>
  </si>
  <si>
    <t>2023-Q4-128</t>
  </si>
  <si>
    <t>Ensure Bathroom Accommodations</t>
  </si>
  <si>
    <t>ED02.2</t>
  </si>
  <si>
    <t>2023-Q4-129</t>
  </si>
  <si>
    <t>Provide Handwashing Supplies and Signage</t>
  </si>
  <si>
    <t>SC01.1</t>
  </si>
  <si>
    <t>2023-Q4-130</t>
  </si>
  <si>
    <t>2023-Q4-131</t>
  </si>
  <si>
    <t>Restrict Mercury</t>
  </si>
  <si>
    <t>2023-Q4-132</t>
  </si>
  <si>
    <t>Restrict Lead</t>
  </si>
  <si>
    <t>1: Paints and electronics</t>
  </si>
  <si>
    <t>2023-Q4-133</t>
  </si>
  <si>
    <t>Manage Asbestos Hazards</t>
  </si>
  <si>
    <t>1: Asbestos risk assessment and remediation</t>
  </si>
  <si>
    <t>2023-Q4-134</t>
  </si>
  <si>
    <t>Select Compliant Interior Furnishings</t>
  </si>
  <si>
    <t>2023-Q4-135</t>
  </si>
  <si>
    <t>Select Compliant Architectural and Interior Products</t>
  </si>
  <si>
    <t>2023-Q4-136</t>
  </si>
  <si>
    <t>2023-Q4-137</t>
  </si>
  <si>
    <t>Limit VOCs from Wet-Applied Products</t>
  </si>
  <si>
    <t>2023-Q4-138</t>
  </si>
  <si>
    <t>2023-Q4-139</t>
  </si>
  <si>
    <t>Restrict VOC Emissions from Furniture, Architectural and Interior Products</t>
  </si>
  <si>
    <t>2023-Q4-140</t>
  </si>
  <si>
    <t>Select Products with Disclosed Ingredients</t>
  </si>
  <si>
    <t>2023-Q4-141</t>
  </si>
  <si>
    <t>2023-Q4-142</t>
  </si>
  <si>
    <t>2023-Q4-143</t>
  </si>
  <si>
    <t>Select Products with Enhanced Ingredient Disclosure</t>
  </si>
  <si>
    <t>2023-Q4-144</t>
  </si>
  <si>
    <t>2023-Q4-145</t>
  </si>
  <si>
    <t>2023-Q4-146</t>
  </si>
  <si>
    <t>Select Products with Third-Party Verified Ingredients</t>
  </si>
  <si>
    <t>2023-Q4-147</t>
  </si>
  <si>
    <t>2023-Q4-148</t>
  </si>
  <si>
    <t>SC03.1</t>
  </si>
  <si>
    <t>2023-Q4-149</t>
  </si>
  <si>
    <t>2023-Q4-150</t>
  </si>
  <si>
    <t>Address Surface Hand Touch</t>
  </si>
  <si>
    <t>SC02.1</t>
  </si>
  <si>
    <t>Adjust table header in columns 3 and 4 so it reads Tier then point then NISR (refer to WPR as the desired format)</t>
  </si>
  <si>
    <t>4. Washable fabric hand towels accompanied by a used towel container placed nearby. Towels are washed before reuse.</t>
  </si>
  <si>
    <r>
      <t xml:space="preserve">The following threshold is met </t>
    </r>
    <r>
      <rPr>
        <u/>
        <sz val="10"/>
        <color theme="1"/>
        <rFont val="Arial"/>
        <family val="2"/>
      </rPr>
      <t>on the lowest</t>
    </r>
    <r>
      <rPr>
        <sz val="10"/>
        <color theme="1"/>
        <rFont val="Arial"/>
        <family val="2"/>
      </rPr>
      <t xml:space="preserve"> </t>
    </r>
    <r>
      <rPr>
        <strike/>
        <sz val="10"/>
        <color theme="1"/>
        <rFont val="Arial"/>
        <family val="2"/>
      </rPr>
      <t>in</t>
    </r>
    <r>
      <rPr>
        <sz val="10"/>
        <color theme="1"/>
        <rFont val="Arial"/>
        <family val="2"/>
      </rPr>
      <t xml:space="preserve"> regularly occupiable </t>
    </r>
    <r>
      <rPr>
        <u/>
        <sz val="10"/>
        <color theme="1"/>
        <rFont val="Arial"/>
        <family val="2"/>
      </rPr>
      <t>floor</t>
    </r>
    <r>
      <rPr>
        <sz val="10"/>
        <color theme="1"/>
        <rFont val="Arial"/>
        <family val="2"/>
      </rPr>
      <t xml:space="preserve"> </t>
    </r>
    <r>
      <rPr>
        <strike/>
        <sz val="10"/>
        <color theme="1"/>
        <rFont val="Arial"/>
        <family val="2"/>
      </rPr>
      <t>spaces at or below grade</t>
    </r>
    <r>
      <rPr>
        <sz val="10"/>
        <color theme="1"/>
        <rFont val="Arial"/>
        <family val="2"/>
      </rPr>
      <t xml:space="preserve">:
a. Radon: 0.15 Bq/L [4 pCi/L] or lower, as tested by a professional demonstrated not to have a conflict of interest with the WELL project. One test is conducted per 25,000 ft2 of regularly occupied space </t>
    </r>
    <r>
      <rPr>
        <strike/>
        <sz val="10"/>
        <color theme="1"/>
        <rFont val="Arial"/>
        <family val="2"/>
      </rPr>
      <t>at or below grade</t>
    </r>
    <r>
      <rPr>
        <sz val="10"/>
        <color theme="1"/>
        <rFont val="Arial"/>
        <family val="2"/>
      </rPr>
      <t>.</t>
    </r>
  </si>
  <si>
    <r>
      <t xml:space="preserve">Certification Note: 
Projects are not required to follow the device requirements or test methods described in the Performance Verification Guidebook. </t>
    </r>
    <r>
      <rPr>
        <strike/>
        <sz val="10"/>
        <color theme="1"/>
        <rFont val="Arial"/>
        <family val="2"/>
      </rPr>
      <t xml:space="preserve">Projects may monitor total VOCs, instead of the individual VOCs listed in Part 2: Meet Thresholds for Organic Gases. Permanently installed monitors may be located on interior walls rather than a minimum distance away. </t>
    </r>
    <r>
      <rPr>
        <sz val="10"/>
        <color theme="1"/>
        <rFont val="Arial"/>
        <family val="2"/>
      </rPr>
      <t xml:space="preserve">However, if measurements are undertaken by a WELL Performance Testing Agent in compliance with the Performance Verification Guidebook, results submitted </t>
    </r>
    <r>
      <rPr>
        <strike/>
        <sz val="10"/>
        <color theme="1"/>
        <rFont val="Arial"/>
        <family val="2"/>
      </rPr>
      <t>to GBCI</t>
    </r>
    <r>
      <rPr>
        <sz val="10"/>
        <color theme="1"/>
        <rFont val="Arial"/>
        <family val="2"/>
      </rPr>
      <t xml:space="preserve"> from each year and test location may be averaged and utilized for recertification purposes.</t>
    </r>
  </si>
  <si>
    <r>
      <t xml:space="preserve">Option 1: No smoking signage
</t>
    </r>
    <r>
      <rPr>
        <u/>
        <sz val="10"/>
        <color theme="1"/>
        <rFont val="Arial"/>
        <family val="2"/>
      </rPr>
      <t>The following requirements are met:</t>
    </r>
    <r>
      <rPr>
        <sz val="10"/>
        <color theme="1"/>
        <rFont val="Arial"/>
        <family val="2"/>
      </rPr>
      <t xml:space="preserve">
</t>
    </r>
    <r>
      <rPr>
        <u/>
        <sz val="10"/>
        <color theme="1"/>
        <rFont val="Arial"/>
        <family val="2"/>
      </rPr>
      <t xml:space="preserve">a. </t>
    </r>
    <r>
      <rPr>
        <strike/>
        <sz val="10"/>
        <color theme="1"/>
        <rFont val="Arial"/>
        <family val="2"/>
      </rPr>
      <t xml:space="preserve">Smoking and the use of e-cigarettes is prohibited in the following areas, with </t>
    </r>
    <r>
      <rPr>
        <u/>
        <sz val="10"/>
        <color theme="1"/>
        <rFont val="Arial"/>
        <family val="2"/>
      </rPr>
      <t xml:space="preserve">Clear and visible </t>
    </r>
    <r>
      <rPr>
        <sz val="10"/>
        <color theme="1"/>
        <rFont val="Arial"/>
        <family val="2"/>
      </rPr>
      <t>permanent</t>
    </r>
    <r>
      <rPr>
        <strike/>
        <sz val="10"/>
        <color theme="1"/>
        <rFont val="Arial"/>
        <family val="2"/>
      </rPr>
      <t>ly mounted</t>
    </r>
    <r>
      <rPr>
        <sz val="10"/>
        <color theme="1"/>
        <rFont val="Arial"/>
        <family val="2"/>
      </rPr>
      <t xml:space="preserve"> signage </t>
    </r>
    <r>
      <rPr>
        <u/>
        <sz val="10"/>
        <color theme="1"/>
        <rFont val="Arial"/>
        <family val="2"/>
      </rPr>
      <t>prohibiting smoking and vaping is located within 3 m [10 ft] of all functional building entrances, operable windows and building air intakes that open to any occupiable outdoor area.</t>
    </r>
    <r>
      <rPr>
        <strike/>
        <sz val="10"/>
        <color theme="1"/>
        <rFont val="Arial"/>
        <family val="2"/>
      </rPr>
      <t>present to clearly communicate the ban:</t>
    </r>
    <r>
      <rPr>
        <sz val="10"/>
        <color theme="1"/>
        <rFont val="Arial"/>
        <family val="2"/>
      </rPr>
      <t xml:space="preserve">
</t>
    </r>
    <r>
      <rPr>
        <u/>
        <sz val="10"/>
        <color theme="1"/>
        <rFont val="Arial"/>
        <family val="2"/>
      </rPr>
      <t xml:space="preserve">
b. Clear and visible permanent signage describing the hazards of smoking is located in all outdoor areas designated for smoking and vaping.</t>
    </r>
    <r>
      <rPr>
        <sz val="10"/>
        <color theme="1"/>
        <rFont val="Arial"/>
        <family val="2"/>
      </rPr>
      <t xml:space="preserve">
</t>
    </r>
    <r>
      <rPr>
        <strike/>
        <sz val="10"/>
        <color theme="1"/>
        <rFont val="Arial"/>
        <family val="2"/>
      </rPr>
      <t xml:space="preserve">Outdoors at ground level within 25 ft (or the maximum extent allowable by local codes) of any functional building entrance, operable window and building air intake.13 Signage is present to clearly communicate the ban. In outdoor areas within the project boundary that allow smoking (if any), signs are placed along walkways (not more than 100 ft between signs) that describe the hazards of smoking.14
On decks, patios, balconies, rooftops and other occupiable outdoor areas above ground level.
</t>
    </r>
    <r>
      <rPr>
        <sz val="10"/>
        <color theme="1"/>
        <rFont val="Arial"/>
        <family val="2"/>
      </rPr>
      <t xml:space="preserve">Verification Note: </t>
    </r>
    <r>
      <rPr>
        <b/>
        <sz val="10"/>
        <color theme="1"/>
        <rFont val="Arial"/>
        <family val="2"/>
      </rPr>
      <t xml:space="preserve">
</t>
    </r>
    <r>
      <rPr>
        <sz val="10"/>
        <color theme="1"/>
        <rFont val="Arial"/>
        <family val="2"/>
      </rPr>
      <t xml:space="preserve">Photographs should showcase:
1) The signage reflecting the smoking ban and, as applicable, relevant language translated to English. </t>
    </r>
    <r>
      <rPr>
        <u/>
        <sz val="10"/>
        <color theme="1"/>
        <rFont val="Arial"/>
        <family val="2"/>
      </rPr>
      <t>Note that the wording / language on the signage does not need to reflect any information regarding distance.</t>
    </r>
    <r>
      <rPr>
        <sz val="10"/>
        <color theme="1"/>
        <rFont val="Arial"/>
        <family val="2"/>
      </rPr>
      <t xml:space="preserve">
2) The installed sign demonstrating it is permanent and generally visible at ground level.
3) If outdoor areas that allow smoking are present, the content of signage indicating the hazards of smoking.</t>
    </r>
  </si>
  <si>
    <r>
      <t xml:space="preserve">Option 2: No applicable outdoor spaces
The following </t>
    </r>
    <r>
      <rPr>
        <strike/>
        <sz val="10"/>
        <color theme="1"/>
        <rFont val="Arial"/>
        <family val="2"/>
      </rPr>
      <t>spaces</t>
    </r>
    <r>
      <rPr>
        <sz val="10"/>
        <color theme="1"/>
        <rFont val="Arial"/>
        <family val="2"/>
      </rPr>
      <t xml:space="preserve"> are not present </t>
    </r>
    <r>
      <rPr>
        <u/>
        <sz val="10"/>
        <color theme="1"/>
        <rFont val="Arial"/>
        <family val="2"/>
      </rPr>
      <t>with</t>
    </r>
    <r>
      <rPr>
        <sz val="10"/>
        <color theme="1"/>
        <rFont val="Arial"/>
        <family val="2"/>
      </rPr>
      <t xml:space="preserve">in the project </t>
    </r>
    <r>
      <rPr>
        <u/>
        <sz val="10"/>
        <color theme="1"/>
        <rFont val="Arial"/>
        <family val="2"/>
      </rPr>
      <t>boundary</t>
    </r>
    <r>
      <rPr>
        <sz val="10"/>
        <color theme="1"/>
        <rFont val="Arial"/>
        <family val="2"/>
      </rPr>
      <t xml:space="preserve">:
a. </t>
    </r>
    <r>
      <rPr>
        <strike/>
        <sz val="10"/>
        <color theme="1"/>
        <rFont val="Arial"/>
        <family val="2"/>
      </rPr>
      <t>Decks, patios, balconies, rooftops and other</t>
    </r>
    <r>
      <rPr>
        <sz val="10"/>
        <color theme="1"/>
        <rFont val="Arial"/>
        <family val="2"/>
      </rPr>
      <t xml:space="preserve"> </t>
    </r>
    <r>
      <rPr>
        <u/>
        <sz val="10"/>
        <color theme="1"/>
        <rFont val="Arial"/>
        <family val="2"/>
      </rPr>
      <t xml:space="preserve">Any </t>
    </r>
    <r>
      <rPr>
        <sz val="10"/>
        <color theme="1"/>
        <rFont val="Arial"/>
        <family val="2"/>
      </rPr>
      <t>occupiable outdoor areas</t>
    </r>
    <r>
      <rPr>
        <u/>
        <sz val="10"/>
        <color theme="1"/>
        <rFont val="Arial"/>
        <family val="2"/>
      </rPr>
      <t xml:space="preserve"> (e.g., decks, patios balconies, rooftops, walkways)</t>
    </r>
    <r>
      <rPr>
        <strike/>
        <sz val="10"/>
        <color theme="1"/>
        <rFont val="Arial"/>
        <family val="2"/>
      </rPr>
      <t>above ground level</t>
    </r>
    <r>
      <rPr>
        <sz val="10"/>
        <color theme="1"/>
        <rFont val="Arial"/>
        <family val="2"/>
      </rPr>
      <t xml:space="preserve">.
b. </t>
    </r>
    <r>
      <rPr>
        <u/>
        <sz val="10"/>
        <color theme="1"/>
        <rFont val="Arial"/>
        <family val="2"/>
      </rPr>
      <t xml:space="preserve">Functional building entrances. </t>
    </r>
    <r>
      <rPr>
        <strike/>
        <sz val="10"/>
        <color theme="1"/>
        <rFont val="Arial"/>
        <family val="2"/>
      </rPr>
      <t>Doors that open to the exterior.</t>
    </r>
  </si>
  <si>
    <r>
      <t>All Spaces except Dwelling Units</t>
    </r>
    <r>
      <rPr>
        <u/>
        <sz val="10"/>
        <color theme="1"/>
        <rFont val="Arial"/>
        <family val="2"/>
      </rPr>
      <t xml:space="preserve"> and Guest Rooms</t>
    </r>
  </si>
  <si>
    <r>
      <t>Dwelling units</t>
    </r>
    <r>
      <rPr>
        <u/>
        <sz val="10"/>
        <color theme="1"/>
        <rFont val="Arial"/>
        <family val="2"/>
      </rPr>
      <t xml:space="preserve"> and Guest Rooms</t>
    </r>
  </si>
  <si>
    <r>
      <t xml:space="preserve">All Spaces </t>
    </r>
    <r>
      <rPr>
        <strike/>
        <sz val="10"/>
        <color theme="1"/>
        <rFont val="Arial"/>
        <family val="2"/>
      </rPr>
      <t>Except Dwelling Units
Information about the</t>
    </r>
    <r>
      <rPr>
        <u/>
        <sz val="10"/>
        <color theme="1"/>
        <rFont val="Arial"/>
        <family val="2"/>
      </rPr>
      <t xml:space="preserve">The </t>
    </r>
    <r>
      <rPr>
        <sz val="10"/>
        <color theme="1"/>
        <rFont val="Arial"/>
        <family val="2"/>
      </rPr>
      <t xml:space="preserve">air quality </t>
    </r>
    <r>
      <rPr>
        <u/>
        <sz val="10"/>
        <color theme="1"/>
        <rFont val="Arial"/>
        <family val="2"/>
      </rPr>
      <t xml:space="preserve">data </t>
    </r>
    <r>
      <rPr>
        <sz val="10"/>
        <color theme="1"/>
        <rFont val="Arial"/>
        <family val="2"/>
      </rPr>
      <t xml:space="preserve">measured in Part 1 of this feature is made available to occupants as follows:
 a. Data are presented through one of the following:
  1. Display screens prominently positioned at a height of 3.6–5.6 ft with at least one display per 5400 ft2 of regularly occupied space.
  2. Hosted on a website or phone application accessible to occupants. Signs are present indicating where the data may be accessed at a density of at least one sign per 5400 ft2 of regularly occupied space.
 b. Data presented include one of the following:
  1. Concentrations of the parameters measured.
  2. Qualitative results of air quality (e.g., colored-coded levels).
</t>
    </r>
    <r>
      <rPr>
        <u/>
        <sz val="10"/>
        <color theme="1"/>
        <rFont val="Arial"/>
        <family val="2"/>
      </rPr>
      <t xml:space="preserve"> c. Data are updated at least once every 15 minutes.</t>
    </r>
  </si>
  <si>
    <r>
      <t xml:space="preserve">For any functional building entrance </t>
    </r>
    <r>
      <rPr>
        <strike/>
        <sz val="10"/>
        <color theme="1"/>
        <rFont val="Arial"/>
        <family val="2"/>
      </rPr>
      <t xml:space="preserve">to the building surroundings </t>
    </r>
    <r>
      <rPr>
        <sz val="10"/>
        <color theme="1"/>
        <rFont val="Arial"/>
        <family val="2"/>
      </rPr>
      <t xml:space="preserve">(not including </t>
    </r>
    <r>
      <rPr>
        <u/>
        <sz val="10"/>
        <color theme="1"/>
        <rFont val="Arial"/>
        <family val="2"/>
      </rPr>
      <t>doors to</t>
    </r>
    <r>
      <rPr>
        <sz val="10"/>
        <color theme="1"/>
        <rFont val="Arial"/>
        <family val="2"/>
      </rPr>
      <t xml:space="preserve"> balconies or terraces), the following design features are present:</t>
    </r>
  </si>
  <si>
    <r>
      <t xml:space="preserve">Verification Note: 
Quantity: At least one photograph for each </t>
    </r>
    <r>
      <rPr>
        <strike/>
        <sz val="10"/>
        <color theme="1"/>
        <rFont val="Arial"/>
        <family val="2"/>
      </rPr>
      <t>regularly used</t>
    </r>
    <r>
      <rPr>
        <sz val="10"/>
        <color theme="1"/>
        <rFont val="Arial"/>
        <family val="2"/>
      </rPr>
      <t xml:space="preserve"> </t>
    </r>
    <r>
      <rPr>
        <u/>
        <sz val="10"/>
        <color theme="1"/>
        <rFont val="Arial"/>
        <family val="2"/>
      </rPr>
      <t>functional building</t>
    </r>
    <r>
      <rPr>
        <sz val="10"/>
        <color theme="1"/>
        <rFont val="Arial"/>
        <family val="2"/>
      </rPr>
      <t xml:space="preserve"> entrance</t>
    </r>
    <r>
      <rPr>
        <u/>
        <sz val="10"/>
        <color theme="1"/>
        <rFont val="Arial"/>
        <family val="2"/>
      </rPr>
      <t xml:space="preserve"> (maximum 5).</t>
    </r>
  </si>
  <si>
    <r>
      <rPr>
        <u/>
        <sz val="10"/>
        <color theme="1"/>
        <rFont val="Arial"/>
        <family val="2"/>
      </rPr>
      <t xml:space="preserve">Option 1: Control cooking pollution
</t>
    </r>
    <r>
      <rPr>
        <sz val="10"/>
        <color theme="1"/>
        <rFont val="Arial"/>
        <family val="2"/>
      </rPr>
      <t>The following requirements are met:
a. Canopy hoods have side or partial panels, when allowable by code.11
b. Type II hood overhangs and setbacks comply with ASHRAE 154-2011</t>
    </r>
    <r>
      <rPr>
        <strike/>
        <sz val="10"/>
        <color theme="1"/>
        <rFont val="Arial"/>
        <family val="2"/>
      </rPr>
      <t xml:space="preserve"> (Table 3 - Minimum Overhang Requirements for Type II Hoods) on all open sides, measured in the horizontal plane from the inside edge of the hood to the edge of the top horizontal surface of the appliance</t>
    </r>
    <r>
      <rPr>
        <u/>
        <sz val="10"/>
        <color theme="1"/>
        <rFont val="Arial"/>
        <family val="2"/>
      </rPr>
      <t>.12</t>
    </r>
    <r>
      <rPr>
        <sz val="10"/>
        <color theme="1"/>
        <rFont val="Arial"/>
        <family val="2"/>
      </rPr>
      <t xml:space="preserve">
c. The vertical distance between the front lower lip of the hood and the cooking surface is less than or equal to 4 ft.12
d. </t>
    </r>
    <r>
      <rPr>
        <strike/>
        <sz val="10"/>
        <color theme="1"/>
        <rFont val="Arial"/>
        <family val="2"/>
      </rPr>
      <t>Makeup</t>
    </r>
    <r>
      <rPr>
        <sz val="10"/>
        <color theme="1"/>
        <rFont val="Arial"/>
        <family val="2"/>
      </rPr>
      <t xml:space="preserve"> </t>
    </r>
    <r>
      <rPr>
        <u/>
        <sz val="10"/>
        <color theme="1"/>
        <rFont val="Arial"/>
        <family val="2"/>
      </rPr>
      <t xml:space="preserve">Replacement </t>
    </r>
    <r>
      <rPr>
        <sz val="10"/>
        <color theme="1"/>
        <rFont val="Arial"/>
        <family val="2"/>
      </rPr>
      <t xml:space="preserve">air velocity near (or directed at) the hood is less than 75 fpm.11
e. Replacement air introduced directly into the exhaust hood cavity does not exceed 10% of the hood exhaust airflow rate.13
</t>
    </r>
    <r>
      <rPr>
        <strike/>
        <sz val="10"/>
        <color theme="1"/>
        <rFont val="Arial"/>
        <family val="2"/>
      </rPr>
      <t>f. At least 50% of the air that replaces the exhaust air is conditioned transfer air, rather than makeup air.14</t>
    </r>
    <r>
      <rPr>
        <sz val="10"/>
        <color theme="1"/>
        <rFont val="Arial"/>
        <family val="2"/>
      </rPr>
      <t xml:space="preserve">
</t>
    </r>
    <r>
      <rPr>
        <u/>
        <sz val="10"/>
        <color theme="1"/>
        <rFont val="Arial"/>
        <family val="2"/>
      </rPr>
      <t>f</t>
    </r>
    <r>
      <rPr>
        <strike/>
        <sz val="10"/>
        <color theme="1"/>
        <rFont val="Arial"/>
        <family val="2"/>
      </rPr>
      <t>g</t>
    </r>
    <r>
      <rPr>
        <sz val="10"/>
        <color theme="1"/>
        <rFont val="Arial"/>
        <family val="2"/>
      </rPr>
      <t xml:space="preserve">. Appliances are grouped under exhaust hoods according to effluent production and associated ventilation requirements, as specified in ASHRAE 154-2011, per hood type (defined by the classifications used in ASHRAE 154-2011 for light, medium, heavy and extra-heavy appliance duty levels).12
</t>
    </r>
    <r>
      <rPr>
        <u/>
        <sz val="10"/>
        <color theme="1"/>
        <rFont val="Arial"/>
        <family val="2"/>
      </rPr>
      <t>g</t>
    </r>
    <r>
      <rPr>
        <strike/>
        <sz val="10"/>
        <color theme="1"/>
        <rFont val="Arial"/>
        <family val="2"/>
      </rPr>
      <t>h</t>
    </r>
    <r>
      <rPr>
        <sz val="10"/>
        <color theme="1"/>
        <rFont val="Arial"/>
        <family val="2"/>
      </rPr>
      <t xml:space="preserve">. Appliances have a rear seal between the appliance and the wall, when allowable by code.15
</t>
    </r>
    <r>
      <rPr>
        <u/>
        <sz val="10"/>
        <color theme="1"/>
        <rFont val="Arial"/>
        <family val="2"/>
      </rPr>
      <t>h</t>
    </r>
    <r>
      <rPr>
        <strike/>
        <sz val="10"/>
        <color theme="1"/>
        <rFont val="Arial"/>
        <family val="2"/>
      </rPr>
      <t>i</t>
    </r>
    <r>
      <rPr>
        <sz val="10"/>
        <color theme="1"/>
        <rFont val="Arial"/>
        <family val="2"/>
      </rPr>
      <t xml:space="preserve">. Appliances located at the end of a cook line requiring exhaust airflow rates greater than 300 cfm/ft have a full side panel or an end wall.12
</t>
    </r>
  </si>
  <si>
    <r>
      <rPr>
        <u/>
        <sz val="10"/>
        <color theme="1"/>
        <rFont val="Arial"/>
        <family val="2"/>
      </rPr>
      <t>OR</t>
    </r>
    <r>
      <rPr>
        <sz val="10"/>
        <color theme="1"/>
        <rFont val="Arial"/>
        <family val="2"/>
      </rPr>
      <t xml:space="preserve">
</t>
    </r>
    <r>
      <rPr>
        <u/>
        <sz val="10"/>
        <color theme="1"/>
        <rFont val="Arial"/>
        <family val="2"/>
      </rPr>
      <t>Option 2: No applicable commercial appliances
The following requirements are met:
a. There are no appliances that require a hood, as specified in ASHRAE 154-2011 (Table 2 - Type I Hood Requirements by Appliance Type, Table 2 - Type II Hood Requirements by Appliance Description).[12]
Verified by: Letter of Assurance – Engineer</t>
    </r>
  </si>
  <si>
    <r>
      <t>Dwelling Units</t>
    </r>
    <r>
      <rPr>
        <u/>
        <sz val="10"/>
        <color theme="1"/>
        <rFont val="Arial"/>
        <family val="2"/>
      </rPr>
      <t xml:space="preserve"> and Guestrooms</t>
    </r>
    <r>
      <rPr>
        <sz val="10"/>
        <color theme="1"/>
        <rFont val="Arial"/>
        <family val="2"/>
      </rPr>
      <t xml:space="preserve">
</t>
    </r>
    <r>
      <rPr>
        <u/>
        <sz val="10"/>
        <color theme="1"/>
        <rFont val="Arial"/>
        <family val="2"/>
      </rPr>
      <t xml:space="preserve">The following requirements are met:
 a. At </t>
    </r>
    <r>
      <rPr>
        <strike/>
        <sz val="10"/>
        <color theme="1"/>
        <rFont val="Arial"/>
        <family val="2"/>
      </rPr>
      <t xml:space="preserve">For </t>
    </r>
    <r>
      <rPr>
        <sz val="10"/>
        <color theme="1"/>
        <rFont val="Arial"/>
        <family val="2"/>
      </rPr>
      <t xml:space="preserve">all </t>
    </r>
    <r>
      <rPr>
        <strike/>
        <sz val="10"/>
        <color theme="1"/>
        <rFont val="Arial"/>
        <family val="2"/>
      </rPr>
      <t xml:space="preserve">ovens, </t>
    </r>
    <r>
      <rPr>
        <sz val="10"/>
        <color theme="1"/>
        <rFont val="Arial"/>
        <family val="2"/>
      </rPr>
      <t>cooking burners and stove top cooking appliances</t>
    </r>
    <r>
      <rPr>
        <u/>
        <sz val="10"/>
        <color theme="1"/>
        <rFont val="Arial"/>
        <family val="2"/>
      </rPr>
      <t xml:space="preserve">, </t>
    </r>
    <r>
      <rPr>
        <sz val="10"/>
        <color theme="1"/>
        <rFont val="Arial"/>
        <family val="2"/>
      </rPr>
      <t xml:space="preserve"> </t>
    </r>
    <r>
      <rPr>
        <strike/>
        <sz val="10"/>
        <color theme="1"/>
        <rFont val="Arial"/>
        <family val="2"/>
      </rPr>
      <t xml:space="preserve">that use </t>
    </r>
    <r>
      <rPr>
        <sz val="10"/>
        <color theme="1"/>
        <rFont val="Arial"/>
        <family val="2"/>
      </rPr>
      <t xml:space="preserve">a range hood </t>
    </r>
    <r>
      <rPr>
        <u/>
        <sz val="10"/>
        <color theme="1"/>
        <rFont val="Arial"/>
        <family val="2"/>
      </rPr>
      <t>meets</t>
    </r>
    <r>
      <rPr>
        <sz val="10"/>
        <color theme="1"/>
        <rFont val="Arial"/>
        <family val="2"/>
      </rPr>
      <t xml:space="preserve"> the following:
</t>
    </r>
    <r>
      <rPr>
        <u/>
        <sz val="10"/>
        <color theme="1"/>
        <rFont val="Arial"/>
        <family val="2"/>
      </rPr>
      <t xml:space="preserve">  1. </t>
    </r>
    <r>
      <rPr>
        <sz val="10"/>
        <color theme="1"/>
        <rFont val="Arial"/>
        <family val="2"/>
      </rPr>
      <t xml:space="preserve">Exhaust air is vented directly to the outdoors.16
</t>
    </r>
    <r>
      <rPr>
        <u/>
        <sz val="10"/>
        <color theme="1"/>
        <rFont val="Arial"/>
        <family val="2"/>
      </rPr>
      <t xml:space="preserve">  2. </t>
    </r>
    <r>
      <rPr>
        <sz val="10"/>
        <color theme="1"/>
        <rFont val="Arial"/>
        <family val="2"/>
      </rPr>
      <t xml:space="preserve">Exhaust air outlets are separated from any air intakes by at least 3 m, unless otherwise specified by local code.17
</t>
    </r>
    <r>
      <rPr>
        <u/>
        <sz val="10"/>
        <color theme="1"/>
        <rFont val="Arial"/>
        <family val="2"/>
      </rPr>
      <t xml:space="preserve">  3. </t>
    </r>
    <r>
      <rPr>
        <sz val="10"/>
        <color theme="1"/>
        <rFont val="Arial"/>
        <family val="2"/>
      </rPr>
      <t xml:space="preserve">The minimum operating exhaust airflow rate is the greater of 150 L/s per linear meter of range hood width or 94 L/s.18
</t>
    </r>
    <r>
      <rPr>
        <u/>
        <sz val="10"/>
        <color theme="1"/>
        <rFont val="Arial"/>
        <family val="2"/>
      </rPr>
      <t xml:space="preserve">  4. </t>
    </r>
    <r>
      <rPr>
        <sz val="10"/>
        <color theme="1"/>
        <rFont val="Arial"/>
        <family val="2"/>
      </rPr>
      <t xml:space="preserve">The range hood device, when in operation, covers at least 75% of the burner area.19
</t>
    </r>
    <r>
      <rPr>
        <u/>
        <sz val="10"/>
        <color theme="1"/>
        <rFont val="Arial"/>
        <family val="2"/>
      </rPr>
      <t xml:space="preserve"> b. All bathrooms contain one of the following:
  1. Exhaust fan.</t>
    </r>
    <r>
      <rPr>
        <sz val="10"/>
        <color theme="1"/>
        <rFont val="Arial"/>
        <family val="2"/>
      </rPr>
      <t xml:space="preserve">   
</t>
    </r>
    <r>
      <rPr>
        <u/>
        <sz val="10"/>
        <color theme="1"/>
        <rFont val="Arial"/>
        <family val="2"/>
      </rPr>
      <t xml:space="preserve">  2. Operable window. </t>
    </r>
  </si>
  <si>
    <r>
      <t xml:space="preserve">Tours of the space, communicating </t>
    </r>
    <r>
      <rPr>
        <strike/>
        <sz val="10"/>
        <color theme="1"/>
        <rFont val="Arial"/>
        <family val="2"/>
      </rPr>
      <t xml:space="preserve">or </t>
    </r>
    <r>
      <rPr>
        <sz val="10"/>
        <color theme="1"/>
        <rFont val="Arial"/>
        <family val="2"/>
      </rPr>
      <t>existing building operations, maintenance, programs and policies support adherence to WELL requirements, are conducted and made available to the following groups:</t>
    </r>
  </si>
  <si>
    <r>
      <t xml:space="preserve"> Level of WELL achievement, if applicable</t>
    </r>
    <r>
      <rPr>
        <strike/>
        <sz val="10"/>
        <color theme="1"/>
        <rFont val="Arial"/>
        <family val="2"/>
      </rPr>
      <t xml:space="preserve"> (e.g., WELL Health-Safety Rated)</t>
    </r>
    <r>
      <rPr>
        <sz val="10"/>
        <color theme="1"/>
        <rFont val="Arial"/>
        <family val="2"/>
      </rPr>
      <t>.</t>
    </r>
  </si>
  <si>
    <r>
      <rPr>
        <u/>
        <sz val="10"/>
        <color theme="1"/>
        <rFont val="Arial"/>
        <family val="2"/>
      </rPr>
      <t>1: Satisfaction Targets</t>
    </r>
    <r>
      <rPr>
        <sz val="10"/>
        <color theme="1"/>
        <rFont val="Arial"/>
        <family val="2"/>
      </rPr>
      <t xml:space="preserve">
The project or organization creates and implements a plan that addresses the following:
a. </t>
    </r>
    <r>
      <rPr>
        <strike/>
        <sz val="10"/>
        <color theme="1"/>
        <rFont val="Arial"/>
        <family val="2"/>
      </rPr>
      <t xml:space="preserve">Aspirational satisfaction thresholds for annual survey responses. </t>
    </r>
    <r>
      <rPr>
        <u/>
        <sz val="10"/>
        <color theme="1"/>
        <rFont val="Arial"/>
        <family val="2"/>
      </rPr>
      <t>Defines target satisfaction levels reported in the annual survey</t>
    </r>
    <r>
      <rPr>
        <sz val="10"/>
        <color theme="1"/>
        <rFont val="Arial"/>
        <family val="2"/>
      </rPr>
      <t xml:space="preserve">.
</t>
    </r>
    <r>
      <rPr>
        <strike/>
        <sz val="10"/>
        <color theme="1"/>
        <rFont val="Arial"/>
        <family val="2"/>
      </rPr>
      <t xml:space="preserve">b. Strategies for improving upon unmet satisfaction thresholds.
</t>
    </r>
    <r>
      <rPr>
        <sz val="10"/>
        <color theme="1"/>
        <rFont val="Arial"/>
        <family val="2"/>
      </rPr>
      <t xml:space="preserve">Verification Note:
Technical Document (Shareable)
Satisfaction thresholds for survey responses.
</t>
    </r>
    <r>
      <rPr>
        <strike/>
        <sz val="10"/>
        <color theme="1"/>
        <rFont val="Arial"/>
        <family val="2"/>
      </rPr>
      <t>Strategies for improving unmet satisfaction thresholds.</t>
    </r>
    <r>
      <rPr>
        <sz val="10"/>
        <color theme="1"/>
        <rFont val="Arial"/>
        <family val="2"/>
      </rPr>
      <t xml:space="preserve">
</t>
    </r>
    <r>
      <rPr>
        <u/>
        <sz val="10"/>
        <color theme="1"/>
        <rFont val="Arial"/>
        <family val="2"/>
      </rPr>
      <t>AND</t>
    </r>
    <r>
      <rPr>
        <sz val="10"/>
        <color theme="1"/>
        <rFont val="Arial"/>
        <family val="2"/>
      </rPr>
      <t xml:space="preserve">
</t>
    </r>
    <r>
      <rPr>
        <u/>
        <sz val="10"/>
        <color theme="1"/>
        <rFont val="Arial"/>
        <family val="2"/>
      </rPr>
      <t xml:space="preserve">2: Improvement Strategies
The project or organization submits on an annual basis:
a. Comparison of satisfaction results to aspirational targets.
b. Improvement strategies to be implemented, if applicable.
Verified by On-going Data Report 
</t>
    </r>
    <r>
      <rPr>
        <sz val="10"/>
        <color theme="1"/>
        <rFont val="Arial"/>
        <family val="2"/>
      </rPr>
      <t xml:space="preserve">
</t>
    </r>
  </si>
  <si>
    <r>
      <t>Level of WELL achievement, if applicable</t>
    </r>
    <r>
      <rPr>
        <strike/>
        <sz val="10"/>
        <color theme="1"/>
        <rFont val="Arial"/>
        <family val="2"/>
      </rPr>
      <t xml:space="preserve"> (e.g., WELL Health-Safety Rated)</t>
    </r>
    <r>
      <rPr>
        <sz val="10"/>
        <color theme="1"/>
        <rFont val="Arial"/>
        <family val="2"/>
      </rPr>
      <t>.</t>
    </r>
  </si>
  <si>
    <r>
      <t xml:space="preserve">Projects located in a region with heightened risk of infectious respiratory disease transmission defined by a public health authority (e.g., World Health Organization, local public health agency) require at least one of the following for </t>
    </r>
    <r>
      <rPr>
        <strike/>
        <sz val="10"/>
        <color theme="1"/>
        <rFont val="Arial"/>
        <family val="2"/>
      </rPr>
      <t>all occupants (including visitors)</t>
    </r>
    <r>
      <rPr>
        <u/>
        <sz val="10"/>
        <color theme="1"/>
        <rFont val="Arial"/>
        <family val="2"/>
      </rPr>
      <t>regular occupants</t>
    </r>
    <r>
      <rPr>
        <sz val="10"/>
        <color theme="1"/>
        <rFont val="Arial"/>
        <family val="2"/>
      </rPr>
      <t xml:space="preserve"> to enter the space</t>
    </r>
  </si>
  <si>
    <r>
      <t>For All Spaces</t>
    </r>
    <r>
      <rPr>
        <u/>
        <sz val="10"/>
        <color theme="1"/>
        <rFont val="Arial"/>
        <family val="2"/>
      </rPr>
      <t xml:space="preserve"> except Dwelling Units</t>
    </r>
  </si>
  <si>
    <r>
      <t xml:space="preserve">The project </t>
    </r>
    <r>
      <rPr>
        <strike/>
        <sz val="10"/>
        <color theme="1"/>
        <rFont val="Arial"/>
        <family val="2"/>
      </rPr>
      <t>achieves at least one point in</t>
    </r>
    <r>
      <rPr>
        <sz val="10"/>
        <color theme="1"/>
        <rFont val="Arial"/>
        <family val="2"/>
      </rPr>
      <t xml:space="preserve"> </t>
    </r>
    <r>
      <rPr>
        <u/>
        <sz val="10"/>
        <color theme="1"/>
        <rFont val="Arial"/>
        <family val="2"/>
      </rPr>
      <t>meets the threshold of Tier 1 of</t>
    </r>
    <r>
      <rPr>
        <sz val="10"/>
        <color theme="1"/>
        <rFont val="Arial"/>
        <family val="2"/>
      </rPr>
      <t xml:space="preserve"> Feature L03: Circadian Lighting Design. </t>
    </r>
  </si>
  <si>
    <r>
      <t xml:space="preserve">The floor plate is no more than 65 ft between opposite walls that each have </t>
    </r>
    <r>
      <rPr>
        <strike/>
        <sz val="10"/>
        <color theme="1"/>
        <rFont val="Arial"/>
        <family val="2"/>
      </rPr>
      <t xml:space="preserve">transparent </t>
    </r>
    <r>
      <rPr>
        <sz val="10"/>
        <color theme="1"/>
        <rFont val="Arial"/>
        <family val="2"/>
      </rPr>
      <t xml:space="preserve">envelope glazing, and there are no opaque obstructions higher than 3.2 ft within a 20 ft horizontal distance of the </t>
    </r>
    <r>
      <rPr>
        <strike/>
        <sz val="10"/>
        <color theme="1"/>
        <rFont val="Arial"/>
        <family val="2"/>
      </rPr>
      <t>transparent</t>
    </r>
    <r>
      <rPr>
        <sz val="10"/>
        <color theme="1"/>
        <rFont val="Arial"/>
        <family val="2"/>
      </rPr>
      <t xml:space="preserve"> envelope glazing. </t>
    </r>
  </si>
  <si>
    <r>
      <rPr>
        <sz val="10"/>
        <rFont val="Arial"/>
        <family val="2"/>
      </rPr>
      <t xml:space="preserve">References:
3. </t>
    </r>
    <r>
      <rPr>
        <strike/>
        <sz val="10"/>
        <rFont val="Arial"/>
        <family val="2"/>
      </rPr>
      <t xml:space="preserve">Illuminating Engineering Society. Lighting Handbook. 10th ed. Illuminating Engineering Society; 2011. </t>
    </r>
    <r>
      <rPr>
        <strike/>
        <sz val="10"/>
        <color rgb="FF000000"/>
        <rFont val="Arial"/>
        <family val="2"/>
      </rPr>
      <t>https://www.ies.org/store/lighting-handbooks/lighting-handbook-10th-edition/.</t>
    </r>
    <r>
      <rPr>
        <sz val="10"/>
        <color rgb="FF000000"/>
        <rFont val="Arial"/>
        <family val="2"/>
      </rPr>
      <t xml:space="preserve">
Illuminating Engineering Socie</t>
    </r>
    <r>
      <rPr>
        <sz val="10"/>
        <rFont val="Arial"/>
        <family val="2"/>
      </rPr>
      <t xml:space="preserve">ty. 2020. IES OL-IM-03: Lighting Applications Standards Collection Subscription. </t>
    </r>
    <r>
      <rPr>
        <u/>
        <sz val="10"/>
        <color rgb="FF1155CC"/>
        <rFont val="Arial"/>
        <family val="2"/>
      </rPr>
      <t>https://store.ies.org/product/lighting-applications-standards-collection-subscription/?v=7516fd43adaa</t>
    </r>
  </si>
  <si>
    <r>
      <t xml:space="preserve">Verified by: Performance Test, </t>
    </r>
    <r>
      <rPr>
        <strike/>
        <sz val="10"/>
        <color theme="1"/>
        <rFont val="Arial"/>
        <family val="2"/>
      </rPr>
      <t>Letter of Assurance – Owner</t>
    </r>
    <r>
      <rPr>
        <sz val="10"/>
        <color theme="1"/>
        <rFont val="Arial"/>
        <family val="2"/>
      </rPr>
      <t xml:space="preserve"> </t>
    </r>
    <r>
      <rPr>
        <u/>
        <sz val="10"/>
        <color theme="1"/>
        <rFont val="Arial"/>
        <family val="2"/>
      </rPr>
      <t xml:space="preserve">Technical Document (Individual)
</t>
    </r>
    <r>
      <rPr>
        <sz val="10"/>
        <color theme="1"/>
        <rFont val="Arial"/>
        <family val="2"/>
      </rPr>
      <t>Verification Note:
Option 2: Predetermined light levels - Performance Test, Technical Document (Individual)</t>
    </r>
    <r>
      <rPr>
        <b/>
        <i/>
        <sz val="10"/>
        <color theme="1"/>
        <rFont val="Arial"/>
        <family val="2"/>
      </rPr>
      <t xml:space="preserve">
</t>
    </r>
    <r>
      <rPr>
        <u/>
        <sz val="10"/>
        <color theme="1"/>
        <rFont val="Arial"/>
        <family val="2"/>
      </rPr>
      <t>Technical Document: Architectural drawings that contain the following:
- 3.2 x 3.2 m [10 x 10 ft] grid across the entire floor on one representative floor for projects of 1-4 floors or on two representative floors for projects of 5 or more floors.
- Tasks identified in each room.</t>
    </r>
  </si>
  <si>
    <r>
      <t xml:space="preserve">Tier 1: The project achieves at least 120 EML [109 M-EDI(D65)] and </t>
    </r>
    <r>
      <rPr>
        <u/>
        <sz val="10"/>
        <color theme="1"/>
        <rFont val="Arial"/>
        <family val="2"/>
      </rPr>
      <t xml:space="preserve">either </t>
    </r>
    <r>
      <rPr>
        <sz val="10"/>
        <color theme="1"/>
        <rFont val="Arial"/>
        <family val="2"/>
      </rPr>
      <t>L05 Part 1 or L06 Part 1</t>
    </r>
  </si>
  <si>
    <r>
      <t xml:space="preserve">Tier 2: The project achieves at least 180 EML [163 M-EDI(D65)] and </t>
    </r>
    <r>
      <rPr>
        <u/>
        <sz val="10"/>
        <color theme="1"/>
        <rFont val="Arial"/>
        <family val="2"/>
      </rPr>
      <t xml:space="preserve">either </t>
    </r>
    <r>
      <rPr>
        <sz val="10"/>
        <color theme="1"/>
        <rFont val="Arial"/>
        <family val="2"/>
      </rPr>
      <t>L05 Part 1 or L06 Part 1</t>
    </r>
  </si>
  <si>
    <r>
      <t xml:space="preserve">Tier 1: The project achieves at least 120 EML [109 M-EDI(D65)] and </t>
    </r>
    <r>
      <rPr>
        <strike/>
        <sz val="10"/>
        <color theme="1"/>
        <rFont val="Arial"/>
        <family val="2"/>
      </rPr>
      <t>at least 2 points in Feature L05: Enhanced Daylight Access</t>
    </r>
    <r>
      <rPr>
        <sz val="10"/>
        <color theme="1"/>
        <rFont val="Arial"/>
        <family val="2"/>
      </rPr>
      <t xml:space="preserve"> </t>
    </r>
    <r>
      <rPr>
        <u/>
        <sz val="10"/>
        <color theme="1"/>
        <rFont val="Arial"/>
        <family val="2"/>
      </rPr>
      <t>either L05 Part 1 or L06 Part 1</t>
    </r>
  </si>
  <si>
    <r>
      <t xml:space="preserve">Tier 2: The project achieves at least 180 EML [163 M-EDI(D65)] and </t>
    </r>
    <r>
      <rPr>
        <strike/>
        <sz val="10"/>
        <color theme="1"/>
        <rFont val="Arial"/>
        <family val="2"/>
      </rPr>
      <t>at least 2 points in Feature L05: Enhanced Daylight Access</t>
    </r>
    <r>
      <rPr>
        <sz val="10"/>
        <color theme="1"/>
        <rFont val="Arial"/>
        <family val="2"/>
      </rPr>
      <t xml:space="preserve"> </t>
    </r>
    <r>
      <rPr>
        <u/>
        <sz val="10"/>
        <color theme="1"/>
        <rFont val="Arial"/>
        <family val="2"/>
      </rPr>
      <t>either L05 Part 1 or L06 Part 1</t>
    </r>
  </si>
  <si>
    <r>
      <t>Dwelling units</t>
    </r>
    <r>
      <rPr>
        <u/>
        <sz val="10"/>
        <color theme="1"/>
        <rFont val="Arial"/>
        <family val="2"/>
      </rPr>
      <t xml:space="preserve"> and Guest Rooms
</t>
    </r>
    <r>
      <rPr>
        <sz val="10"/>
        <color theme="1"/>
        <rFont val="Arial"/>
        <family val="2"/>
      </rPr>
      <t xml:space="preserve">c. The light levels are achieved in living rooms and kitchens at a height of 55 in in the center of the room. </t>
    </r>
    <r>
      <rPr>
        <u/>
        <sz val="10"/>
        <color theme="1"/>
        <rFont val="Arial"/>
        <family val="2"/>
      </rPr>
      <t xml:space="preserve">For studio apartments and guestrooms without living rooms, also test in the center of the room. </t>
    </r>
    <r>
      <rPr>
        <sz val="10"/>
        <color theme="1"/>
        <rFont val="Arial"/>
        <family val="2"/>
      </rPr>
      <t>If workstations are present, light levels are achieved at a height of 18 in above the work-plane.</t>
    </r>
  </si>
  <si>
    <r>
      <t>Luminance that does not exceed 6,000 cd/m</t>
    </r>
    <r>
      <rPr>
        <u/>
        <sz val="10"/>
        <color theme="1"/>
        <rFont val="Arial"/>
        <family val="2"/>
      </rPr>
      <t>2</t>
    </r>
    <r>
      <rPr>
        <sz val="10"/>
        <color theme="1"/>
        <rFont val="Arial"/>
        <family val="2"/>
      </rPr>
      <t xml:space="preserve"> at any angle between 45 and 90 degrees from nadir.</t>
    </r>
  </si>
  <si>
    <r>
      <t>Luminance that does not exceed 6,000 cd/m2</t>
    </r>
    <r>
      <rPr>
        <u/>
        <sz val="10"/>
        <color theme="1"/>
        <rFont val="Arial"/>
        <family val="2"/>
      </rPr>
      <t xml:space="preserve"> </t>
    </r>
    <r>
      <rPr>
        <sz val="10"/>
        <color theme="1"/>
        <rFont val="Arial"/>
        <family val="2"/>
      </rPr>
      <t>at any angle between 45 and 90 degrees from nadir.</t>
    </r>
  </si>
  <si>
    <r>
      <rPr>
        <u/>
        <sz val="10"/>
        <color theme="1"/>
        <rFont val="Arial"/>
        <family val="2"/>
      </rPr>
      <t>All luminaires within regularly occupied spaces</t>
    </r>
    <r>
      <rPr>
        <sz val="10"/>
        <color theme="1"/>
        <rFont val="Arial"/>
        <family val="2"/>
      </rPr>
      <t xml:space="preserve"> </t>
    </r>
    <r>
      <rPr>
        <strike/>
        <sz val="10"/>
        <color theme="1"/>
        <rFont val="Arial"/>
        <family val="2"/>
      </rPr>
      <t>Each luminaire</t>
    </r>
    <r>
      <rPr>
        <sz val="10"/>
        <color theme="1"/>
        <rFont val="Arial"/>
        <family val="2"/>
      </rPr>
      <t xml:space="preserve"> (excluding wall wash fixtures, concealed fixtures, emergency lighting and decorative fixtures installed as specified by the manufacturer) </t>
    </r>
    <r>
      <rPr>
        <strike/>
        <sz val="10"/>
        <color theme="1"/>
        <rFont val="Arial"/>
        <family val="2"/>
      </rPr>
      <t>within all regularly occupied spaces meets</t>
    </r>
    <r>
      <rPr>
        <sz val="10"/>
        <color theme="1"/>
        <rFont val="Arial"/>
        <family val="2"/>
      </rPr>
      <t xml:space="preserve"> meet one of the following requirements when measured at light output representative of </t>
    </r>
    <r>
      <rPr>
        <strike/>
        <sz val="10"/>
        <color theme="1"/>
        <rFont val="Arial"/>
        <family val="2"/>
      </rPr>
      <t>the following</t>
    </r>
    <r>
      <rPr>
        <sz val="10"/>
        <color theme="1"/>
        <rFont val="Arial"/>
        <family val="2"/>
      </rPr>
      <t xml:space="preserve"> regular use conditions:</t>
    </r>
  </si>
  <si>
    <r>
      <rPr>
        <strike/>
        <sz val="10"/>
        <color theme="1"/>
        <rFont val="Arial"/>
        <family val="2"/>
      </rPr>
      <t>The following requirement is met in all regularly occupied spaces:</t>
    </r>
    <r>
      <rPr>
        <sz val="10"/>
        <color theme="1"/>
        <rFont val="Arial"/>
        <family val="2"/>
      </rPr>
      <t xml:space="preserve"> </t>
    </r>
    <r>
      <rPr>
        <u/>
        <sz val="10"/>
        <color theme="1"/>
        <rFont val="Arial"/>
        <family val="2"/>
      </rPr>
      <t>All regularly occupied spaces meet the following requirement:</t>
    </r>
  </si>
  <si>
    <r>
      <t xml:space="preserve">All luminaires within regularly occupied spaces (excluding wall wash fixtures, concealed fixtures, emergency lighting and decorative fixtures installed as specified by the manufacturer) meet one of the following </t>
    </r>
    <r>
      <rPr>
        <u/>
        <sz val="10"/>
        <color theme="1"/>
        <rFont val="Arial"/>
        <family val="2"/>
      </rPr>
      <t>requirements</t>
    </r>
    <r>
      <rPr>
        <sz val="10"/>
        <color theme="1"/>
        <rFont val="Arial"/>
        <family val="2"/>
      </rPr>
      <t xml:space="preserve"> when measured at light output representative of </t>
    </r>
    <r>
      <rPr>
        <strike/>
        <sz val="10"/>
        <color theme="1"/>
        <rFont val="Arial"/>
        <family val="2"/>
      </rPr>
      <t>the following</t>
    </r>
    <r>
      <rPr>
        <sz val="10"/>
        <color theme="1"/>
        <rFont val="Arial"/>
        <family val="2"/>
      </rPr>
      <t xml:space="preserve"> regular use conditions: </t>
    </r>
  </si>
  <si>
    <r>
      <t xml:space="preserve">Tier 1: 70% of all workstations are within 25 ft of </t>
    </r>
    <r>
      <rPr>
        <strike/>
        <sz val="10"/>
        <color theme="1"/>
        <rFont val="Arial"/>
        <family val="2"/>
      </rPr>
      <t>transparent</t>
    </r>
    <r>
      <rPr>
        <sz val="10"/>
        <color theme="1"/>
        <rFont val="Arial"/>
        <family val="2"/>
      </rPr>
      <t xml:space="preserve"> envelope glazing. Visible light transmittance (VLT) is greater than 40%.</t>
    </r>
  </si>
  <si>
    <r>
      <t xml:space="preserve">Tier 2: 70% of all workstations are within 16 ft of </t>
    </r>
    <r>
      <rPr>
        <strike/>
        <sz val="10"/>
        <color theme="1"/>
        <rFont val="Arial"/>
        <family val="2"/>
      </rPr>
      <t>transparent</t>
    </r>
    <r>
      <rPr>
        <sz val="10"/>
        <color theme="1"/>
        <rFont val="Arial"/>
        <family val="2"/>
      </rPr>
      <t xml:space="preserve"> envelope glazing. Visible light transmittance (VLT) is greater than 40%.</t>
    </r>
  </si>
  <si>
    <r>
      <t xml:space="preserve">All vertical </t>
    </r>
    <r>
      <rPr>
        <strike/>
        <sz val="10"/>
        <color theme="1"/>
        <rFont val="Arial"/>
        <family val="2"/>
      </rPr>
      <t>transparent</t>
    </r>
    <r>
      <rPr>
        <sz val="10"/>
        <color theme="1"/>
        <rFont val="Arial"/>
        <family val="2"/>
      </rPr>
      <t xml:space="preserve"> envelope glazing has shading that meets one of the following:</t>
    </r>
  </si>
  <si>
    <r>
      <t xml:space="preserve">All luminaires in occupiable spaces (except decorative fixtures, emergency lights and other lighting for signage) meet at least one of the following color rendering requirements. If tunable white lighting is used, the requirements are met at </t>
    </r>
    <r>
      <rPr>
        <strike/>
        <sz val="10"/>
        <color theme="1"/>
        <rFont val="Arial"/>
        <family val="2"/>
      </rPr>
      <t>1,000K</t>
    </r>
    <r>
      <rPr>
        <sz val="10"/>
        <color theme="1"/>
        <rFont val="Arial"/>
        <family val="2"/>
      </rPr>
      <t xml:space="preserve"> </t>
    </r>
    <r>
      <rPr>
        <u/>
        <sz val="10"/>
        <color theme="1"/>
        <rFont val="Arial"/>
        <family val="2"/>
      </rPr>
      <t>1000 K</t>
    </r>
    <r>
      <rPr>
        <sz val="10"/>
        <color theme="1"/>
        <rFont val="Arial"/>
        <family val="2"/>
      </rPr>
      <t xml:space="preserve"> intervals from the lower end (with a minimum of </t>
    </r>
    <r>
      <rPr>
        <strike/>
        <sz val="10"/>
        <color theme="1"/>
        <rFont val="Arial"/>
        <family val="2"/>
      </rPr>
      <t>2,700K</t>
    </r>
    <r>
      <rPr>
        <sz val="10"/>
        <color theme="1"/>
        <rFont val="Arial"/>
        <family val="2"/>
      </rPr>
      <t xml:space="preserve"> </t>
    </r>
    <r>
      <rPr>
        <u/>
        <sz val="10"/>
        <color theme="1"/>
        <rFont val="Arial"/>
        <family val="2"/>
      </rPr>
      <t>2700 K</t>
    </r>
    <r>
      <rPr>
        <sz val="10"/>
        <color theme="1"/>
        <rFont val="Arial"/>
        <family val="2"/>
      </rPr>
      <t xml:space="preserve">) to the higher end (with a maximum of </t>
    </r>
    <r>
      <rPr>
        <strike/>
        <sz val="10"/>
        <color theme="1"/>
        <rFont val="Arial"/>
        <family val="2"/>
      </rPr>
      <t>5,000k</t>
    </r>
    <r>
      <rPr>
        <sz val="10"/>
        <color theme="1"/>
        <rFont val="Arial"/>
        <family val="2"/>
      </rPr>
      <t xml:space="preserve"> </t>
    </r>
    <r>
      <rPr>
        <u/>
        <sz val="10"/>
        <color theme="1"/>
        <rFont val="Arial"/>
        <family val="2"/>
      </rPr>
      <t>5000 K</t>
    </r>
    <r>
      <rPr>
        <sz val="10"/>
        <color theme="1"/>
        <rFont val="Arial"/>
        <family val="2"/>
      </rPr>
      <t>):</t>
    </r>
  </si>
  <si>
    <r>
      <t xml:space="preserve">Feature Background, Solutions: </t>
    </r>
    <r>
      <rPr>
        <b/>
        <sz val="10"/>
        <color theme="1"/>
        <rFont val="Arial"/>
        <family val="2"/>
      </rPr>
      <t xml:space="preserve">
</t>
    </r>
    <r>
      <rPr>
        <sz val="10"/>
        <color theme="1"/>
        <rFont val="Arial"/>
        <family val="2"/>
      </rPr>
      <t>Identifying and utilizing lighting fixtures that emit a high quality of light and do not display signs of flicker contributes to a comfortable and healthy space. Light fixtures with higher color rendering emit light that show</t>
    </r>
    <r>
      <rPr>
        <u/>
        <sz val="10"/>
        <color theme="1"/>
        <rFont val="Arial"/>
        <family val="2"/>
      </rPr>
      <t>s</t>
    </r>
    <r>
      <rPr>
        <sz val="10"/>
        <color theme="1"/>
        <rFont val="Arial"/>
        <family val="2"/>
      </rPr>
      <t xml:space="preserve"> colors realistically. </t>
    </r>
    <r>
      <rPr>
        <u/>
        <sz val="10"/>
        <color theme="1"/>
        <rFont val="Arial"/>
        <family val="2"/>
      </rPr>
      <t>The CIE General</t>
    </r>
    <r>
      <rPr>
        <sz val="10"/>
        <color theme="1"/>
        <rFont val="Arial"/>
        <family val="2"/>
      </rPr>
      <t xml:space="preserve"> Color Rendering Index ("CRI") and </t>
    </r>
    <r>
      <rPr>
        <u/>
        <sz val="10"/>
        <color theme="1"/>
        <rFont val="Arial"/>
        <family val="2"/>
      </rPr>
      <t>measures from</t>
    </r>
    <r>
      <rPr>
        <sz val="10"/>
        <color theme="1"/>
        <rFont val="Arial"/>
        <family val="2"/>
      </rPr>
      <t xml:space="preserve"> IES TM-30</t>
    </r>
    <r>
      <rPr>
        <strike/>
        <sz val="10"/>
        <color theme="1"/>
        <rFont val="Arial"/>
        <family val="2"/>
      </rPr>
      <t>-15</t>
    </r>
    <r>
      <rPr>
        <sz val="10"/>
        <color theme="1"/>
        <rFont val="Arial"/>
        <family val="2"/>
      </rPr>
      <t xml:space="preserve"> are commonly used </t>
    </r>
    <r>
      <rPr>
        <strike/>
        <sz val="10"/>
        <color theme="1"/>
        <rFont val="Arial"/>
        <family val="2"/>
      </rPr>
      <t>metrics used</t>
    </r>
    <r>
      <rPr>
        <sz val="10"/>
        <color theme="1"/>
        <rFont val="Arial"/>
        <family val="2"/>
      </rPr>
      <t xml:space="preserve"> to </t>
    </r>
    <r>
      <rPr>
        <strike/>
        <sz val="10"/>
        <color theme="1"/>
        <rFont val="Arial"/>
        <family val="2"/>
      </rPr>
      <t>determine</t>
    </r>
    <r>
      <rPr>
        <sz val="10"/>
        <color theme="1"/>
        <rFont val="Arial"/>
        <family val="2"/>
      </rPr>
      <t xml:space="preserve"> </t>
    </r>
    <r>
      <rPr>
        <u/>
        <sz val="10"/>
        <color theme="1"/>
        <rFont val="Arial"/>
        <family val="2"/>
      </rPr>
      <t>communicate</t>
    </r>
    <r>
      <rPr>
        <sz val="10"/>
        <color theme="1"/>
        <rFont val="Arial"/>
        <family val="2"/>
      </rPr>
      <t xml:space="preserve"> the color rendering properties of a light source.</t>
    </r>
  </si>
  <si>
    <r>
      <t xml:space="preserve">Supplemental light fixtures </t>
    </r>
    <r>
      <rPr>
        <strike/>
        <sz val="10"/>
        <color theme="1"/>
        <rFont val="Arial"/>
        <family val="2"/>
      </rPr>
      <t xml:space="preserve">that </t>
    </r>
    <r>
      <rPr>
        <sz val="10"/>
        <color theme="1"/>
        <rFont val="Arial"/>
        <family val="2"/>
      </rPr>
      <t>meet the following requirements:</t>
    </r>
  </si>
  <si>
    <r>
      <t>Newly installed fluorescent</t>
    </r>
    <r>
      <rPr>
        <u/>
        <sz val="10"/>
        <color theme="1"/>
        <rFont val="Arial"/>
        <family val="2"/>
      </rPr>
      <t>, metal halide</t>
    </r>
    <r>
      <rPr>
        <sz val="10"/>
        <color theme="1"/>
        <rFont val="Arial"/>
        <family val="2"/>
      </rPr>
      <t xml:space="preserve"> and sodium lamps, if present, meet one of the following:</t>
    </r>
  </si>
  <si>
    <r>
      <t>4. Paints meet Feature X08: Materials Optimization</t>
    </r>
    <r>
      <rPr>
        <u/>
        <sz val="10"/>
        <color theme="1"/>
        <rFont val="Arial"/>
        <family val="2"/>
      </rPr>
      <t xml:space="preserve"> Part 1, Option 1 ‘Materials Selection’ OR Part 2</t>
    </r>
    <r>
      <rPr>
        <sz val="10"/>
        <color theme="1"/>
        <rFont val="Arial"/>
        <family val="2"/>
      </rPr>
      <t>.</t>
    </r>
  </si>
  <si>
    <r>
      <t>2. Confirmation of the presence of asbestos is performed through Polarized Light Microscopy (PLM),</t>
    </r>
    <r>
      <rPr>
        <u/>
        <sz val="10"/>
        <color theme="1"/>
        <rFont val="Arial"/>
        <family val="2"/>
      </rPr>
      <t xml:space="preserve"> Scanning Electron Microscopy (SEM)</t>
    </r>
    <r>
      <rPr>
        <sz val="10"/>
        <color theme="1"/>
        <rFont val="Arial"/>
        <family val="2"/>
      </rPr>
      <t xml:space="preserve"> or Transmission Electron Microscopy (TEM) testing. The sample number and location follow applicable laws or recommendations of the inspector conducting the assessment. Materials having over 1% of asbestos are considered ACM. If analytical confirmation is not available or possible, all PACM are considered asbestos-containing materials (ACM).</t>
    </r>
  </si>
  <si>
    <r>
      <t xml:space="preserve">Verification Note:
Furniture, millwork and fixtures- Technical Document (Audited) , Letter of Assurance – Designer
  Technical Document: Product specification sheets for </t>
    </r>
    <r>
      <rPr>
        <u/>
        <sz val="10"/>
        <color theme="1"/>
        <rFont val="Arial"/>
        <family val="2"/>
      </rPr>
      <t xml:space="preserve">10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10)</t>
    </r>
    <r>
      <rPr>
        <sz val="10"/>
        <color theme="1"/>
        <rFont val="Arial"/>
        <family val="2"/>
      </rPr>
      <t>.</t>
    </r>
    <r>
      <rPr>
        <u/>
        <sz val="10"/>
        <color theme="1"/>
        <rFont val="Arial"/>
        <family val="2"/>
      </rPr>
      <t xml:space="preserve"> If more than 10 distinct products are installed, additional specification sheets are not required.</t>
    </r>
    <r>
      <rPr>
        <sz val="10"/>
        <color theme="1"/>
        <rFont val="Arial"/>
        <family val="2"/>
      </rPr>
      <t xml:space="preserve">
Electrical and electronic products- Technical Document (Audited) , Letter of Assurance – Contractor
  Technical Document: Product specification sheets for </t>
    </r>
    <r>
      <rPr>
        <u/>
        <sz val="10"/>
        <color theme="1"/>
        <rFont val="Arial"/>
        <family val="2"/>
      </rPr>
      <t xml:space="preserve">10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10)</t>
    </r>
    <r>
      <rPr>
        <sz val="10"/>
        <color theme="1"/>
        <rFont val="Arial"/>
        <family val="2"/>
      </rPr>
      <t xml:space="preserve">. </t>
    </r>
    <r>
      <rPr>
        <u/>
        <sz val="10"/>
        <color theme="1"/>
        <rFont val="Arial"/>
        <family val="2"/>
      </rPr>
      <t>If more than 10 distinct products are installed, additional specification sheets are not required.</t>
    </r>
  </si>
  <si>
    <r>
      <t xml:space="preserve">Verification Note: 
Technical Document (Audited) , Letter of Assurance – Contractor
  Technical Document: Product specification sheets for </t>
    </r>
    <r>
      <rPr>
        <u/>
        <sz val="10"/>
        <color theme="1"/>
        <rFont val="Arial"/>
        <family val="2"/>
      </rPr>
      <t xml:space="preserve">10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10)</t>
    </r>
    <r>
      <rPr>
        <sz val="10"/>
        <color theme="1"/>
        <rFont val="Arial"/>
        <family val="2"/>
      </rPr>
      <t xml:space="preserve">. </t>
    </r>
    <r>
      <rPr>
        <u/>
        <sz val="10"/>
        <color theme="1"/>
        <rFont val="Arial"/>
        <family val="2"/>
      </rPr>
      <t>If more than 10 distinct products are installed, additional specification sheets are not required.</t>
    </r>
  </si>
  <si>
    <r>
      <t xml:space="preserve">Ceiling and wall </t>
    </r>
    <r>
      <rPr>
        <u/>
        <sz val="10"/>
        <color theme="1"/>
        <rFont val="Arial"/>
        <family val="2"/>
      </rPr>
      <t xml:space="preserve">finishes and demountable wall partitions </t>
    </r>
    <r>
      <rPr>
        <strike/>
        <sz val="10"/>
        <color theme="1"/>
        <rFont val="Arial"/>
        <family val="2"/>
      </rPr>
      <t xml:space="preserve">panels </t>
    </r>
    <r>
      <rPr>
        <sz val="10"/>
        <color theme="1"/>
        <rFont val="Arial"/>
        <family val="2"/>
      </rPr>
      <t>contain 100 ppm (0.01%) by weight or less of the following:</t>
    </r>
  </si>
  <si>
    <r>
      <t>4. Any compliance path accepted to meet the VOC emission requirements of the ‘Low-Emitting Materials’ credit of the LEED v4.1 standard.</t>
    </r>
    <r>
      <rPr>
        <sz val="10"/>
        <color rgb="FF000000"/>
        <rFont val="Arial"/>
        <family val="2"/>
      </rPr>
      <t xml:space="preserve"> [</t>
    </r>
    <r>
      <rPr>
        <u/>
        <sz val="10"/>
        <color rgb="FF000000"/>
        <rFont val="Arial"/>
        <family val="2"/>
      </rPr>
      <t>8</t>
    </r>
    <r>
      <rPr>
        <sz val="10"/>
        <color rgb="FF000000"/>
        <rFont val="Arial"/>
        <family val="2"/>
      </rPr>
      <t>]</t>
    </r>
  </si>
  <si>
    <r>
      <t xml:space="preserve">6. Any other </t>
    </r>
    <r>
      <rPr>
        <strike/>
        <sz val="10"/>
        <color rgb="FF000000"/>
        <rFont val="Arial"/>
        <family val="2"/>
      </rPr>
      <t xml:space="preserve">standard </t>
    </r>
    <r>
      <rPr>
        <u/>
        <sz val="10"/>
        <color rgb="FF000000"/>
        <rFont val="Arial"/>
        <family val="2"/>
      </rPr>
      <t xml:space="preserve">compliance path </t>
    </r>
    <r>
      <rPr>
        <sz val="10"/>
        <color rgb="FF000000"/>
        <rFont val="Arial"/>
        <family val="2"/>
      </rPr>
      <t>listed in the ‘VOC content evaluation’ section of the ‘Low-Emitting Materials’ credit of the LEED v4.1 standard.</t>
    </r>
  </si>
  <si>
    <r>
      <t>5. Any compliance path accepted to meet the VOC emission requirements of the ‘Low-Emitting Materials’ credit of the LEED v4.1 standard.</t>
    </r>
    <r>
      <rPr>
        <sz val="10"/>
        <color rgb="FF000000"/>
        <rFont val="Arial"/>
        <family val="2"/>
      </rPr>
      <t xml:space="preserve"> [</t>
    </r>
    <r>
      <rPr>
        <u/>
        <sz val="10"/>
        <color rgb="FF000000"/>
        <rFont val="Arial"/>
        <family val="2"/>
      </rPr>
      <t>8</t>
    </r>
    <r>
      <rPr>
        <sz val="10"/>
        <color rgb="FF000000"/>
        <rFont val="Arial"/>
        <family val="2"/>
      </rPr>
      <t>]</t>
    </r>
  </si>
  <si>
    <r>
      <t xml:space="preserve">Verification Note: 
Technical Document (Audited) , Letter of Assurance – Contractor
  Technical Document: Product specification sheets for </t>
    </r>
    <r>
      <rPr>
        <u/>
        <sz val="10"/>
        <color theme="1"/>
        <rFont val="Arial"/>
        <family val="2"/>
      </rPr>
      <t xml:space="preserve">25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25)</t>
    </r>
    <r>
      <rPr>
        <sz val="10"/>
        <color theme="1"/>
        <rFont val="Arial"/>
        <family val="2"/>
      </rPr>
      <t xml:space="preserve">.  </t>
    </r>
    <r>
      <rPr>
        <u/>
        <sz val="10"/>
        <color theme="1"/>
        <rFont val="Arial"/>
        <family val="2"/>
      </rPr>
      <t>If more than 25 distinct products are installed, additional specification sheets are not required.</t>
    </r>
  </si>
  <si>
    <r>
      <rPr>
        <u/>
        <sz val="10"/>
        <rFont val="Arial"/>
        <family val="2"/>
      </rPr>
      <t xml:space="preserve">g. A building product declaration listed in the </t>
    </r>
    <r>
      <rPr>
        <u/>
        <sz val="10"/>
        <color rgb="FF000000"/>
        <rFont val="Arial"/>
        <family val="2"/>
      </rPr>
      <t>eBDV</t>
    </r>
    <r>
      <rPr>
        <u/>
        <sz val="10"/>
        <rFont val="Arial"/>
        <family val="2"/>
      </rPr>
      <t xml:space="preserve"> database, for a product classified as 'Recommended' by the </t>
    </r>
    <r>
      <rPr>
        <u/>
        <sz val="10"/>
        <color rgb="FF000000"/>
        <rFont val="Arial"/>
        <family val="2"/>
      </rPr>
      <t>Byggvarubedömningen criteria</t>
    </r>
    <r>
      <rPr>
        <u/>
        <sz val="10"/>
        <rFont val="Arial"/>
        <family val="2"/>
      </rPr>
      <t xml:space="preserve">, version 7.1 or more recent.
</t>
    </r>
    <r>
      <rPr>
        <strike/>
        <sz val="10"/>
        <rFont val="Arial"/>
        <family val="2"/>
      </rPr>
      <t xml:space="preserve">g. </t>
    </r>
    <r>
      <rPr>
        <u/>
        <sz val="10"/>
        <rFont val="Arial"/>
        <family val="2"/>
      </rPr>
      <t xml:space="preserve">h. </t>
    </r>
    <r>
      <rPr>
        <sz val="10"/>
        <rFont val="Arial"/>
        <family val="2"/>
      </rPr>
      <t>A manufacturer’s inventory containing CAS numbers of all individual compounds down to 1,000 ppm (0.1%). If the product contains a trade secret compound, GHS hazards of category 1 or 2 are listed and a concentration range is provided for each undisclosed component.</t>
    </r>
  </si>
  <si>
    <r>
      <t xml:space="preserve">For at least 25 distinct, permanently installed products (including flooring, insulation, wet-applied products, </t>
    </r>
    <r>
      <rPr>
        <u/>
        <sz val="10"/>
        <color theme="1"/>
        <rFont val="Arial"/>
        <family val="2"/>
      </rPr>
      <t xml:space="preserve">lighting fixtures, </t>
    </r>
    <r>
      <rPr>
        <sz val="10"/>
        <color theme="1"/>
        <rFont val="Arial"/>
        <family val="2"/>
      </rPr>
      <t>ceiling</t>
    </r>
    <r>
      <rPr>
        <u/>
        <sz val="10"/>
        <color theme="1"/>
        <rFont val="Arial"/>
        <family val="2"/>
      </rPr>
      <t>s,</t>
    </r>
    <r>
      <rPr>
        <sz val="10"/>
        <color theme="1"/>
        <rFont val="Arial"/>
        <family val="2"/>
      </rPr>
      <t xml:space="preserve"> and wall assemblies and systems), furniture and task and floor lamps, ingredients are disclosed by the manufacturer, a disclosure organization or a third party through one of the following:</t>
    </r>
  </si>
  <si>
    <r>
      <t xml:space="preserve">Verification Note: 
Technical Document (Audited) , Letter of Assurance – Contractor
  Technical Document: Product specification sheets for </t>
    </r>
    <r>
      <rPr>
        <u/>
        <sz val="10"/>
        <color theme="1"/>
        <rFont val="Arial"/>
        <family val="2"/>
      </rPr>
      <t xml:space="preserve">15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15)</t>
    </r>
    <r>
      <rPr>
        <sz val="10"/>
        <color theme="1"/>
        <rFont val="Arial"/>
        <family val="2"/>
      </rPr>
      <t xml:space="preserve">.  </t>
    </r>
    <r>
      <rPr>
        <u/>
        <sz val="10"/>
        <color theme="1"/>
        <rFont val="Arial"/>
        <family val="2"/>
      </rPr>
      <t>If more than 15 distinct products are installed, additional specification sheets are not required.</t>
    </r>
  </si>
  <si>
    <r>
      <rPr>
        <u/>
        <sz val="10"/>
        <color theme="1"/>
        <rFont val="Arial"/>
        <family val="2"/>
      </rPr>
      <t>3. A building product declaration listed in the eBDV database, for a product classified as 'Recommended' by the Byggvarubedömningen criteria, version 7.1 or more recent.</t>
    </r>
    <r>
      <rPr>
        <sz val="10"/>
        <color theme="1"/>
        <rFont val="Arial"/>
        <family val="2"/>
      </rPr>
      <t xml:space="preserve">
</t>
    </r>
    <r>
      <rPr>
        <strike/>
        <sz val="10"/>
        <color theme="1"/>
        <rFont val="Arial"/>
        <family val="2"/>
      </rPr>
      <t>3.</t>
    </r>
    <r>
      <rPr>
        <u/>
        <sz val="10"/>
        <color theme="1"/>
        <rFont val="Arial"/>
        <family val="2"/>
      </rPr>
      <t>4.</t>
    </r>
    <r>
      <rPr>
        <sz val="10"/>
        <color theme="1"/>
        <rFont val="Arial"/>
        <family val="2"/>
      </rPr>
      <t xml:space="preserve"> Manufacturer’s disclosure and/or through a third-party materials database platform. If the product contains a trade secret compound, GHS hazards of category 1 or 2 are listed and a concentration range is provided for each undisclosed component.</t>
    </r>
  </si>
  <si>
    <r>
      <t xml:space="preserve">For at least 15 distinct permanently installed products (including flooring, insulation, wet-applied products, </t>
    </r>
    <r>
      <rPr>
        <u/>
        <sz val="10"/>
        <color theme="1"/>
        <rFont val="Arial"/>
        <family val="2"/>
      </rPr>
      <t xml:space="preserve">lighting fixtures, </t>
    </r>
    <r>
      <rPr>
        <sz val="10"/>
        <color theme="1"/>
        <rFont val="Arial"/>
        <family val="2"/>
      </rPr>
      <t>ceiling</t>
    </r>
    <r>
      <rPr>
        <u/>
        <sz val="10"/>
        <color theme="1"/>
        <rFont val="Arial"/>
        <family val="2"/>
      </rPr>
      <t>s</t>
    </r>
    <r>
      <rPr>
        <sz val="10"/>
        <color theme="1"/>
        <rFont val="Arial"/>
        <family val="2"/>
      </rPr>
      <t xml:space="preserve"> and wall assemblies and systems), furniture and task and floor lamps, the following requirements are met:</t>
    </r>
  </si>
  <si>
    <r>
      <rPr>
        <u/>
        <sz val="10"/>
        <rFont val="Arial"/>
        <family val="2"/>
      </rPr>
      <t xml:space="preserve">c. Nordic Swan Ecolabelling for Cleaning Services criteria, operated by Nordic Ecolabelling. [20]
References: 
20. Nordic Swan Ecolabel. Cleaning Services 076. </t>
    </r>
    <r>
      <rPr>
        <u/>
        <sz val="10"/>
        <color rgb="FF1155CC"/>
        <rFont val="Arial"/>
        <family val="2"/>
      </rPr>
      <t>https://www.nordic-swan-ecolabel.org/criteria/cleaning-services-076/.</t>
    </r>
    <r>
      <rPr>
        <u/>
        <sz val="10"/>
        <rFont val="Arial"/>
        <family val="2"/>
      </rPr>
      <t xml:space="preserve"> Accessed November 8, 2023</t>
    </r>
  </si>
  <si>
    <r>
      <rPr>
        <strike/>
        <sz val="10"/>
        <color theme="1"/>
        <rFont val="Arial"/>
        <family val="2"/>
      </rPr>
      <t xml:space="preserve">GBAC STAR Service Accreditation Program </t>
    </r>
    <r>
      <rPr>
        <u/>
        <sz val="10"/>
        <color theme="1"/>
        <rFont val="Arial"/>
        <family val="2"/>
      </rPr>
      <t>Cleaning Industry Management Standard (CIMS) - GB criteria</t>
    </r>
    <r>
      <rPr>
        <sz val="10"/>
        <color theme="1"/>
        <rFont val="Arial"/>
        <family val="2"/>
      </rPr>
      <t>, operated by ISSA.</t>
    </r>
  </si>
  <si>
    <r>
      <t xml:space="preserve">Designed to have light levels of at least </t>
    </r>
    <r>
      <rPr>
        <strike/>
        <sz val="10"/>
        <color theme="1"/>
        <rFont val="Arial"/>
        <family val="2"/>
      </rPr>
      <t>215</t>
    </r>
    <r>
      <rPr>
        <u/>
        <sz val="10"/>
        <color theme="1"/>
        <rFont val="Arial"/>
        <family val="2"/>
      </rPr>
      <t>100</t>
    </r>
    <r>
      <rPr>
        <sz val="10"/>
        <color theme="1"/>
        <rFont val="Arial"/>
        <family val="2"/>
      </rPr>
      <t xml:space="preserve"> lux when in use.</t>
    </r>
  </si>
  <si>
    <r>
      <rPr>
        <strike/>
        <sz val="10"/>
        <color theme="1"/>
        <rFont val="Arial"/>
        <family val="2"/>
      </rPr>
      <t>The building is in an area (zip or postal code) with</t>
    </r>
    <r>
      <rPr>
        <u/>
        <sz val="10"/>
        <color theme="1"/>
        <rFont val="Arial"/>
        <family val="2"/>
      </rPr>
      <t>The project's address achieves</t>
    </r>
    <r>
      <rPr>
        <sz val="10"/>
        <color theme="1"/>
        <rFont val="Arial"/>
        <family val="2"/>
      </rPr>
      <t xml:space="preserve"> a minimum Bike Score® of 50.</t>
    </r>
  </si>
  <si>
    <r>
      <t xml:space="preserve">One plus one for every 150 occupants above 100
</t>
    </r>
    <r>
      <rPr>
        <u/>
        <sz val="10"/>
        <color theme="1"/>
        <rFont val="Arial"/>
        <family val="2"/>
      </rPr>
      <t xml:space="preserve">Calculation: 1 + (# of occupants - 100) / 150
</t>
    </r>
    <r>
      <rPr>
        <sz val="10"/>
        <color theme="1"/>
        <rFont val="Arial"/>
        <family val="2"/>
      </rPr>
      <t xml:space="preserve">Eight plus one for every 500 occupants above 1,000
</t>
    </r>
    <r>
      <rPr>
        <u/>
        <sz val="10"/>
        <color theme="1"/>
        <rFont val="Arial"/>
        <family val="2"/>
      </rPr>
      <t xml:space="preserve">Calculation: 8 + (# of occupants - 1,000) / 500
</t>
    </r>
    <r>
      <rPr>
        <sz val="10"/>
        <color theme="1"/>
        <rFont val="Arial"/>
        <family val="2"/>
      </rPr>
      <t xml:space="preserve">16 plus one for every 1,000 occupants above 5,000
</t>
    </r>
    <r>
      <rPr>
        <u/>
        <sz val="10"/>
        <color theme="1"/>
        <rFont val="Arial"/>
        <family val="2"/>
      </rPr>
      <t>Calculation: 16 + (# of occupants - 5,000) / 1,000</t>
    </r>
  </si>
  <si>
    <r>
      <t xml:space="preserve">a. </t>
    </r>
    <r>
      <rPr>
        <strike/>
        <sz val="10"/>
        <color theme="1"/>
        <rFont val="Arial"/>
        <family val="2"/>
      </rPr>
      <t>Is located in an area (zip or postal code) with</t>
    </r>
    <r>
      <rPr>
        <u/>
        <sz val="10"/>
        <color theme="1"/>
        <rFont val="Arial"/>
        <family val="2"/>
      </rPr>
      <t>The project's address achieves</t>
    </r>
    <r>
      <rPr>
        <sz val="10"/>
        <color theme="1"/>
        <rFont val="Arial"/>
        <family val="2"/>
      </rPr>
      <t xml:space="preserve"> a minimum Walk Score® of 70.
b. </t>
    </r>
    <r>
      <rPr>
        <strike/>
        <sz val="10"/>
        <color theme="1"/>
        <rFont val="Arial"/>
        <family val="2"/>
      </rPr>
      <t>Is located</t>
    </r>
    <r>
      <rPr>
        <u/>
        <sz val="10"/>
        <color theme="1"/>
        <rFont val="Arial"/>
        <family val="2"/>
      </rPr>
      <t>Opens</t>
    </r>
    <r>
      <rPr>
        <sz val="10"/>
        <color theme="1"/>
        <rFont val="Arial"/>
        <family val="2"/>
      </rPr>
      <t xml:space="preserve"> on</t>
    </r>
    <r>
      <rPr>
        <u/>
        <sz val="10"/>
        <color theme="1"/>
        <rFont val="Arial"/>
        <family val="2"/>
      </rPr>
      <t>to</t>
    </r>
    <r>
      <rPr>
        <sz val="10"/>
        <color theme="1"/>
        <rFont val="Arial"/>
        <family val="2"/>
      </rPr>
      <t xml:space="preserve"> a street with restricted vehicular traffic.</t>
    </r>
  </si>
  <si>
    <r>
      <rPr>
        <strike/>
        <sz val="10"/>
        <color theme="1"/>
        <rFont val="Arial"/>
        <family val="2"/>
      </rPr>
      <t>All e</t>
    </r>
    <r>
      <rPr>
        <u/>
        <sz val="10"/>
        <color theme="1"/>
        <rFont val="Arial"/>
        <family val="2"/>
      </rPr>
      <t>E</t>
    </r>
    <r>
      <rPr>
        <sz val="10"/>
        <color theme="1"/>
        <rFont val="Arial"/>
        <family val="2"/>
      </rPr>
      <t>xterior building walls</t>
    </r>
    <r>
      <rPr>
        <u/>
        <sz val="10"/>
        <color theme="1"/>
        <rFont val="Arial"/>
        <family val="2"/>
      </rPr>
      <t xml:space="preserve"> facing the pedestrian network</t>
    </r>
    <r>
      <rPr>
        <sz val="10"/>
        <color theme="1"/>
        <rFont val="Arial"/>
        <family val="2"/>
      </rPr>
      <t xml:space="preserve"> </t>
    </r>
    <r>
      <rPr>
        <strike/>
        <sz val="10"/>
        <color theme="1"/>
        <rFont val="Arial"/>
        <family val="2"/>
      </rPr>
      <t>of the project (excluding those facing alleys) have street-level façades (i.e., first floor or first 18 vertical ft, whichever is less) which meet at least</t>
    </r>
    <r>
      <rPr>
        <sz val="10"/>
        <color theme="1"/>
        <rFont val="Arial"/>
        <family val="2"/>
      </rPr>
      <t xml:space="preserve"> </t>
    </r>
    <r>
      <rPr>
        <u/>
        <sz val="10"/>
        <color theme="1"/>
        <rFont val="Arial"/>
        <family val="2"/>
      </rPr>
      <t xml:space="preserve">incorporate </t>
    </r>
    <r>
      <rPr>
        <sz val="10"/>
        <color theme="1"/>
        <rFont val="Arial"/>
        <family val="2"/>
      </rPr>
      <t>one</t>
    </r>
    <r>
      <rPr>
        <u/>
        <sz val="10"/>
        <color theme="1"/>
        <rFont val="Arial"/>
        <family val="2"/>
      </rPr>
      <t xml:space="preserve"> or more </t>
    </r>
    <r>
      <rPr>
        <sz val="10"/>
        <color theme="1"/>
        <rFont val="Arial"/>
        <family val="2"/>
      </rPr>
      <t xml:space="preserve">of the following </t>
    </r>
    <r>
      <rPr>
        <u/>
        <sz val="10"/>
        <color theme="1"/>
        <rFont val="Arial"/>
        <family val="2"/>
      </rPr>
      <t>on the first floor or first 18 vertical feet (whichever is less):</t>
    </r>
    <r>
      <rPr>
        <strike/>
        <sz val="10"/>
        <color theme="1"/>
        <rFont val="Arial"/>
        <family val="2"/>
      </rPr>
      <t>requirements</t>
    </r>
  </si>
  <si>
    <r>
      <rPr>
        <strike/>
        <sz val="10"/>
        <color theme="1"/>
        <rFont val="Arial"/>
        <family val="2"/>
      </rPr>
      <t>Employees and University Students</t>
    </r>
    <r>
      <rPr>
        <u/>
        <sz val="10"/>
        <color theme="1"/>
        <rFont val="Arial"/>
        <family val="2"/>
      </rPr>
      <t xml:space="preserve">All other regular occupants </t>
    </r>
  </si>
  <si>
    <r>
      <t xml:space="preserve">Option 2: Off-site physical activity </t>
    </r>
    <r>
      <rPr>
        <strike/>
        <sz val="10"/>
        <color theme="1"/>
        <rFont val="Arial"/>
        <family val="2"/>
      </rPr>
      <t>facilities</t>
    </r>
    <r>
      <rPr>
        <u/>
        <sz val="10"/>
        <color theme="1"/>
        <rFont val="Arial"/>
        <family val="2"/>
      </rPr>
      <t>spaces</t>
    </r>
  </si>
  <si>
    <r>
      <rPr>
        <sz val="10"/>
        <color rgb="FF000000"/>
        <rFont val="Arial"/>
        <family val="2"/>
      </rPr>
      <t xml:space="preserve">The selection includes at least two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fruit</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 xml:space="preserve"> (containing no added sugar) and at least two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non-fried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t>
    </r>
  </si>
  <si>
    <r>
      <rPr>
        <sz val="10"/>
        <color rgb="FF000000"/>
        <rFont val="Arial"/>
        <family val="2"/>
      </rPr>
      <t xml:space="preserve">At least 50% of available food options are </t>
    </r>
    <r>
      <rPr>
        <u/>
        <sz val="10"/>
        <color rgb="FF000000"/>
        <rFont val="Arial"/>
        <family val="2"/>
      </rPr>
      <t>individually selectable</t>
    </r>
    <r>
      <rPr>
        <sz val="10"/>
        <color rgb="FF000000"/>
        <rFont val="Arial"/>
        <family val="2"/>
      </rPr>
      <t xml:space="preserve"> fruit</t>
    </r>
    <r>
      <rPr>
        <strike/>
        <sz val="10"/>
        <color rgb="FF000000"/>
        <rFont val="Arial"/>
        <family val="2"/>
      </rPr>
      <t>s</t>
    </r>
    <r>
      <rPr>
        <sz val="10"/>
        <color rgb="FF000000"/>
        <rFont val="Arial"/>
        <family val="2"/>
      </rPr>
      <t xml:space="preserve"> offerings (containing no added sugar) and/or </t>
    </r>
    <r>
      <rPr>
        <u/>
        <sz val="10"/>
        <color rgb="FF000000"/>
        <rFont val="Arial"/>
        <family val="2"/>
      </rPr>
      <t>individually selectable</t>
    </r>
    <r>
      <rPr>
        <sz val="10"/>
        <color rgb="FF000000"/>
        <rFont val="Arial"/>
        <family val="2"/>
      </rPr>
      <t xml:space="preserve"> non-fried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FF0000"/>
        <rFont val="Arial"/>
        <family val="2"/>
      </rPr>
      <t>.</t>
    </r>
  </si>
  <si>
    <r>
      <rPr>
        <sz val="10"/>
        <color rgb="FF000000"/>
        <rFont val="Arial"/>
        <family val="2"/>
      </rPr>
      <t xml:space="preserve">The selection includes at least four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fruit</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 xml:space="preserve"> (containing no added sugar) and at least four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non-fried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t>
    </r>
  </si>
  <si>
    <r>
      <rPr>
        <sz val="10"/>
        <color rgb="FF000000"/>
        <rFont val="Arial"/>
        <family val="2"/>
      </rPr>
      <t>Fruit</t>
    </r>
    <r>
      <rPr>
        <strike/>
        <sz val="10"/>
        <color rgb="FF000000"/>
        <rFont val="Arial"/>
        <family val="2"/>
      </rPr>
      <t>s</t>
    </r>
    <r>
      <rPr>
        <sz val="10"/>
        <color rgb="FF000000"/>
        <rFont val="Arial"/>
        <family val="2"/>
      </rPr>
      <t xml:space="preserve"> and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 xml:space="preserve"> sold or provided on a daily basis by (or under contract with) </t>
    </r>
    <r>
      <rPr>
        <u/>
        <sz val="10"/>
        <color rgb="FF000000"/>
        <rFont val="Arial"/>
        <family val="2"/>
      </rPr>
      <t>the project owner</t>
    </r>
    <r>
      <rPr>
        <sz val="10"/>
        <color rgb="FF000000"/>
        <rFont val="Arial"/>
        <family val="2"/>
      </rPr>
      <t xml:space="preserve"> meet the following requirements:</t>
    </r>
  </si>
  <si>
    <r>
      <t>Fruit</t>
    </r>
    <r>
      <rPr>
        <strike/>
        <sz val="10"/>
        <color theme="1"/>
        <rFont val="Arial"/>
        <family val="2"/>
      </rPr>
      <t>s</t>
    </r>
    <r>
      <rPr>
        <sz val="10"/>
        <color theme="1"/>
        <rFont val="Arial"/>
        <family val="2"/>
      </rPr>
      <t xml:space="preserve"> and vegetable</t>
    </r>
    <r>
      <rPr>
        <strike/>
        <sz val="10"/>
        <color theme="1"/>
        <rFont val="Arial"/>
        <family val="2"/>
      </rPr>
      <t>s</t>
    </r>
    <r>
      <rPr>
        <sz val="10"/>
        <color theme="1"/>
        <rFont val="Arial"/>
        <family val="2"/>
      </rPr>
      <t xml:space="preserve"> </t>
    </r>
    <r>
      <rPr>
        <u/>
        <sz val="10"/>
        <color theme="1"/>
        <rFont val="Arial"/>
        <family val="2"/>
      </rPr>
      <t>offerings</t>
    </r>
    <r>
      <rPr>
        <sz val="10"/>
        <color theme="1"/>
        <rFont val="Arial"/>
        <family val="2"/>
      </rPr>
      <t xml:space="preserve"> that are self-serve meet at least one of the following:</t>
    </r>
  </si>
  <si>
    <r>
      <t>If food is prepared on-site and presented on menus (including digital menus and menu boards), fruit</t>
    </r>
    <r>
      <rPr>
        <strike/>
        <sz val="10"/>
        <color theme="1"/>
        <rFont val="Arial"/>
        <family val="2"/>
      </rPr>
      <t>s</t>
    </r>
    <r>
      <rPr>
        <sz val="10"/>
        <color theme="1"/>
        <rFont val="Arial"/>
        <family val="2"/>
      </rPr>
      <t xml:space="preserve"> and vegetable</t>
    </r>
    <r>
      <rPr>
        <strike/>
        <sz val="10"/>
        <color theme="1"/>
        <rFont val="Arial"/>
        <family val="2"/>
      </rPr>
      <t>s</t>
    </r>
    <r>
      <rPr>
        <sz val="10"/>
        <color theme="1"/>
        <rFont val="Arial"/>
        <family val="2"/>
      </rPr>
      <t xml:space="preserve"> </t>
    </r>
    <r>
      <rPr>
        <u/>
        <sz val="10"/>
        <color theme="1"/>
        <rFont val="Arial"/>
        <family val="2"/>
      </rPr>
      <t>offerings</t>
    </r>
    <r>
      <rPr>
        <sz val="10"/>
        <color theme="1"/>
        <rFont val="Arial"/>
        <family val="2"/>
      </rPr>
      <t xml:space="preserve"> meet at least three of the following:</t>
    </r>
  </si>
  <si>
    <r>
      <t xml:space="preserve">Commercial </t>
    </r>
    <r>
      <rPr>
        <strike/>
        <sz val="10"/>
        <color theme="1"/>
        <rFont val="Arial"/>
        <family val="2"/>
      </rPr>
      <t>Dining</t>
    </r>
    <r>
      <rPr>
        <sz val="10"/>
        <color theme="1"/>
        <rFont val="Arial"/>
        <family val="2"/>
      </rPr>
      <t xml:space="preserve"> </t>
    </r>
    <r>
      <rPr>
        <u/>
        <sz val="10"/>
        <color theme="1"/>
        <rFont val="Arial"/>
        <family val="2"/>
      </rPr>
      <t>Kitchen</t>
    </r>
    <r>
      <rPr>
        <sz val="10"/>
        <color theme="1"/>
        <rFont val="Arial"/>
        <family val="2"/>
      </rPr>
      <t xml:space="preserve"> Spaces</t>
    </r>
  </si>
  <si>
    <r>
      <t xml:space="preserve">All Spaces except Dwelling units, Commercial Kitchen Spaces, </t>
    </r>
    <r>
      <rPr>
        <u/>
        <sz val="10"/>
        <color theme="1"/>
        <rFont val="Arial"/>
        <family val="2"/>
      </rPr>
      <t>and Guest Rooms</t>
    </r>
    <r>
      <rPr>
        <sz val="10"/>
        <color theme="1"/>
        <rFont val="Arial"/>
        <family val="2"/>
      </rPr>
      <t xml:space="preserve">
</t>
    </r>
    <r>
      <rPr>
        <u/>
        <sz val="10"/>
        <color theme="1"/>
        <rFont val="Arial"/>
        <family val="2"/>
      </rPr>
      <t xml:space="preserve">[NEW TAB - For Guestrooms]
The following are available for guest use in each guestroom:
a. Refrigerator/mini-fridge (not counting refrigerators dedicated to items that can be purchased).
b. Microwave oven.
c. Bowls, cups and utensils, including spoons, forks and knives.
d. Dish soap.
Verified by: On-site Photograph, Letter of Assurance - Owner
Verification note: 
Photographs should showcase: 
1) Each amenity listed in the part requirements. Note that multiple amenities can be confirming in the same photograph, so long as all amenities are clearly displayed. 
Quantity: 
1) At least 10% of guest rooms up to a maximum of five rooms. </t>
    </r>
  </si>
  <si>
    <r>
      <t xml:space="preserve">The space is </t>
    </r>
    <r>
      <rPr>
        <strike/>
        <sz val="10"/>
        <color theme="1"/>
        <rFont val="Arial"/>
        <family val="2"/>
      </rPr>
      <t>open</t>
    </r>
    <r>
      <rPr>
        <sz val="10"/>
        <color theme="1"/>
        <rFont val="Arial"/>
        <family val="2"/>
      </rPr>
      <t xml:space="preserve"> </t>
    </r>
    <r>
      <rPr>
        <u/>
        <sz val="10"/>
        <color theme="1"/>
        <rFont val="Arial"/>
        <family val="2"/>
      </rPr>
      <t>available</t>
    </r>
    <r>
      <rPr>
        <sz val="10"/>
        <color theme="1"/>
        <rFont val="Arial"/>
        <family val="2"/>
      </rPr>
      <t xml:space="preserve"> to regular occupants during </t>
    </r>
    <r>
      <rPr>
        <strike/>
        <sz val="10"/>
        <color theme="1"/>
        <rFont val="Arial"/>
        <family val="2"/>
      </rPr>
      <t>regular building hours and is accessible</t>
    </r>
    <r>
      <rPr>
        <sz val="10"/>
        <color theme="1"/>
        <rFont val="Arial"/>
        <family val="2"/>
      </rPr>
      <t xml:space="preserve"> the majority of </t>
    </r>
    <r>
      <rPr>
        <strike/>
        <sz val="10"/>
        <color theme="1"/>
        <rFont val="Arial"/>
        <family val="2"/>
      </rPr>
      <t>the days in the</t>
    </r>
    <r>
      <rPr>
        <sz val="10"/>
        <color theme="1"/>
        <rFont val="Arial"/>
        <family val="2"/>
      </rPr>
      <t xml:space="preserve"> </t>
    </r>
    <r>
      <rPr>
        <u/>
        <sz val="10"/>
        <color theme="1"/>
        <rFont val="Arial"/>
        <family val="2"/>
      </rPr>
      <t xml:space="preserve">building </t>
    </r>
    <r>
      <rPr>
        <sz val="10"/>
        <color theme="1"/>
        <rFont val="Arial"/>
        <family val="2"/>
      </rPr>
      <t xml:space="preserve">operating </t>
    </r>
    <r>
      <rPr>
        <u/>
        <sz val="10"/>
        <color theme="1"/>
        <rFont val="Arial"/>
        <family val="2"/>
      </rPr>
      <t xml:space="preserve">hours </t>
    </r>
    <r>
      <rPr>
        <strike/>
        <sz val="10"/>
        <color theme="1"/>
        <rFont val="Arial"/>
        <family val="2"/>
      </rPr>
      <t>year</t>
    </r>
    <r>
      <rPr>
        <sz val="10"/>
        <color theme="1"/>
        <rFont val="Arial"/>
        <family val="2"/>
      </rPr>
      <t xml:space="preserve">. </t>
    </r>
  </si>
  <si>
    <r>
      <t xml:space="preserve">The </t>
    </r>
    <r>
      <rPr>
        <strike/>
        <sz val="10"/>
        <color theme="1"/>
        <rFont val="Arial"/>
        <family val="2"/>
      </rPr>
      <t>project</t>
    </r>
    <r>
      <rPr>
        <sz val="10"/>
        <color theme="1"/>
        <rFont val="Arial"/>
        <family val="2"/>
      </rPr>
      <t xml:space="preserve"> </t>
    </r>
    <r>
      <rPr>
        <u/>
        <sz val="10"/>
        <color theme="1"/>
        <rFont val="Arial"/>
        <family val="2"/>
      </rPr>
      <t>main building entrance</t>
    </r>
    <r>
      <rPr>
        <sz val="10"/>
        <color theme="1"/>
        <rFont val="Arial"/>
        <family val="2"/>
      </rPr>
      <t xml:space="preserve"> is located within a 0.25 mi walk distance of one of the following:</t>
    </r>
  </si>
  <si>
    <r>
      <t xml:space="preserve">The project </t>
    </r>
    <r>
      <rPr>
        <strike/>
        <sz val="10"/>
        <color theme="1"/>
        <rFont val="Arial"/>
        <family val="2"/>
      </rPr>
      <t xml:space="preserve">meets </t>
    </r>
    <r>
      <rPr>
        <sz val="10"/>
        <color theme="1"/>
        <rFont val="Arial"/>
        <family val="2"/>
      </rPr>
      <t>provides the following</t>
    </r>
    <r>
      <rPr>
        <strike/>
        <sz val="10"/>
        <color theme="1"/>
        <rFont val="Arial"/>
        <family val="2"/>
      </rPr>
      <t xml:space="preserve"> requirements</t>
    </r>
    <r>
      <rPr>
        <sz val="10"/>
        <color theme="1"/>
        <rFont val="Arial"/>
        <family val="2"/>
      </rPr>
      <t xml:space="preserve">:
a. A floor plan or other design document </t>
    </r>
    <r>
      <rPr>
        <strike/>
        <sz val="10"/>
        <color theme="1"/>
        <rFont val="Arial"/>
        <family val="2"/>
      </rPr>
      <t xml:space="preserve">is made available to occupants </t>
    </r>
    <r>
      <rPr>
        <sz val="10"/>
        <color theme="1"/>
        <rFont val="Arial"/>
        <family val="2"/>
      </rPr>
      <t>showing the following acoustic zones throughout the project:</t>
    </r>
  </si>
  <si>
    <r>
      <t xml:space="preserve">1. Loud zone: includes areas intended for loud equipment or activities (e.g., mechanical rooms, </t>
    </r>
    <r>
      <rPr>
        <u/>
        <sz val="10"/>
        <color theme="1"/>
        <rFont val="Arial"/>
        <family val="2"/>
      </rPr>
      <t>AV/IT closets</t>
    </r>
    <r>
      <rPr>
        <sz val="10"/>
        <color theme="1"/>
        <rFont val="Arial"/>
        <family val="2"/>
      </rPr>
      <t xml:space="preserve">, kitchens, fitness rooms, social spaces, recreational rooms, music rooms).
...
</t>
    </r>
    <r>
      <rPr>
        <u/>
        <sz val="10"/>
        <color theme="1"/>
        <rFont val="Arial"/>
        <family val="2"/>
      </rPr>
      <t>5. Not applicable zones: includes other areas without significant sources of sound (e.g., storage rooms, janitor rooms, coat closets) that are not regularly occupied.</t>
    </r>
  </si>
  <si>
    <r>
      <t xml:space="preserve">Core Guidance:
To earn an additional point, also meet Category 3 levels in leased spaces. </t>
    </r>
    <r>
      <rPr>
        <u/>
        <sz val="10"/>
        <color theme="1"/>
        <rFont val="Arial"/>
        <family val="2"/>
      </rPr>
      <t>Achievement of the additional point requires access to at least 10% of leased space for testing as identified by the project.</t>
    </r>
  </si>
  <si>
    <r>
      <t>Verification note: Architectural drawings</t>
    </r>
    <r>
      <rPr>
        <u/>
        <sz val="10"/>
        <color theme="1"/>
        <rFont val="Arial"/>
        <family val="2"/>
      </rPr>
      <t xml:space="preserve"> or modeling report</t>
    </r>
  </si>
  <si>
    <r>
      <t xml:space="preserve">For the following room types </t>
    </r>
    <r>
      <rPr>
        <u/>
        <sz val="10"/>
        <color theme="1"/>
        <rFont val="Arial"/>
        <family val="2"/>
      </rPr>
      <t>within the project boundary</t>
    </r>
    <r>
      <rPr>
        <strike/>
        <sz val="10"/>
        <color theme="1"/>
        <rFont val="Arial"/>
        <family val="2"/>
      </rPr>
      <t>, where the room type listed below is within the project boundary,</t>
    </r>
    <r>
      <rPr>
        <sz val="10"/>
        <color theme="1"/>
        <rFont val="Arial"/>
        <family val="2"/>
      </rPr>
      <t xml:space="preserve"> the floor-ceiling construction achieves the following minimum Impact Insulation Class (IIC) ratings with materials tested in accordance with ASTM E492-09, ISO 717.2 or </t>
    </r>
    <r>
      <rPr>
        <strike/>
        <sz val="10"/>
        <color theme="1"/>
        <rFont val="Arial"/>
        <family val="2"/>
      </rPr>
      <t>equivalent</t>
    </r>
    <r>
      <rPr>
        <u/>
        <sz val="10"/>
        <color theme="1"/>
        <rFont val="Arial"/>
        <family val="2"/>
      </rPr>
      <t xml:space="preserve"> predicted results determined through use of sound transmission modeling software</t>
    </r>
    <r>
      <rPr>
        <sz val="10"/>
        <color theme="1"/>
        <rFont val="Arial"/>
        <family val="2"/>
      </rPr>
      <t xml:space="preserve"> (LnTw may be used as an equivalent metric and values may be determined by subtracting the IIC values listed below from 110)</t>
    </r>
  </si>
  <si>
    <r>
      <t xml:space="preserve">For the following room types </t>
    </r>
    <r>
      <rPr>
        <u/>
        <sz val="10"/>
        <color theme="1"/>
        <rFont val="Arial"/>
        <family val="2"/>
      </rPr>
      <t>within the project boundary</t>
    </r>
    <r>
      <rPr>
        <strike/>
        <sz val="10"/>
        <color theme="1"/>
        <rFont val="Arial"/>
        <family val="2"/>
      </rPr>
      <t>, where verticle adjacencies are located within the project boundary,</t>
    </r>
    <r>
      <rPr>
        <sz val="10"/>
        <color theme="1"/>
        <rFont val="Arial"/>
        <family val="2"/>
      </rPr>
      <t xml:space="preserve"> the floor-ceiling construction achieves the following Normalized Impact Sound Ratings (NISR), as measured by a professional in acoustics, in accordance with ASTM E1007-19, ISO 16283 or equivalent (LnTw may be used as an equivalent metric and may be determined by subtracting the NISR values listed below from 110):</t>
    </r>
  </si>
  <si>
    <r>
      <t xml:space="preserve">Audiogram tests are made available to employees </t>
    </r>
    <r>
      <rPr>
        <u/>
        <sz val="10"/>
        <color theme="1"/>
        <rFont val="Arial"/>
        <family val="2"/>
      </rPr>
      <t xml:space="preserve">working in loud zones, </t>
    </r>
    <r>
      <rPr>
        <sz val="10"/>
        <color theme="1"/>
        <rFont val="Arial"/>
        <family val="2"/>
      </rPr>
      <t>at no cost in a room that meets ANSI S3.1-2018 (or equivalent) requirements for background noise levels, using calibrated audiometers as per the schedule below</t>
    </r>
  </si>
  <si>
    <r>
      <t xml:space="preserve">The following requirements are met:
a. The project monitors dry-bulb temperature and relative humidity in occupiable spaces in compliance with the requirements outlined in the Continuous Monitoring Protocols of the Performance Verification Guidebook.
b. The thermal comfort data monitored </t>
    </r>
    <r>
      <rPr>
        <strike/>
        <sz val="10"/>
        <color theme="1"/>
        <rFont val="Arial"/>
        <family val="2"/>
      </rPr>
      <t>Real-time environmental measures' display of dry-bulb temperature and relative humidity</t>
    </r>
    <r>
      <rPr>
        <sz val="10"/>
        <color theme="1"/>
        <rFont val="Arial"/>
        <family val="2"/>
      </rPr>
      <t xml:space="preserve"> is made available to occupants through one of the following:
  1. Display screens, with at least one screen located in each 5400 ft2 zone of regularly occupied space.
  2. A website or mobile application, with at least one sign located in each 5400 ft2 zone of regularly occupied space, indicating where the data may be accessed.
</t>
    </r>
    <r>
      <rPr>
        <u/>
        <sz val="10"/>
        <color theme="1"/>
        <rFont val="Arial"/>
        <family val="2"/>
      </rPr>
      <t>c. The thermal comfort data are updated at least once every 15 minutes.</t>
    </r>
  </si>
  <si>
    <r>
      <t xml:space="preserve">Core Guidance:
Meet these requirements in the whole building. Project may sample water from non-leased spaces and either:
1. Confirm that the same water treatment system (if applicable) will be used in leased spaces
2. Provide an allowance to tenants to purchase the same type of treatment system (if applicable) in leased spaces. If the non-leased spaces have no </t>
    </r>
    <r>
      <rPr>
        <u/>
        <sz val="10"/>
        <color theme="1"/>
        <rFont val="Arial"/>
        <family val="2"/>
      </rPr>
      <t xml:space="preserve">piped </t>
    </r>
    <r>
      <rPr>
        <sz val="10"/>
        <color theme="1"/>
        <rFont val="Arial"/>
        <family val="2"/>
      </rPr>
      <t>water supplies, project must sample water from leased area.</t>
    </r>
  </si>
  <si>
    <r>
      <t xml:space="preserve">At least one drinking water dispenser </t>
    </r>
    <r>
      <rPr>
        <u/>
        <sz val="10"/>
        <color theme="1"/>
        <rFont val="Arial"/>
        <family val="2"/>
      </rPr>
      <t>on each floor that includes regularly occupied space</t>
    </r>
    <r>
      <rPr>
        <strike/>
        <sz val="10"/>
        <color theme="1"/>
        <rFont val="Arial"/>
        <family val="2"/>
      </rPr>
      <t>(minimum one per floor)</t>
    </r>
    <r>
      <rPr>
        <sz val="10"/>
        <color theme="1"/>
        <rFont val="Arial"/>
        <family val="2"/>
      </rPr>
      <t xml:space="preserve"> is located within a 100 ft walk distance of all regularly occupied floor area and in all dining areas (except in areas where the presence of drinking water dispensers is forbidden by building codes or applicable regulations).</t>
    </r>
  </si>
  <si>
    <r>
      <t xml:space="preserve">A hook, shelf or equivalent storage support in each toilet stall at </t>
    </r>
    <r>
      <rPr>
        <strike/>
        <sz val="10"/>
        <color theme="1"/>
        <rFont val="Arial"/>
        <family val="2"/>
      </rPr>
      <t xml:space="preserve">both </t>
    </r>
    <r>
      <rPr>
        <sz val="10"/>
        <color theme="1"/>
        <rFont val="Arial"/>
        <family val="2"/>
      </rPr>
      <t xml:space="preserve">wheelchair accessible </t>
    </r>
    <r>
      <rPr>
        <strike/>
        <sz val="10"/>
        <color theme="1"/>
        <rFont val="Arial"/>
        <family val="2"/>
      </rPr>
      <t xml:space="preserve">and standard </t>
    </r>
    <r>
      <rPr>
        <sz val="10"/>
        <color theme="1"/>
        <rFont val="Arial"/>
        <family val="2"/>
      </rPr>
      <t>height</t>
    </r>
    <r>
      <rPr>
        <u/>
        <sz val="10"/>
        <color theme="1"/>
        <rFont val="Arial"/>
        <family val="2"/>
      </rPr>
      <t xml:space="preserve"> (122 cm / 48 in or lower)</t>
    </r>
    <r>
      <rPr>
        <sz val="10"/>
        <color theme="1"/>
        <rFont val="Arial"/>
        <family val="2"/>
      </rPr>
      <t>.</t>
    </r>
  </si>
  <si>
    <r>
      <t xml:space="preserve">All Spaces except Dwelling Units </t>
    </r>
    <r>
      <rPr>
        <u/>
        <sz val="10"/>
        <color theme="1"/>
        <rFont val="Arial"/>
        <family val="2"/>
      </rPr>
      <t>and Guest Rooms</t>
    </r>
    <r>
      <rPr>
        <sz val="10"/>
        <color theme="1"/>
        <rFont val="Arial"/>
        <family val="2"/>
      </rPr>
      <t>:</t>
    </r>
    <r>
      <rPr>
        <u/>
        <sz val="10"/>
        <color theme="1"/>
        <rFont val="Arial"/>
        <family val="2"/>
      </rPr>
      <t xml:space="preserve">
</t>
    </r>
    <r>
      <rPr>
        <sz val="10"/>
        <color theme="1"/>
        <rFont val="Arial"/>
        <family val="2"/>
      </rPr>
      <t xml:space="preserve">...
</t>
    </r>
    <r>
      <rPr>
        <u/>
        <sz val="10"/>
        <color theme="1"/>
        <rFont val="Arial"/>
        <family val="2"/>
      </rPr>
      <t>[NEW TAB - For Guest Rooms]
The following are provided in each bathroom:
 a. Fragrance-free hand soap via one of the following:
  1. Individually wrapped bar soap, replaced during room turnover, and drainable soap bar racks. 
  2. Sealed dispensers of liquid soap equipped with disposable soap cartridges.
  3. Liquid soap dispensers with detachable and closed containers for soap refill. Soap containers must be washed and disinfected when emptied, before refilling.
 b. One of the following methods for hand drying:
  1. Reusable cloth towels, replaced and washed at least during room changeover.
  2. Paper towels.
  3. Hand dryers equipped with a HEPA filter. Filter replacement and equipment maintenance are carried out per manufacturer’s instructions. 
  4. Fabric hand towel rolls with dispensers, with rolls replaced before reaching their end of service.
Verified by Policy and/or Operations Schedule</t>
    </r>
  </si>
  <si>
    <r>
      <t xml:space="preserve">Tier 2: At least </t>
    </r>
    <r>
      <rPr>
        <strike/>
        <sz val="10"/>
        <color theme="1"/>
        <rFont val="Arial"/>
        <family val="2"/>
      </rPr>
      <t>240</t>
    </r>
    <r>
      <rPr>
        <u/>
        <sz val="10"/>
        <color theme="1"/>
        <rFont val="Arial"/>
        <family val="2"/>
      </rPr>
      <t>275</t>
    </r>
    <r>
      <rPr>
        <sz val="10"/>
        <color theme="1"/>
        <rFont val="Arial"/>
        <family val="2"/>
      </rPr>
      <t xml:space="preserve"> EML [</t>
    </r>
    <r>
      <rPr>
        <strike/>
        <sz val="10"/>
        <color theme="1"/>
        <rFont val="Arial"/>
        <family val="2"/>
      </rPr>
      <t>218</t>
    </r>
    <r>
      <rPr>
        <u/>
        <sz val="10"/>
        <color theme="1"/>
        <rFont val="Arial"/>
        <family val="2"/>
      </rPr>
      <t>250 lux</t>
    </r>
    <r>
      <rPr>
        <sz val="10"/>
        <color theme="1"/>
        <rFont val="Arial"/>
        <family val="2"/>
      </rPr>
      <t xml:space="preserve"> M-EDI(D65)]</t>
    </r>
  </si>
  <si>
    <r>
      <t>1. Paints have a lead concentration of 100 ppm (</t>
    </r>
    <r>
      <rPr>
        <strike/>
        <sz val="10"/>
        <color theme="1"/>
        <rFont val="Arial"/>
        <family val="2"/>
      </rPr>
      <t>0.1%</t>
    </r>
    <r>
      <rPr>
        <sz val="10"/>
        <color theme="1"/>
        <rFont val="Arial"/>
        <family val="2"/>
      </rPr>
      <t xml:space="preserve"> </t>
    </r>
    <r>
      <rPr>
        <u/>
        <sz val="10"/>
        <color theme="1"/>
        <rFont val="Arial"/>
        <family val="2"/>
      </rPr>
      <t>0.01%</t>
    </r>
    <r>
      <rPr>
        <sz val="10"/>
        <color theme="1"/>
        <rFont val="Arial"/>
        <family val="2"/>
      </rPr>
      <t>) by weight or below.</t>
    </r>
  </si>
  <si>
    <r>
      <rPr>
        <u/>
        <sz val="10"/>
        <rFont val="Arial"/>
        <family val="2"/>
      </rPr>
      <t xml:space="preserve">Option </t>
    </r>
    <r>
      <rPr>
        <sz val="10"/>
        <rFont val="Arial"/>
        <family val="2"/>
      </rPr>
      <t xml:space="preserve">1: Asbestos risk assessment </t>
    </r>
    <r>
      <rPr>
        <u/>
        <sz val="10"/>
        <rFont val="Arial"/>
        <family val="2"/>
      </rPr>
      <t>and remediation</t>
    </r>
    <r>
      <rPr>
        <sz val="10"/>
        <rFont val="Arial"/>
        <family val="2"/>
      </rPr>
      <t xml:space="preserve">
</t>
    </r>
    <r>
      <rPr>
        <strike/>
        <sz val="10"/>
        <rFont val="Arial"/>
        <family val="2"/>
      </rPr>
      <t xml:space="preserve">For existing buildings constructed or last renovated before the enactment of laws banning the installation of asbestos-containing materials, and for buildings located where there is no local asbestos phase-out regulation, one of </t>
    </r>
    <r>
      <rPr>
        <u/>
        <sz val="10"/>
        <rFont val="Arial"/>
        <family val="2"/>
      </rPr>
      <t>Projects meet</t>
    </r>
    <r>
      <rPr>
        <sz val="10"/>
        <rFont val="Arial"/>
        <family val="2"/>
      </rPr>
      <t xml:space="preserve"> the following:</t>
    </r>
    <r>
      <rPr>
        <strike/>
        <sz val="10"/>
        <rFont val="Arial"/>
        <family val="2"/>
      </rPr>
      <t xml:space="preserve"> requirements is met:</t>
    </r>
    <r>
      <rPr>
        <sz val="10"/>
        <rFont val="Arial"/>
        <family val="2"/>
      </rPr>
      <t xml:space="preserve">
</t>
    </r>
    <r>
      <rPr>
        <strike/>
        <sz val="10"/>
        <rFont val="Arial"/>
        <family val="2"/>
      </rPr>
      <t>a. Project for which all asbestos has been removed in a prior renovation demonstrates that occupancy of the space is legally allowed.</t>
    </r>
    <r>
      <rPr>
        <sz val="10"/>
        <rFont val="Arial"/>
        <family val="2"/>
      </rPr>
      <t xml:space="preserve">
</t>
    </r>
    <r>
      <rPr>
        <u/>
        <sz val="10"/>
        <rFont val="Arial"/>
        <family val="2"/>
      </rPr>
      <t>a. Project is an existing building constructed or last renovated before the enactment of laws banning the installation of asbestos-containing materials, or is located where there is no local asbestos phase-out regulation.</t>
    </r>
    <r>
      <rPr>
        <sz val="10"/>
        <rFont val="Arial"/>
        <family val="2"/>
      </rPr>
      <t xml:space="preserve">
b. An investigation of the project space is conducted by an inspector certified under local regulation or a qualified professional with demonstrable experience where no local regulations apply. The investigation must provide the following, at minimum:
1. A list of locations where presumed asbestos containing materials (PACM) were found.
2. Confirmation of the presence of asbestos is performed through Polarized Light Microscopy (PLM) or Transmission Electron Microscopy (TEM) testing. The sample number and location follow applicable laws or recommendations of the inspector conducting the assessment. Materials having over 1% of asbestos are considered ACM. If analytical confirmation is not available or possible, all PACM are considered asbestos-containing materials (ACM).
</t>
    </r>
    <r>
      <rPr>
        <u/>
        <sz val="10"/>
        <rFont val="Arial"/>
        <family val="2"/>
      </rPr>
      <t>c. If asbestos-containing materials (ACM) were found per the above, an action plan that contains the following is implemented:
1. Notification of any works to relevant authorities and persons living, working or transiting in the vicinity of the building or space.
2. Preventative measures against the formation and spread of asbestos fibers in the air during remedial work.
3. Measures taken for workers’ protection during remediation activities, including but not limited to skin and respiratory protection.
4. If ACM are being removed, activities are carried out for proper handling of ACM waste, including: wetting of all removed ACM, care in transportation to prevent crumbling, sealing and leak-tight transportation, proper labeling and final disposal in locations allowed by applicable laws and permits.
5. Post-remediation clearance for occupancy confirmation by testing of fibers in air using phase contrast microscopy (PCM) or transmission electron microscopy (TEM) following standards referenced in applicable local laws or, if not available, NIOSH Manual of Analytical Methods (MNAM) Methods 7400 or 7402, GBZ/T192.5-2007, ISO 8672:2014, ISO 10312:2019 or ISO 13794:2019. The number of samples and sampling conditions must meet local regulations and/or conform to ISO 16000-7.
6. If any of the asbestos is managed by methods other than removal, the month and year of follow-up inspection to evaluate the structural integrity of the ACM must be stated and cannot exceed three years from the date of the last inspection.</t>
    </r>
  </si>
  <si>
    <r>
      <t xml:space="preserve">Part 1: Provide Bathroom </t>
    </r>
    <r>
      <rPr>
        <strike/>
        <sz val="10"/>
        <color theme="1"/>
        <rFont val="Arial"/>
        <family val="2"/>
      </rPr>
      <t xml:space="preserve">and Handwashing </t>
    </r>
    <r>
      <rPr>
        <sz val="10"/>
        <color theme="1"/>
        <rFont val="Arial"/>
        <family val="2"/>
      </rPr>
      <t>Accommodations (</t>
    </r>
    <r>
      <rPr>
        <strike/>
        <sz val="10"/>
        <color theme="1"/>
        <rFont val="Arial"/>
        <family val="2"/>
      </rPr>
      <t>2</t>
    </r>
    <r>
      <rPr>
        <u/>
        <sz val="10"/>
        <color theme="1"/>
        <rFont val="Arial"/>
        <family val="2"/>
      </rPr>
      <t>1</t>
    </r>
    <r>
      <rPr>
        <sz val="10"/>
        <color theme="1"/>
        <rFont val="Arial"/>
        <family val="2"/>
      </rPr>
      <t xml:space="preserve"> point</t>
    </r>
    <r>
      <rPr>
        <strike/>
        <sz val="10"/>
        <color theme="1"/>
        <rFont val="Arial"/>
        <family val="2"/>
      </rPr>
      <t>s</t>
    </r>
    <r>
      <rPr>
        <sz val="10"/>
        <color theme="1"/>
        <rFont val="Arial"/>
        <family val="2"/>
      </rPr>
      <t>)</t>
    </r>
  </si>
  <si>
    <r>
      <t xml:space="preserve">Option 2: Personalized ventilation system
</t>
    </r>
    <r>
      <rPr>
        <strike/>
        <sz val="10"/>
        <color theme="1"/>
        <rFont val="Arial"/>
        <family val="2"/>
      </rPr>
      <t xml:space="preserve">For </t>
    </r>
    <r>
      <rPr>
        <sz val="10"/>
        <color theme="1"/>
        <rFont val="Arial"/>
        <family val="2"/>
      </rPr>
      <t xml:space="preserve">At least 50% of workstations </t>
    </r>
    <r>
      <rPr>
        <u/>
        <sz val="10"/>
        <color theme="1"/>
        <rFont val="Arial"/>
        <family val="2"/>
      </rPr>
      <t>incorporate personalized ventilation systems that meet</t>
    </r>
    <r>
      <rPr>
        <sz val="10"/>
        <color theme="1"/>
        <rFont val="Arial"/>
        <family val="2"/>
      </rPr>
      <t xml:space="preserve"> </t>
    </r>
    <r>
      <rPr>
        <u/>
        <sz val="10"/>
        <color theme="1"/>
        <rFont val="Arial"/>
        <family val="2"/>
      </rPr>
      <t xml:space="preserve">the </t>
    </r>
    <r>
      <rPr>
        <sz val="10"/>
        <color theme="1"/>
        <rFont val="Arial"/>
        <family val="2"/>
      </rPr>
      <t xml:space="preserve">following requirements </t>
    </r>
    <r>
      <rPr>
        <strike/>
        <sz val="10"/>
        <color theme="1"/>
        <rFont val="Arial"/>
        <family val="2"/>
      </rPr>
      <t>are met</t>
    </r>
    <r>
      <rPr>
        <sz val="10"/>
        <color theme="1"/>
        <rFont val="Arial"/>
        <family val="2"/>
      </rPr>
      <t xml:space="preserve">:
 a. </t>
    </r>
    <r>
      <rPr>
        <u/>
        <sz val="10"/>
        <color theme="1"/>
        <rFont val="Arial"/>
        <family val="2"/>
      </rPr>
      <t xml:space="preserve">One of the following strategies is implemented to efficiently deliver air to occupants:
  i. </t>
    </r>
    <r>
      <rPr>
        <sz val="10"/>
        <color theme="1"/>
        <rFont val="Arial"/>
        <family val="2"/>
      </rPr>
      <t xml:space="preserve">Outdoor air is supplied in the breathing zone </t>
    </r>
    <r>
      <rPr>
        <u/>
        <sz val="10"/>
        <color theme="1"/>
        <rFont val="Arial"/>
        <family val="2"/>
      </rPr>
      <t>through vents incorporated into or mounted on furniture, and the return air diffusers within the space are located at least 9 ft above the floor.[10]
  ii. The system's zone air distribution effectiveness (E_z) is at least 1.20.[10]
 b. One of the following strategies is implemented to support thermal comfort:
  i. Outdoor air is supplied</t>
    </r>
    <r>
      <rPr>
        <sz val="10"/>
        <color theme="1"/>
        <rFont val="Arial"/>
        <family val="2"/>
      </rPr>
      <t xml:space="preserve"> with an air speed of no greater than 50 fpm at the occupant's head.[10]
</t>
    </r>
    <r>
      <rPr>
        <u/>
        <sz val="10"/>
        <color theme="1"/>
        <rFont val="Arial"/>
        <family val="2"/>
      </rPr>
      <t xml:space="preserve">  ii. The air speed from each outdoor air supply vent is individually controllable by occupants through a controller within the space, a mobile application or website.</t>
    </r>
    <r>
      <rPr>
        <sz val="10"/>
        <color theme="1"/>
        <rFont val="Arial"/>
        <family val="2"/>
      </rPr>
      <t xml:space="preserve"> 
</t>
    </r>
    <r>
      <rPr>
        <strike/>
        <sz val="10"/>
        <color theme="1"/>
        <rFont val="Arial"/>
        <family val="2"/>
      </rPr>
      <t>bc. The return air diffusers are located at least 9 ft above the floor.[10]</t>
    </r>
  </si>
  <si>
    <r>
      <t>Certification note:
Projects are not required to follow the device requirements or test methods described in the Performance Verification Guidebook. Permanently installed monitors may be located on interior walls rather than a minimum distance away. However, if measurements are undertaken by a WELL Performance Testing Agent in compliance with the Performance Verification Guidebook, results submitted</t>
    </r>
    <r>
      <rPr>
        <strike/>
        <sz val="10"/>
        <color theme="1"/>
        <rFont val="Arial"/>
        <family val="2"/>
      </rPr>
      <t xml:space="preserve"> to GBCI </t>
    </r>
    <r>
      <rPr>
        <sz val="10"/>
        <color theme="1"/>
        <rFont val="Arial"/>
        <family val="2"/>
      </rPr>
      <t>from each year and test location may be averaged and utilized for recertification purposes.</t>
    </r>
  </si>
  <si>
    <r>
      <t>WELL Community Standard</t>
    </r>
    <r>
      <rPr>
        <b/>
        <vertAlign val="superscript"/>
        <sz val="20"/>
        <rFont val="Arial"/>
        <family val="2"/>
      </rPr>
      <t>TM</t>
    </r>
    <r>
      <rPr>
        <b/>
        <sz val="20"/>
        <rFont val="Arial"/>
        <family val="2"/>
      </rPr>
      <t xml:space="preserve"> pilot Addenda</t>
    </r>
  </si>
  <si>
    <r>
      <t>The following Green Star rating systems are included in this document:
• Green Star Interiors (v1</t>
    </r>
    <r>
      <rPr>
        <u/>
        <sz val="10"/>
        <color theme="1"/>
        <rFont val="Arial"/>
        <family val="2"/>
      </rPr>
      <t>, v1.1, v1.2, v1.3</t>
    </r>
    <r>
      <rPr>
        <sz val="10"/>
        <color theme="1"/>
        <rFont val="Arial"/>
        <family val="2"/>
      </rPr>
      <t>)
• Green Star Design and As Built (v1</t>
    </r>
    <r>
      <rPr>
        <u/>
        <sz val="10"/>
        <color theme="1"/>
        <rFont val="Arial"/>
        <family val="2"/>
      </rPr>
      <t>, v1.1, v1.2, v1.3</t>
    </r>
    <r>
      <rPr>
        <sz val="10"/>
        <color theme="1"/>
        <rFont val="Arial"/>
        <family val="2"/>
      </rPr>
      <t>)
• Green Star Performance (v1</t>
    </r>
    <r>
      <rPr>
        <u/>
        <sz val="10"/>
        <color theme="1"/>
        <rFont val="Arial"/>
        <family val="2"/>
      </rPr>
      <t>, v1.1, v1.2, v1.3</t>
    </r>
    <r>
      <rPr>
        <sz val="10"/>
        <color theme="1"/>
        <rFont val="Arial"/>
        <family val="2"/>
      </rPr>
      <t>)</t>
    </r>
  </si>
  <si>
    <r>
      <t>The following Green Star rating systems are addressed in this document:
• Green Star Interiors (v1</t>
    </r>
    <r>
      <rPr>
        <u/>
        <sz val="10"/>
        <color theme="1"/>
        <rFont val="Arial"/>
        <family val="2"/>
      </rPr>
      <t>, v1.1, v1.2, v1.3</t>
    </r>
    <r>
      <rPr>
        <sz val="10"/>
        <color theme="1"/>
        <rFont val="Arial"/>
        <family val="2"/>
      </rPr>
      <t>)
• Green Star Design and As Built (v1</t>
    </r>
    <r>
      <rPr>
        <u/>
        <sz val="10"/>
        <color theme="1"/>
        <rFont val="Arial"/>
        <family val="2"/>
      </rPr>
      <t>, v1.1, v1.2, v1.3</t>
    </r>
    <r>
      <rPr>
        <sz val="10"/>
        <color theme="1"/>
        <rFont val="Arial"/>
        <family val="2"/>
      </rPr>
      <t>)
• Green Star Performance (v1</t>
    </r>
    <r>
      <rPr>
        <u/>
        <sz val="10"/>
        <color theme="1"/>
        <rFont val="Arial"/>
        <family val="2"/>
      </rPr>
      <t>, v1.1, v1.2, v1.3</t>
    </r>
    <r>
      <rPr>
        <sz val="10"/>
        <color theme="1"/>
        <rFont val="Arial"/>
        <family val="2"/>
      </rPr>
      <t>)</t>
    </r>
  </si>
  <si>
    <r>
      <t xml:space="preserve">Each measurement should last at minimum five minutes at each test location, except for </t>
    </r>
    <r>
      <rPr>
        <u/>
        <sz val="10"/>
        <color theme="1"/>
        <rFont val="Arial"/>
        <family val="2"/>
      </rPr>
      <t xml:space="preserve">Category 3 spaces (WELL v2) / </t>
    </r>
    <r>
      <rPr>
        <sz val="10"/>
        <color theme="1"/>
        <rFont val="Arial"/>
        <family val="2"/>
      </rPr>
      <t xml:space="preserve">open workspaces </t>
    </r>
    <r>
      <rPr>
        <u/>
        <sz val="10"/>
        <color theme="1"/>
        <rFont val="Arial"/>
        <family val="2"/>
      </rPr>
      <t>(WELL v2 pilot)</t>
    </r>
    <r>
      <rPr>
        <sz val="10"/>
        <color theme="1"/>
        <rFont val="Arial"/>
        <family val="2"/>
      </rPr>
      <t xml:space="preserve">. Measurements in </t>
    </r>
    <r>
      <rPr>
        <u/>
        <sz val="10"/>
        <color theme="1"/>
        <rFont val="Arial"/>
        <family val="2"/>
      </rPr>
      <t xml:space="preserve">Category 3 spaces and </t>
    </r>
    <r>
      <rPr>
        <sz val="10"/>
        <color theme="1"/>
        <rFont val="Arial"/>
        <family val="2"/>
      </rPr>
      <t>open workspaces should last at minimum 30 seconds at each test location.</t>
    </r>
  </si>
  <si>
    <r>
      <t xml:space="preserve">Monitors are installed on a ceiling (horizontally). This placement option is only applicable in spaces, 1) with ceilings are no greater than 3.7 m [12 ft] above the finished floor, 2) that do not utilize displacement ventilation, and 3) there is evidence that the air is evenly mixed. </t>
    </r>
    <r>
      <rPr>
        <strike/>
        <sz val="10"/>
        <color theme="1"/>
        <rFont val="Arial"/>
        <family val="2"/>
      </rPr>
      <t>Evidence for e</t>
    </r>
    <r>
      <rPr>
        <u/>
        <sz val="10"/>
        <color theme="1"/>
        <rFont val="Arial"/>
        <family val="2"/>
      </rPr>
      <t>E</t>
    </r>
    <r>
      <rPr>
        <sz val="10"/>
        <color theme="1"/>
        <rFont val="Arial"/>
        <family val="2"/>
      </rPr>
      <t xml:space="preserve">venly mixed air within a space is </t>
    </r>
    <r>
      <rPr>
        <u/>
        <sz val="10"/>
        <color theme="1"/>
        <rFont val="Arial"/>
        <family val="2"/>
      </rPr>
      <t>documented through</t>
    </r>
    <r>
      <rPr>
        <sz val="10"/>
        <color theme="1"/>
        <rFont val="Arial"/>
        <family val="2"/>
      </rPr>
      <t xml:space="preserve"> </t>
    </r>
    <r>
      <rPr>
        <strike/>
        <sz val="10"/>
        <color theme="1"/>
        <rFont val="Arial"/>
        <family val="2"/>
      </rPr>
      <t>submitted in the sensor data package as</t>
    </r>
    <r>
      <rPr>
        <sz val="10"/>
        <color theme="1"/>
        <rFont val="Arial"/>
        <family val="2"/>
      </rPr>
      <t xml:space="preserve"> a Letter of Assurance from an Engineer</t>
    </r>
    <r>
      <rPr>
        <u/>
        <sz val="10"/>
        <color theme="1"/>
        <rFont val="Arial"/>
        <family val="2"/>
      </rPr>
      <t>, confirming</t>
    </r>
    <r>
      <rPr>
        <sz val="10"/>
        <color theme="1"/>
        <rFont val="Arial"/>
        <family val="2"/>
      </rPr>
      <t xml:space="preserve"> that a space meets requirements of a ventilation guideline listed in A03: Ventilation Design Part 1: Ensure Adequate Ventilation. Monitors utilized for this option must be designed to operate in a ceiling-mounted orientation.</t>
    </r>
  </si>
  <si>
    <r>
      <t xml:space="preserve">• Sensor Data File: measurements are taken intervals not larger than 15 minutes—devices which report more frequently (e.g., 1 minute, 5 minutes) may report at the greater frequency or average (mean) their results within each 15-minute interval. Radon sensors that can only provide output hourly measurements shall be reported in intervals not larger than 15 minutes until a newer measurement is provided by the sensor. The following values are provided for each continuous measurement recording (refer to sensor data file template):
o Timestamp.
o Currently Occupied: whether that monitor location is typically occupied during that time
period.
o Measurement Data:
▪ Corrected Measurement Data: expressed in units consistent thresholds units listed in WELL v2 or WELL Ratings.
▪ Raw Measurement Data: the raw value provided by a sensor, prior to the application of calibration (e.g., gain, offset, user factors, etc.) or correction adjustments to the data. This field only needs to be populated if the sensor system applies adjustments to raw values.
• An annotated floor plan with the project size and monitor locations.
• Photographs of each monitor location including, when possible, the background of the space to
provide context (e.g., height, away from potential influences).
</t>
    </r>
    <r>
      <rPr>
        <u/>
        <sz val="10"/>
        <color theme="1"/>
        <rFont val="Arial"/>
        <family val="2"/>
      </rPr>
      <t>• Documentation confirming eligibility for placement of monitors on the ceiling (if applicable).</t>
    </r>
  </si>
  <si>
    <r>
      <t xml:space="preserve">[Carbon Dioxide Sensor Type]
</t>
    </r>
    <r>
      <rPr>
        <strike/>
        <sz val="10"/>
        <color theme="1"/>
        <rFont val="Arial"/>
        <family val="2"/>
      </rPr>
      <t xml:space="preserve">Non-dispersive infrared </t>
    </r>
    <r>
      <rPr>
        <u/>
        <sz val="10"/>
        <color theme="1"/>
        <rFont val="Arial"/>
        <family val="2"/>
      </rPr>
      <t>All allowed</t>
    </r>
  </si>
  <si>
    <r>
      <t>Features:
• WELL v1: Feature</t>
    </r>
    <r>
      <rPr>
        <u/>
        <sz val="10"/>
        <color theme="1"/>
        <rFont val="Arial"/>
        <family val="2"/>
      </rPr>
      <t>s 16, Part 1;</t>
    </r>
    <r>
      <rPr>
        <sz val="10"/>
        <color theme="1"/>
        <rFont val="Arial"/>
        <family val="2"/>
      </rPr>
      <t xml:space="preserve"> 76, Parts 1 and 3
• WELL v2 pilot: Features T01, Part 1; T02, Part 1; T07, Part 1
• WELL v2: Features T01, Part 1; T07 Part 1
• WELL Performance Rating: PT1, PT2</t>
    </r>
  </si>
  <si>
    <r>
      <t>• For WELL v2 and WELL v2 pilot projects</t>
    </r>
    <r>
      <rPr>
        <strike/>
        <sz val="10"/>
        <color theme="1"/>
        <rFont val="Arial"/>
        <family val="2"/>
      </rPr>
      <t xml:space="preserve">, where sampling points for A01 and A05 </t>
    </r>
    <r>
      <rPr>
        <u/>
        <sz val="10"/>
        <color theme="1"/>
        <rFont val="Arial"/>
        <family val="2"/>
      </rPr>
      <t xml:space="preserve"> pursuing </t>
    </r>
    <r>
      <rPr>
        <sz val="10"/>
        <color theme="1"/>
        <rFont val="Arial"/>
        <family val="2"/>
      </rPr>
      <t>A01 and A05</t>
    </r>
    <r>
      <rPr>
        <u/>
        <sz val="10"/>
        <color theme="1"/>
        <rFont val="Arial"/>
        <family val="2"/>
      </rPr>
      <t xml:space="preserve"> or WELL Performance Rating projects pursuing “fundamental” (PA1, PA3, PA5) and “enhanced” (PA2, PA4, PA6) threshold features:
  o </t>
    </r>
    <r>
      <rPr>
        <strike/>
        <u/>
        <sz val="10"/>
        <color theme="1"/>
        <rFont val="Arial"/>
        <family val="2"/>
      </rPr>
      <t>are the same,t</t>
    </r>
    <r>
      <rPr>
        <u/>
        <sz val="10"/>
        <color theme="1"/>
        <rFont val="Arial"/>
        <family val="2"/>
      </rPr>
      <t>T</t>
    </r>
    <r>
      <rPr>
        <sz val="10"/>
        <color theme="1"/>
        <rFont val="Arial"/>
        <family val="2"/>
      </rPr>
      <t xml:space="preserve">ests used </t>
    </r>
    <r>
      <rPr>
        <u/>
        <sz val="10"/>
        <color theme="1"/>
        <rFont val="Arial"/>
        <family val="2"/>
      </rPr>
      <t xml:space="preserve">to evaluate </t>
    </r>
    <r>
      <rPr>
        <strike/>
        <sz val="10"/>
        <color theme="1"/>
        <rFont val="Arial"/>
        <family val="2"/>
      </rPr>
      <t>for A01</t>
    </r>
    <r>
      <rPr>
        <u/>
        <sz val="10"/>
        <color theme="1"/>
        <rFont val="Arial"/>
        <family val="2"/>
      </rPr>
      <t xml:space="preserve"> the "fundamental" thresholds for a parameter </t>
    </r>
    <r>
      <rPr>
        <sz val="10"/>
        <color theme="1"/>
        <rFont val="Arial"/>
        <family val="2"/>
      </rPr>
      <t xml:space="preserve">can be analyzed to determine whether results </t>
    </r>
    <r>
      <rPr>
        <u/>
        <sz val="10"/>
        <color theme="1"/>
        <rFont val="Arial"/>
        <family val="2"/>
      </rPr>
      <t xml:space="preserve">also </t>
    </r>
    <r>
      <rPr>
        <sz val="10"/>
        <color theme="1"/>
        <rFont val="Arial"/>
        <family val="2"/>
      </rPr>
      <t>meet</t>
    </r>
    <r>
      <rPr>
        <strike/>
        <sz val="10"/>
        <color theme="1"/>
        <rFont val="Arial"/>
        <family val="2"/>
      </rPr>
      <t xml:space="preserve"> A05 requirements</t>
    </r>
    <r>
      <rPr>
        <u/>
        <sz val="10"/>
        <color theme="1"/>
        <rFont val="Arial"/>
        <family val="2"/>
      </rPr>
      <t xml:space="preserve"> the "enhanced" thresholds for that parameter </t>
    </r>
    <r>
      <rPr>
        <sz val="10"/>
        <color theme="1"/>
        <rFont val="Arial"/>
        <family val="2"/>
      </rPr>
      <t>(</t>
    </r>
    <r>
      <rPr>
        <u/>
        <sz val="10"/>
        <color theme="1"/>
        <rFont val="Arial"/>
        <family val="2"/>
      </rPr>
      <t>e.g.,</t>
    </r>
    <r>
      <rPr>
        <strike/>
        <sz val="10"/>
        <color theme="1"/>
        <rFont val="Arial"/>
        <family val="2"/>
      </rPr>
      <t>i.e.,</t>
    </r>
    <r>
      <rPr>
        <sz val="10"/>
        <color theme="1"/>
        <rFont val="Arial"/>
        <family val="2"/>
      </rPr>
      <t xml:space="preserve"> separate tests are not required for A05 if all necessary parameters are available from samples taken for A01). </t>
    </r>
    <r>
      <rPr>
        <strike/>
        <sz val="10"/>
        <color theme="1"/>
        <rFont val="Arial"/>
        <family val="2"/>
      </rPr>
      <t>This also applies to the Enhanced thresholds” features in the WELL Performance Rating (PA2, PA4, PA6).</t>
    </r>
    <r>
      <rPr>
        <u/>
        <sz val="10"/>
        <color theme="1"/>
        <rFont val="Arial"/>
        <family val="2"/>
      </rPr>
      <t xml:space="preserve">
  o For WELL Core projects, take at least 1 sampling point in non-leased spaces (if present) and take at least 50% of sampling points in leased spaces. The remainder of sampling points can located in either space type.</t>
    </r>
    <r>
      <rPr>
        <sz val="10"/>
        <color theme="1"/>
        <rFont val="Arial"/>
        <family val="2"/>
      </rPr>
      <t xml:space="preserve"> </t>
    </r>
  </si>
  <si>
    <r>
      <t xml:space="preserve">Shareable documents are uploaded by an administrator or other authorized individual into the document library for the relevant feature. This individual may assign it to </t>
    </r>
    <r>
      <rPr>
        <u/>
        <sz val="10"/>
        <color theme="1"/>
        <rFont val="Arial"/>
        <family val="2"/>
      </rPr>
      <t xml:space="preserve">one or more </t>
    </r>
    <r>
      <rPr>
        <strike/>
        <sz val="10"/>
        <color theme="1"/>
        <rFont val="Arial"/>
        <family val="2"/>
      </rPr>
      <t xml:space="preserve">all </t>
    </r>
    <r>
      <rPr>
        <sz val="10"/>
        <color theme="1"/>
        <rFont val="Arial"/>
        <family val="2"/>
      </rPr>
      <t>locations</t>
    </r>
    <r>
      <rPr>
        <strike/>
        <sz val="10"/>
        <color theme="1"/>
        <rFont val="Arial"/>
        <family val="2"/>
      </rPr>
      <t>, some locations, or no locations at all</t>
    </r>
    <r>
      <rPr>
        <sz val="10"/>
        <color theme="1"/>
        <rFont val="Arial"/>
        <family val="2"/>
      </rPr>
      <t>.</t>
    </r>
  </si>
  <si>
    <r>
      <t xml:space="preserve">1. </t>
    </r>
    <r>
      <rPr>
        <strike/>
        <sz val="10"/>
        <color theme="1"/>
        <rFont val="Arial"/>
        <family val="2"/>
      </rPr>
      <t xml:space="preserve">IES Lighting Handbook 10th Edition. </t>
    </r>
    <r>
      <rPr>
        <u/>
        <sz val="10"/>
        <color theme="1"/>
        <rFont val="Arial"/>
        <family val="2"/>
      </rPr>
      <t>IES Lighting Library, Lighting Applications Standards Collection.</t>
    </r>
  </si>
  <si>
    <r>
      <t xml:space="preserve">2: No </t>
    </r>
    <r>
      <rPr>
        <u/>
        <sz val="10"/>
        <color theme="1"/>
        <rFont val="Arial"/>
        <family val="2"/>
      </rPr>
      <t>packaged</t>
    </r>
    <r>
      <rPr>
        <sz val="10"/>
        <color theme="1"/>
        <rFont val="Arial"/>
        <family val="2"/>
      </rPr>
      <t xml:space="preserve"> food offerings</t>
    </r>
  </si>
  <si>
    <r>
      <t xml:space="preserve">Option 2: No </t>
    </r>
    <r>
      <rPr>
        <u/>
        <sz val="10"/>
        <color theme="1"/>
        <rFont val="Arial"/>
        <family val="2"/>
      </rPr>
      <t>packaged</t>
    </r>
    <r>
      <rPr>
        <sz val="10"/>
        <color theme="1"/>
        <rFont val="Arial"/>
        <family val="2"/>
      </rPr>
      <t xml:space="preserve"> food offerings</t>
    </r>
  </si>
  <si>
    <r>
      <t>For packaged foods and beverages</t>
    </r>
    <r>
      <rPr>
        <strike/>
        <sz val="10"/>
        <color theme="1"/>
        <rFont val="Arial"/>
        <family val="2"/>
      </rPr>
      <t>,</t>
    </r>
    <r>
      <rPr>
        <sz val="10"/>
        <color theme="1"/>
        <rFont val="Arial"/>
        <family val="2"/>
      </rPr>
      <t xml:space="preserve"> </t>
    </r>
    <r>
      <rPr>
        <u/>
        <sz val="10"/>
        <color theme="1"/>
        <rFont val="Arial"/>
        <family val="2"/>
      </rPr>
      <t>(</t>
    </r>
    <r>
      <rPr>
        <sz val="10"/>
        <color theme="1"/>
        <rFont val="Arial"/>
        <family val="2"/>
      </rPr>
      <t xml:space="preserve">including items in vending machines) and </t>
    </r>
    <r>
      <rPr>
        <strike/>
        <sz val="10"/>
        <color theme="1"/>
        <rFont val="Arial"/>
        <family val="2"/>
      </rPr>
      <t>self-service</t>
    </r>
    <r>
      <rPr>
        <sz val="10"/>
        <color theme="1"/>
        <rFont val="Arial"/>
        <family val="2"/>
      </rPr>
      <t xml:space="preserve"> </t>
    </r>
    <r>
      <rPr>
        <u/>
        <sz val="10"/>
        <color theme="1"/>
        <rFont val="Arial"/>
        <family val="2"/>
      </rPr>
      <t xml:space="preserve">self-serve </t>
    </r>
    <r>
      <rPr>
        <sz val="10"/>
        <color theme="1"/>
        <rFont val="Arial"/>
        <family val="2"/>
      </rPr>
      <t>bulk foods...</t>
    </r>
  </si>
  <si>
    <r>
      <t xml:space="preserve">Standard menu items containing more than 25 g of sugar per serving are identified by an icon </t>
    </r>
    <r>
      <rPr>
        <u/>
        <sz val="10"/>
        <color theme="1"/>
        <rFont val="Arial"/>
        <family val="2"/>
      </rPr>
      <t xml:space="preserve">at the point-of-decision, along with an </t>
    </r>
    <r>
      <rPr>
        <strike/>
        <sz val="10"/>
        <color theme="1"/>
        <rFont val="Arial"/>
        <family val="2"/>
      </rPr>
      <t>example of</t>
    </r>
    <r>
      <rPr>
        <sz val="10"/>
        <color theme="1"/>
        <rFont val="Arial"/>
        <family val="2"/>
      </rPr>
      <t>explanation of the icon and the health risks of high sugar intake</t>
    </r>
    <r>
      <rPr>
        <strike/>
        <sz val="10"/>
        <color theme="1"/>
        <rFont val="Arial"/>
        <family val="2"/>
      </rPr>
      <t xml:space="preserve"> is available at the point-of-decision</t>
    </r>
    <r>
      <rPr>
        <sz val="10"/>
        <color theme="1"/>
        <rFont val="Arial"/>
        <family val="2"/>
      </rPr>
      <t xml:space="preserve">.
</t>
    </r>
  </si>
  <si>
    <r>
      <t>[Table]</t>
    </r>
    <r>
      <rPr>
        <i/>
        <sz val="10"/>
        <color theme="1"/>
        <rFont val="Arial"/>
        <family val="2"/>
      </rPr>
      <t xml:space="preserve">
</t>
    </r>
    <r>
      <rPr>
        <strike/>
        <sz val="10"/>
        <color theme="1"/>
        <rFont val="Arial"/>
        <family val="2"/>
      </rPr>
      <t>NRC/Aw</t>
    </r>
    <r>
      <rPr>
        <u/>
        <sz val="10"/>
        <color theme="1"/>
        <rFont val="Arial"/>
        <family val="2"/>
      </rPr>
      <t>NRC OR Alpha-w</t>
    </r>
  </si>
  <si>
    <r>
      <t>Eligible employees and distance learners (as applicable) are provided speech-enhancing telecommunication and AV accessories (e.g., active digital signal processing, noise-cancellation) upon request and at no</t>
    </r>
    <r>
      <rPr>
        <u/>
        <sz val="10"/>
        <color theme="1"/>
        <rFont val="Arial"/>
        <family val="2"/>
      </rPr>
      <t xml:space="preserve"> additional</t>
    </r>
    <r>
      <rPr>
        <sz val="10"/>
        <color theme="1"/>
        <rFont val="Arial"/>
        <family val="2"/>
      </rPr>
      <t xml:space="preserve"> cost or subsidized at least 50%.</t>
    </r>
  </si>
  <si>
    <r>
      <t xml:space="preserve">Option 1: </t>
    </r>
    <r>
      <rPr>
        <u/>
        <sz val="10"/>
        <color theme="1"/>
        <rFont val="Arial"/>
        <family val="2"/>
      </rPr>
      <t>Semi-a</t>
    </r>
    <r>
      <rPr>
        <strike/>
        <sz val="10"/>
        <color theme="1"/>
        <rFont val="Arial"/>
        <family val="2"/>
      </rPr>
      <t>A</t>
    </r>
    <r>
      <rPr>
        <sz val="10"/>
        <color theme="1"/>
        <rFont val="Arial"/>
        <family val="2"/>
      </rPr>
      <t>nnual testing</t>
    </r>
  </si>
  <si>
    <r>
      <rPr>
        <strike/>
        <sz val="10"/>
        <color theme="1"/>
        <rFont val="Arial"/>
        <family val="2"/>
      </rPr>
      <t>Project</t>
    </r>
    <r>
      <rPr>
        <u/>
        <sz val="10"/>
        <color theme="1"/>
        <rFont val="Arial"/>
        <family val="2"/>
      </rPr>
      <t>The</t>
    </r>
    <r>
      <rPr>
        <sz val="10"/>
        <color theme="1"/>
        <rFont val="Arial"/>
        <family val="2"/>
      </rPr>
      <t xml:space="preserve"> owner conducts assessment of carbon emissions across their entire organization, or in the case of </t>
    </r>
    <r>
      <rPr>
        <u/>
        <sz val="10"/>
        <color theme="1"/>
        <rFont val="Arial"/>
        <family val="2"/>
      </rPr>
      <t>a</t>
    </r>
    <r>
      <rPr>
        <sz val="10"/>
        <color theme="1"/>
        <rFont val="Arial"/>
        <family val="2"/>
      </rPr>
      <t xml:space="preserve"> WELL</t>
    </r>
    <r>
      <rPr>
        <strike/>
        <sz val="10"/>
        <color theme="1"/>
        <rFont val="Arial"/>
        <family val="2"/>
      </rPr>
      <t xml:space="preserve"> Portfolio</t>
    </r>
    <r>
      <rPr>
        <sz val="10"/>
        <color theme="1"/>
        <rFont val="Arial"/>
        <family val="2"/>
      </rPr>
      <t xml:space="preserve">at scale subscription, across the </t>
    </r>
    <r>
      <rPr>
        <strike/>
        <sz val="10"/>
        <color theme="1"/>
        <rFont val="Arial"/>
        <family val="2"/>
      </rPr>
      <t>portion of the organization related to the defined portfolio</t>
    </r>
    <r>
      <rPr>
        <sz val="10"/>
        <color theme="1"/>
        <rFont val="Arial"/>
        <family val="2"/>
      </rPr>
      <t>subscribed locations.</t>
    </r>
  </si>
  <si>
    <r>
      <t xml:space="preserve">For a project where construction occurs after </t>
    </r>
    <r>
      <rPr>
        <strike/>
        <sz val="10"/>
        <color theme="1"/>
        <rFont val="Arial"/>
        <family val="2"/>
      </rPr>
      <t>registration</t>
    </r>
    <r>
      <rPr>
        <u/>
        <sz val="10"/>
        <color theme="1"/>
        <rFont val="Arial"/>
        <family val="2"/>
      </rPr>
      <t>enrollment or the start of subscription</t>
    </r>
    <r>
      <rPr>
        <sz val="10"/>
        <color theme="1"/>
        <rFont val="Arial"/>
        <family val="2"/>
      </rPr>
      <t>, verification of site drainage and storm water management during building construction phase.</t>
    </r>
  </si>
  <si>
    <r>
      <t xml:space="preserve">The pollutants listed in Parts 1-3 of this feature are monitored in </t>
    </r>
    <r>
      <rPr>
        <strike/>
        <sz val="10"/>
        <color theme="1"/>
        <rFont val="Arial"/>
        <family val="2"/>
      </rPr>
      <t xml:space="preserve">regularly occupied </t>
    </r>
    <r>
      <rPr>
        <u/>
        <sz val="10"/>
        <color theme="1"/>
        <rFont val="Arial"/>
        <family val="2"/>
      </rPr>
      <t>occupiable</t>
    </r>
    <r>
      <rPr>
        <sz val="10"/>
        <color theme="1"/>
        <rFont val="Arial"/>
        <family val="2"/>
      </rPr>
      <t xml:space="preserve"> spaces at intervals no longer than once per year, and the results are submitted annually through the WELL digital platform.</t>
    </r>
  </si>
  <si>
    <r>
      <rPr>
        <strike/>
        <sz val="10"/>
        <color theme="1"/>
        <rFont val="Arial"/>
        <family val="2"/>
      </rPr>
      <t>The following requirements are met</t>
    </r>
    <r>
      <rPr>
        <sz val="10"/>
        <color theme="1"/>
        <rFont val="Arial"/>
        <family val="2"/>
      </rPr>
      <t xml:space="preserve">For all regularly used entrances that have pedestrian traffic to the building surroundings (not including balconies or terraces), the following design features are present: </t>
    </r>
    <r>
      <rPr>
        <strike/>
        <sz val="10"/>
        <color theme="1"/>
        <rFont val="Arial"/>
        <family val="2"/>
      </rPr>
      <t xml:space="preserve"> </t>
    </r>
  </si>
  <si>
    <r>
      <t xml:space="preserve">9. Productivity and engagement </t>
    </r>
    <r>
      <rPr>
        <u/>
        <sz val="10"/>
        <color theme="1"/>
        <rFont val="Arial"/>
        <family val="2"/>
      </rPr>
      <t xml:space="preserve">(e.g., </t>
    </r>
    <r>
      <rPr>
        <sz val="10"/>
        <color theme="1"/>
        <rFont val="Arial"/>
        <family val="2"/>
      </rPr>
      <t>th</t>
    </r>
    <r>
      <rPr>
        <u/>
        <sz val="10"/>
        <color theme="1"/>
        <rFont val="Arial"/>
        <family val="2"/>
      </rPr>
      <t>r</t>
    </r>
    <r>
      <rPr>
        <sz val="10"/>
        <color theme="1"/>
        <rFont val="Arial"/>
        <family val="2"/>
      </rPr>
      <t>ough measures of hours worked or motivation</t>
    </r>
    <r>
      <rPr>
        <u/>
        <sz val="10"/>
        <color theme="1"/>
        <rFont val="Arial"/>
        <family val="2"/>
      </rPr>
      <t>)</t>
    </r>
    <r>
      <rPr>
        <sz val="10"/>
        <color theme="1"/>
        <rFont val="Arial"/>
        <family val="2"/>
      </rPr>
      <t>.</t>
    </r>
  </si>
  <si>
    <r>
      <t xml:space="preserve">9. Occupant Wellness Survey by Well Living Lab China.
</t>
    </r>
    <r>
      <rPr>
        <u/>
        <sz val="10"/>
        <color theme="1"/>
        <rFont val="Arial"/>
        <family val="2"/>
      </rPr>
      <t>10. PeopleLOOK survey by Baker Stuart.</t>
    </r>
  </si>
  <si>
    <r>
      <t xml:space="preserve">2. Health insurance coverage or voucher for flu vaccination, </t>
    </r>
    <r>
      <rPr>
        <strike/>
        <sz val="10"/>
        <color theme="1"/>
        <rFont val="Arial"/>
        <family val="2"/>
      </rPr>
      <t xml:space="preserve">including </t>
    </r>
    <r>
      <rPr>
        <u/>
        <sz val="10"/>
        <color theme="1"/>
        <rFont val="Arial"/>
        <family val="2"/>
      </rPr>
      <t xml:space="preserve">and for employees (as applicable) </t>
    </r>
    <r>
      <rPr>
        <sz val="10"/>
        <color theme="1"/>
        <rFont val="Arial"/>
        <family val="2"/>
      </rPr>
      <t>paid time during the workday to receive immunization for seasonal influenza.</t>
    </r>
  </si>
  <si>
    <r>
      <t xml:space="preserve">WELL Core Guidance: Meet these requirements </t>
    </r>
    <r>
      <rPr>
        <strike/>
        <sz val="10"/>
        <color theme="1"/>
        <rFont val="Arial"/>
        <family val="2"/>
      </rPr>
      <t>in non-leased spaces</t>
    </r>
    <r>
      <rPr>
        <u/>
        <sz val="10"/>
        <color theme="1"/>
        <rFont val="Arial"/>
        <family val="2"/>
      </rPr>
      <t>for the project owner.</t>
    </r>
  </si>
  <si>
    <r>
      <t xml:space="preserve">Regularly occupied space: Area inside the project </t>
    </r>
    <r>
      <rPr>
        <u/>
        <sz val="10"/>
        <color theme="1"/>
        <rFont val="Arial"/>
        <family val="2"/>
      </rPr>
      <t xml:space="preserve">boundary </t>
    </r>
    <r>
      <rPr>
        <sz val="10"/>
        <color theme="1"/>
        <rFont val="Arial"/>
        <family val="2"/>
      </rPr>
      <t xml:space="preserve">where a particular individual normally spends at least one continuous hour or, cumulatively, at least two hours per day, such as </t>
    </r>
    <r>
      <rPr>
        <u/>
        <sz val="10"/>
        <color theme="1"/>
        <rFont val="Arial"/>
        <family val="2"/>
      </rPr>
      <t xml:space="preserve">an </t>
    </r>
    <r>
      <rPr>
        <sz val="10"/>
        <color theme="1"/>
        <rFont val="Arial"/>
        <family val="2"/>
      </rPr>
      <t>office</t>
    </r>
    <r>
      <rPr>
        <strike/>
        <sz val="10"/>
        <color theme="1"/>
        <rFont val="Arial"/>
        <family val="2"/>
      </rPr>
      <t>s</t>
    </r>
    <r>
      <rPr>
        <sz val="10"/>
        <color theme="1"/>
        <rFont val="Arial"/>
        <family val="2"/>
      </rPr>
      <t>, conference room</t>
    </r>
    <r>
      <rPr>
        <strike/>
        <sz val="10"/>
        <color theme="1"/>
        <rFont val="Arial"/>
        <family val="2"/>
      </rPr>
      <t>s</t>
    </r>
    <r>
      <rPr>
        <sz val="10"/>
        <color theme="1"/>
        <rFont val="Arial"/>
        <family val="2"/>
      </rPr>
      <t>, bedroom</t>
    </r>
    <r>
      <rPr>
        <strike/>
        <sz val="10"/>
        <color theme="1"/>
        <rFont val="Arial"/>
        <family val="2"/>
      </rPr>
      <t>s</t>
    </r>
    <r>
      <rPr>
        <sz val="10"/>
        <color theme="1"/>
        <rFont val="Arial"/>
        <family val="2"/>
      </rPr>
      <t xml:space="preserve"> </t>
    </r>
    <r>
      <rPr>
        <strike/>
        <sz val="10"/>
        <color theme="1"/>
        <rFont val="Arial"/>
        <family val="2"/>
      </rPr>
      <t>and</t>
    </r>
    <r>
      <rPr>
        <u/>
        <sz val="10"/>
        <color theme="1"/>
        <rFont val="Arial"/>
        <family val="2"/>
      </rPr>
      <t>or</t>
    </r>
    <r>
      <rPr>
        <sz val="10"/>
        <color theme="1"/>
        <rFont val="Arial"/>
        <family val="2"/>
      </rPr>
      <t xml:space="preserve"> classroom</t>
    </r>
    <r>
      <rPr>
        <strike/>
        <sz val="10"/>
        <color theme="1"/>
        <rFont val="Arial"/>
        <family val="2"/>
      </rPr>
      <t>s</t>
    </r>
    <r>
      <rPr>
        <sz val="10"/>
        <color theme="1"/>
        <rFont val="Arial"/>
        <family val="2"/>
      </rPr>
      <t>.</t>
    </r>
  </si>
  <si>
    <r>
      <t xml:space="preserve">Attended by at least 50 </t>
    </r>
    <r>
      <rPr>
        <strike/>
        <sz val="10"/>
        <color theme="1"/>
        <rFont val="Arial"/>
        <family val="2"/>
      </rPr>
      <t>people</t>
    </r>
    <r>
      <rPr>
        <u/>
        <sz val="10"/>
        <color theme="1"/>
        <rFont val="Arial"/>
        <family val="2"/>
      </rPr>
      <t>visitors</t>
    </r>
    <r>
      <rPr>
        <sz val="10"/>
        <color theme="1"/>
        <rFont val="Arial"/>
        <family val="2"/>
      </rPr>
      <t xml:space="preserve"> per year.</t>
    </r>
  </si>
  <si>
    <r>
      <t xml:space="preserve">The envelope glazing area is no less than 7% of the </t>
    </r>
    <r>
      <rPr>
        <u/>
        <sz val="10"/>
        <color theme="1"/>
        <rFont val="Arial"/>
        <family val="2"/>
      </rPr>
      <t xml:space="preserve">regularly occupied </t>
    </r>
    <r>
      <rPr>
        <sz val="10"/>
        <color theme="1"/>
        <rFont val="Arial"/>
        <family val="2"/>
      </rPr>
      <t>floor area for each floor level or individual unit.</t>
    </r>
  </si>
  <si>
    <r>
      <t>2. EN 12464-1</t>
    </r>
    <r>
      <rPr>
        <u/>
        <sz val="10"/>
        <color theme="1"/>
        <rFont val="Arial"/>
        <family val="2"/>
      </rPr>
      <t>&amp;2</t>
    </r>
    <r>
      <rPr>
        <sz val="10"/>
        <color theme="1"/>
        <rFont val="Arial"/>
        <family val="2"/>
      </rPr>
      <t>: 2011.</t>
    </r>
  </si>
  <si>
    <r>
      <rPr>
        <strike/>
        <sz val="10"/>
        <color theme="1"/>
        <rFont val="Arial"/>
        <family val="2"/>
      </rPr>
      <t>One of the following requirements is met for interior daylight exposure:</t>
    </r>
    <r>
      <rPr>
        <sz val="10"/>
        <color theme="1"/>
        <rFont val="Arial"/>
        <family val="2"/>
      </rPr>
      <t xml:space="preserve">
</t>
    </r>
    <r>
      <rPr>
        <u/>
        <sz val="10"/>
        <color theme="1"/>
        <rFont val="Arial"/>
        <family val="2"/>
      </rPr>
      <t>The project demonstrates, through computer simulations, that the following conditions are achieved in each floor:</t>
    </r>
  </si>
  <si>
    <r>
      <t xml:space="preserve">Pst LM ≤ 1.0 and SVM ≤ </t>
    </r>
    <r>
      <rPr>
        <strike/>
        <sz val="10"/>
        <color theme="1"/>
        <rFont val="Arial"/>
        <family val="2"/>
      </rPr>
      <t>1.6</t>
    </r>
    <r>
      <rPr>
        <u/>
        <sz val="10"/>
        <color theme="1"/>
        <rFont val="Arial"/>
        <family val="2"/>
      </rPr>
      <t>0.6</t>
    </r>
    <r>
      <rPr>
        <sz val="10"/>
        <color theme="1"/>
        <rFont val="Arial"/>
        <family val="2"/>
      </rPr>
      <t xml:space="preserve"> for indoor applications per NEMA 77-2017.</t>
    </r>
  </si>
  <si>
    <r>
      <t xml:space="preserve">2. Cleaning responsibilities of building occupants </t>
    </r>
    <r>
      <rPr>
        <u/>
        <sz val="10"/>
        <color theme="1"/>
        <rFont val="Arial"/>
        <family val="2"/>
      </rPr>
      <t xml:space="preserve">(if any) </t>
    </r>
    <r>
      <rPr>
        <sz val="10"/>
        <color theme="1"/>
        <rFont val="Arial"/>
        <family val="2"/>
      </rPr>
      <t xml:space="preserve">and cleaning staff.
3. Cleaning supplies </t>
    </r>
    <r>
      <rPr>
        <strike/>
        <sz val="10"/>
        <color theme="1"/>
        <rFont val="Arial"/>
        <family val="2"/>
      </rPr>
      <t xml:space="preserve">available to building occupants </t>
    </r>
    <r>
      <rPr>
        <sz val="10"/>
        <color theme="1"/>
        <rFont val="Arial"/>
        <family val="2"/>
      </rPr>
      <t>and where they can be accessed.</t>
    </r>
  </si>
  <si>
    <r>
      <t xml:space="preserve">1. Plants (e.g., potted plants, </t>
    </r>
    <r>
      <rPr>
        <strike/>
        <sz val="10"/>
        <color theme="1"/>
        <rFont val="Arial"/>
        <family val="2"/>
      </rPr>
      <t xml:space="preserve">plant beds, </t>
    </r>
    <r>
      <rPr>
        <sz val="10"/>
        <color theme="1"/>
        <rFont val="Arial"/>
        <family val="2"/>
      </rPr>
      <t>plant walls). 
2. Water (e.g., fountain).
3. Nature views</t>
    </r>
    <r>
      <rPr>
        <strike/>
        <sz val="10"/>
        <color theme="1"/>
        <rFont val="Arial"/>
        <family val="2"/>
      </rPr>
      <t xml:space="preserve"> (e.g., outdoor views, simulated views)</t>
    </r>
    <r>
      <rPr>
        <sz val="10"/>
        <color theme="1"/>
        <rFont val="Arial"/>
        <family val="2"/>
      </rPr>
      <t>.</t>
    </r>
  </si>
  <si>
    <r>
      <t>Paid time off with a</t>
    </r>
    <r>
      <rPr>
        <u/>
        <sz val="10"/>
        <color theme="1"/>
        <rFont val="Arial"/>
        <family val="2"/>
      </rPr>
      <t xml:space="preserve">A </t>
    </r>
    <r>
      <rPr>
        <sz val="10"/>
        <color theme="1"/>
        <rFont val="Arial"/>
        <family val="2"/>
      </rPr>
      <t xml:space="preserve">minimum of 20 days </t>
    </r>
    <r>
      <rPr>
        <u/>
        <sz val="10"/>
        <color theme="1"/>
        <rFont val="Arial"/>
        <family val="2"/>
      </rPr>
      <t xml:space="preserve">of paid time off </t>
    </r>
    <r>
      <rPr>
        <sz val="10"/>
        <color theme="1"/>
        <rFont val="Arial"/>
        <family val="2"/>
      </rPr>
      <t>per calendar year (not including designated sick days or standard paid holidays).</t>
    </r>
  </si>
  <si>
    <r>
      <t>Sale of tobacco products (including e-cigarettes) is prohibited</t>
    </r>
    <r>
      <rPr>
        <strike/>
        <sz val="10"/>
        <color theme="1"/>
        <rFont val="Arial"/>
        <family val="2"/>
      </rPr>
      <t xml:space="preserve"> within the building site</t>
    </r>
    <r>
      <rPr>
        <sz val="10"/>
        <color theme="1"/>
        <rFont val="Arial"/>
        <family val="2"/>
      </rPr>
      <t>.</t>
    </r>
  </si>
  <si>
    <r>
      <t>The following requirements are met for projects where retail products are sold on a daily basis</t>
    </r>
    <r>
      <rPr>
        <strike/>
        <sz val="10"/>
        <color theme="1"/>
        <rFont val="Arial"/>
        <family val="2"/>
      </rPr>
      <t xml:space="preserve"> within the building site</t>
    </r>
    <r>
      <rPr>
        <sz val="10"/>
        <color theme="1"/>
        <rFont val="Arial"/>
        <family val="2"/>
      </rPr>
      <t>:</t>
    </r>
  </si>
  <si>
    <r>
      <t xml:space="preserve">WELL Core Guidance: Meet these requirements for building management staff. To earn an additional point, </t>
    </r>
    <r>
      <rPr>
        <strike/>
        <sz val="10"/>
        <color theme="1"/>
        <rFont val="Arial"/>
        <family val="2"/>
      </rPr>
      <t>also meet these requirements in non-leased spaces by making</t>
    </r>
    <r>
      <rPr>
        <u/>
        <sz val="10"/>
        <color theme="1"/>
        <rFont val="Arial"/>
        <family val="2"/>
      </rPr>
      <t>make p</t>
    </r>
    <r>
      <rPr>
        <sz val="10"/>
        <color theme="1"/>
        <rFont val="Arial"/>
        <family val="2"/>
      </rPr>
      <t>hysical activity programming available to tenants.</t>
    </r>
  </si>
  <si>
    <r>
      <t xml:space="preserve">The project </t>
    </r>
    <r>
      <rPr>
        <strike/>
        <sz val="10"/>
        <color theme="1"/>
        <rFont val="Arial"/>
        <family val="2"/>
      </rPr>
      <t xml:space="preserve">regularly </t>
    </r>
    <r>
      <rPr>
        <sz val="10"/>
        <color theme="1"/>
        <rFont val="Arial"/>
        <family val="2"/>
      </rPr>
      <t>engages with a certified ergonomist (consultant, contractor or other third-party) who supports the project in achieving this feature.</t>
    </r>
  </si>
  <si>
    <r>
      <t xml:space="preserve">Features that apply to </t>
    </r>
    <r>
      <rPr>
        <u/>
        <sz val="10"/>
        <color theme="1"/>
        <rFont val="Arial"/>
        <family val="2"/>
      </rPr>
      <t xml:space="preserve">commercial </t>
    </r>
    <r>
      <rPr>
        <sz val="10"/>
        <color theme="1"/>
        <rFont val="Arial"/>
        <family val="2"/>
      </rPr>
      <t>dining spaces require on-site food preparation and/or full-service dining.</t>
    </r>
  </si>
  <si>
    <r>
      <t xml:space="preserve">Its influence on the integumentary, endocrine and respiratory </t>
    </r>
    <r>
      <rPr>
        <strike/>
        <sz val="10"/>
        <color theme="1"/>
        <rFont val="Arial"/>
        <family val="2"/>
      </rPr>
      <t xml:space="preserve">body </t>
    </r>
    <r>
      <rPr>
        <sz val="10"/>
        <color theme="1"/>
        <rFont val="Arial"/>
        <family val="2"/>
      </rPr>
      <t>systems also allows thermal comfort to play a large role in our health, well-being and productivity.</t>
    </r>
  </si>
  <si>
    <r>
      <t xml:space="preserve">Enhance thermal </t>
    </r>
    <r>
      <rPr>
        <strike/>
        <sz val="10"/>
        <color theme="1"/>
        <rFont val="Arial"/>
        <family val="2"/>
      </rPr>
      <t>comfort</t>
    </r>
    <r>
      <rPr>
        <u/>
        <sz val="10"/>
        <color theme="1"/>
        <rFont val="Arial"/>
        <family val="2"/>
      </rPr>
      <t>control</t>
    </r>
    <r>
      <rPr>
        <sz val="10"/>
        <color theme="1"/>
        <rFont val="Arial"/>
        <family val="2"/>
      </rPr>
      <t xml:space="preserve"> of </t>
    </r>
    <r>
      <rPr>
        <strike/>
        <sz val="10"/>
        <color theme="1"/>
        <rFont val="Arial"/>
        <family val="2"/>
      </rPr>
      <t xml:space="preserve">people in </t>
    </r>
    <r>
      <rPr>
        <sz val="10"/>
        <color theme="1"/>
        <rFont val="Arial"/>
        <family val="2"/>
      </rPr>
      <t>building</t>
    </r>
    <r>
      <rPr>
        <strike/>
        <sz val="10"/>
        <color theme="1"/>
        <rFont val="Arial"/>
        <family val="2"/>
      </rPr>
      <t>s</t>
    </r>
    <r>
      <rPr>
        <sz val="10"/>
        <color theme="1"/>
        <rFont val="Arial"/>
        <family val="2"/>
      </rPr>
      <t xml:space="preserve"> </t>
    </r>
    <r>
      <rPr>
        <u/>
        <sz val="10"/>
        <color theme="1"/>
        <rFont val="Arial"/>
        <family val="2"/>
      </rPr>
      <t xml:space="preserve">occupants </t>
    </r>
    <r>
      <rPr>
        <sz val="10"/>
        <color theme="1"/>
        <rFont val="Arial"/>
        <family val="2"/>
      </rPr>
      <t xml:space="preserve">through provision of thermal </t>
    </r>
    <r>
      <rPr>
        <strike/>
        <sz val="10"/>
        <color theme="1"/>
        <rFont val="Arial"/>
        <family val="2"/>
      </rPr>
      <t>zoning in each</t>
    </r>
    <r>
      <rPr>
        <u/>
        <sz val="10"/>
        <color theme="1"/>
        <rFont val="Arial"/>
        <family val="2"/>
      </rPr>
      <t>zones.</t>
    </r>
  </si>
  <si>
    <r>
      <t xml:space="preserve">WELL Core Guidance: Meet these requirements in the whole building. For each </t>
    </r>
    <r>
      <rPr>
        <strike/>
        <sz val="10"/>
        <color theme="1"/>
        <rFont val="Arial"/>
        <family val="2"/>
      </rPr>
      <t>900</t>
    </r>
    <r>
      <rPr>
        <u/>
        <sz val="10"/>
        <color theme="1"/>
        <rFont val="Arial"/>
        <family val="2"/>
      </rPr>
      <t>930</t>
    </r>
    <r>
      <rPr>
        <sz val="10"/>
        <color theme="1"/>
        <rFont val="Arial"/>
        <family val="2"/>
      </rPr>
      <t xml:space="preserve"> m² [10,000 ft²] of leased spaces, projects may provide one water supply and drainage point that can be connected to a drinking water dispenser.</t>
    </r>
  </si>
  <si>
    <r>
      <t>The project provides, at minimum, the folowing in</t>
    </r>
    <r>
      <rPr>
        <u/>
        <sz val="10"/>
        <color theme="1"/>
        <rFont val="Arial"/>
        <family val="2"/>
      </rPr>
      <t>For</t>
    </r>
    <r>
      <rPr>
        <sz val="10"/>
        <color theme="1"/>
        <rFont val="Arial"/>
        <family val="2"/>
      </rPr>
      <t xml:space="preserve"> all sinks where handwashing is expected (e.g., bathrooms, break rooms, food prep and wellness rooms)</t>
    </r>
    <r>
      <rPr>
        <u/>
        <sz val="10"/>
        <color theme="1"/>
        <rFont val="Arial"/>
        <family val="2"/>
      </rPr>
      <t>, the following are present within the room</t>
    </r>
    <r>
      <rPr>
        <sz val="10"/>
        <color theme="1"/>
        <rFont val="Arial"/>
        <family val="2"/>
      </rPr>
      <t>:</t>
    </r>
  </si>
  <si>
    <r>
      <t xml:space="preserve">Carbon monoxide: 10 </t>
    </r>
    <r>
      <rPr>
        <strike/>
        <sz val="10"/>
        <color theme="1"/>
        <rFont val="Arial"/>
        <family val="2"/>
      </rPr>
      <t>µg</t>
    </r>
    <r>
      <rPr>
        <u/>
        <sz val="10"/>
        <color theme="1"/>
        <rFont val="Arial"/>
        <family val="2"/>
      </rPr>
      <t>mg</t>
    </r>
    <r>
      <rPr>
        <sz val="10"/>
        <color theme="1"/>
        <rFont val="Arial"/>
        <family val="2"/>
      </rPr>
      <t>/m³ [9 ppm] or lower</t>
    </r>
  </si>
  <si>
    <r>
      <t xml:space="preserve">Carbon monoxide: 34 </t>
    </r>
    <r>
      <rPr>
        <strike/>
        <sz val="10"/>
        <color theme="1"/>
        <rFont val="Arial"/>
        <family val="2"/>
      </rPr>
      <t>µg</t>
    </r>
    <r>
      <rPr>
        <u/>
        <sz val="10"/>
        <color theme="1"/>
        <rFont val="Arial"/>
        <family val="2"/>
      </rPr>
      <t>mg</t>
    </r>
    <r>
      <rPr>
        <sz val="10"/>
        <color theme="1"/>
        <rFont val="Arial"/>
        <family val="2"/>
      </rPr>
      <t>/m³ [30 ppm] or lower</t>
    </r>
  </si>
  <si>
    <r>
      <t xml:space="preserve">3. Sustainable and Healthy Environments (SHE) survey from the University of </t>
    </r>
    <r>
      <rPr>
        <strike/>
        <sz val="10"/>
        <color theme="1"/>
        <rFont val="Arial"/>
        <family val="2"/>
      </rPr>
      <t>Sydney</t>
    </r>
    <r>
      <rPr>
        <u/>
        <sz val="10"/>
        <color theme="1"/>
        <rFont val="Arial"/>
        <family val="2"/>
      </rPr>
      <t>Melbourne</t>
    </r>
    <r>
      <rPr>
        <sz val="10"/>
        <color theme="1"/>
        <rFont val="Arial"/>
        <family val="2"/>
      </rPr>
      <t>.</t>
    </r>
  </si>
  <si>
    <r>
      <t>5. Sexual and reproductive health services</t>
    </r>
    <r>
      <rPr>
        <u/>
        <sz val="10"/>
        <color theme="1"/>
        <rFont val="Arial"/>
        <family val="2"/>
      </rPr>
      <t>, including obstetrics and gynecology (OB-GYN) services and sexually transmitted infection (STI) testing and treatment</t>
    </r>
    <r>
      <rPr>
        <sz val="10"/>
        <color theme="1"/>
        <rFont val="Arial"/>
        <family val="2"/>
      </rPr>
      <t>.</t>
    </r>
  </si>
  <si>
    <r>
      <t>Does not require a note from a medical professional or advance notice to gain approval for sick leave unless employee</t>
    </r>
    <r>
      <rPr>
        <strike/>
        <sz val="10"/>
        <color theme="1"/>
        <rFont val="Arial"/>
        <family val="2"/>
      </rPr>
      <t>s</t>
    </r>
    <r>
      <rPr>
        <sz val="10"/>
        <color theme="1"/>
        <rFont val="Arial"/>
        <family val="2"/>
      </rPr>
      <t xml:space="preserve"> use</t>
    </r>
    <r>
      <rPr>
        <u/>
        <sz val="10"/>
        <color theme="1"/>
        <rFont val="Arial"/>
        <family val="2"/>
      </rPr>
      <t>s</t>
    </r>
    <r>
      <rPr>
        <sz val="10"/>
        <color theme="1"/>
        <rFont val="Arial"/>
        <family val="2"/>
      </rPr>
      <t xml:space="preserve"> more than three consecutive days of sick leave.</t>
    </r>
  </si>
  <si>
    <r>
      <t xml:space="preserve">Employee </t>
    </r>
    <r>
      <rPr>
        <strike/>
        <sz val="10"/>
        <color theme="1"/>
        <rFont val="Arial"/>
        <family val="2"/>
      </rPr>
      <t>A</t>
    </r>
    <r>
      <rPr>
        <u/>
        <sz val="10"/>
        <color theme="1"/>
        <rFont val="Arial"/>
        <family val="2"/>
      </rPr>
      <t>a</t>
    </r>
    <r>
      <rPr>
        <sz val="10"/>
        <color theme="1"/>
        <rFont val="Arial"/>
        <family val="2"/>
      </rPr>
      <t xml:space="preserve">ssistance </t>
    </r>
    <r>
      <rPr>
        <strike/>
        <sz val="10"/>
        <color theme="1"/>
        <rFont val="Arial"/>
        <family val="2"/>
      </rPr>
      <t>F</t>
    </r>
    <r>
      <rPr>
        <u/>
        <sz val="10"/>
        <color theme="1"/>
        <rFont val="Arial"/>
        <family val="2"/>
      </rPr>
      <t>f</t>
    </r>
    <r>
      <rPr>
        <sz val="10"/>
        <color theme="1"/>
        <rFont val="Arial"/>
        <family val="2"/>
      </rPr>
      <t xml:space="preserve">und </t>
    </r>
    <r>
      <rPr>
        <strike/>
        <sz val="10"/>
        <color theme="1"/>
        <rFont val="Arial"/>
        <family val="2"/>
      </rPr>
      <t xml:space="preserve">(or equivalent) </t>
    </r>
    <r>
      <rPr>
        <sz val="10"/>
        <color theme="1"/>
        <rFont val="Arial"/>
        <family val="2"/>
      </rPr>
      <t>provided for emergency use by employees in at least two of the following critical scenarios:</t>
    </r>
  </si>
  <si>
    <r>
      <t>Heightened security measures</t>
    </r>
    <r>
      <rPr>
        <u/>
        <sz val="10"/>
        <color theme="1"/>
        <rFont val="Arial"/>
        <family val="2"/>
      </rPr>
      <t xml:space="preserve"> (e.g., temperature screening, security personnel to monitor masking requirements)</t>
    </r>
    <r>
      <rPr>
        <sz val="10"/>
        <color theme="1"/>
        <rFont val="Arial"/>
        <family val="2"/>
      </rPr>
      <t>.</t>
    </r>
  </si>
  <si>
    <r>
      <t>WELL Core Guidance: Meet requirements a-</t>
    </r>
    <r>
      <rPr>
        <u/>
        <sz val="10"/>
        <color theme="1"/>
        <rFont val="Arial"/>
        <family val="2"/>
      </rPr>
      <t>c</t>
    </r>
    <r>
      <rPr>
        <strike/>
        <sz val="10"/>
        <color theme="1"/>
        <rFont val="Arial"/>
        <family val="2"/>
      </rPr>
      <t>d</t>
    </r>
    <r>
      <rPr>
        <sz val="10"/>
        <color theme="1"/>
        <rFont val="Arial"/>
        <family val="2"/>
      </rPr>
      <t xml:space="preserve"> and f-i in the whole building and meet requirement</t>
    </r>
    <r>
      <rPr>
        <u/>
        <sz val="10"/>
        <color theme="1"/>
        <rFont val="Arial"/>
        <family val="2"/>
      </rPr>
      <t>s d and</t>
    </r>
    <r>
      <rPr>
        <sz val="10"/>
        <color theme="1"/>
        <rFont val="Arial"/>
        <family val="2"/>
      </rPr>
      <t xml:space="preserve"> e for direct staff.</t>
    </r>
  </si>
  <si>
    <r>
      <rPr>
        <u/>
        <sz val="10"/>
        <color theme="1"/>
        <rFont val="Arial"/>
        <family val="2"/>
      </rPr>
      <t>Small businesses may be particularly vulnerable as research shows that a</t>
    </r>
    <r>
      <rPr>
        <strike/>
        <sz val="10"/>
        <color theme="1"/>
        <rFont val="Arial"/>
        <family val="2"/>
      </rPr>
      <t>A</t>
    </r>
    <r>
      <rPr>
        <sz val="10"/>
        <color theme="1"/>
        <rFont val="Arial"/>
        <family val="2"/>
      </rPr>
      <t>bout 90% of smaller companies fail after emergencies unless they can resume business operations within five days.</t>
    </r>
  </si>
  <si>
    <r>
      <t>Workstation: A location that is outfitted with furnishings, accessories and equipment (e.g., desk or work surface, chair, computer) for users to perform tasks ascribed to their job function.</t>
    </r>
    <r>
      <rPr>
        <u/>
        <sz val="10"/>
        <color theme="1"/>
        <rFont val="Arial"/>
        <family val="2"/>
      </rPr>
      <t xml:space="preserve"> Excludes furnishings in conference rooms or breakout rooms.</t>
    </r>
  </si>
  <si>
    <r>
      <t xml:space="preserve">Occupiable space: Space that could be occupied for any task or activity, including </t>
    </r>
    <r>
      <rPr>
        <strike/>
        <sz val="10"/>
        <color theme="1"/>
        <rFont val="Arial"/>
        <family val="2"/>
      </rPr>
      <t xml:space="preserve">transition </t>
    </r>
    <r>
      <rPr>
        <u/>
        <sz val="10"/>
        <color theme="1"/>
        <rFont val="Arial"/>
        <family val="2"/>
      </rPr>
      <t xml:space="preserve">circulation </t>
    </r>
    <r>
      <rPr>
        <sz val="10"/>
        <color theme="1"/>
        <rFont val="Arial"/>
        <family val="2"/>
      </rPr>
      <t>areas</t>
    </r>
    <r>
      <rPr>
        <u/>
        <sz val="10"/>
        <color theme="1"/>
        <rFont val="Arial"/>
        <family val="2"/>
      </rPr>
      <t xml:space="preserve">, bathrooms and </t>
    </r>
    <r>
      <rPr>
        <strike/>
        <sz val="10"/>
        <color theme="1"/>
        <rFont val="Arial"/>
        <family val="2"/>
      </rPr>
      <t xml:space="preserve">or </t>
    </r>
    <r>
      <rPr>
        <sz val="10"/>
        <color theme="1"/>
        <rFont val="Arial"/>
        <family val="2"/>
      </rPr>
      <t xml:space="preserve">balconies, but excluding spaces which are rarely accessed, such as storage spaces </t>
    </r>
    <r>
      <rPr>
        <strike/>
        <sz val="10"/>
        <color theme="1"/>
        <rFont val="Arial"/>
        <family val="2"/>
      </rPr>
      <t>or</t>
    </r>
    <r>
      <rPr>
        <u/>
        <sz val="10"/>
        <color theme="1"/>
        <rFont val="Arial"/>
        <family val="2"/>
      </rPr>
      <t>and</t>
    </r>
    <r>
      <rPr>
        <sz val="10"/>
        <color theme="1"/>
        <rFont val="Arial"/>
        <family val="2"/>
      </rPr>
      <t xml:space="preserve"> equipment rooms.</t>
    </r>
  </si>
  <si>
    <r>
      <t>Illuminance uniformity ratio of at least </t>
    </r>
    <r>
      <rPr>
        <strike/>
        <sz val="10"/>
        <color theme="1"/>
        <rFont val="Arial"/>
        <family val="2"/>
      </rPr>
      <t>1:2.5</t>
    </r>
    <r>
      <rPr>
        <u/>
        <sz val="10"/>
        <color theme="1"/>
        <rFont val="Arial"/>
        <family val="2"/>
      </rPr>
      <t>0.4</t>
    </r>
    <r>
      <rPr>
        <sz val="10"/>
        <color theme="1"/>
        <rFont val="Arial"/>
        <family val="2"/>
      </rPr>
      <t xml:space="preserve"> </t>
    </r>
    <r>
      <rPr>
        <strike/>
        <sz val="10"/>
        <color theme="1"/>
        <rFont val="Arial"/>
        <family val="2"/>
      </rPr>
      <t>(lowest light level: average light level) </t>
    </r>
    <r>
      <rPr>
        <sz val="10"/>
        <color theme="1"/>
        <rFont val="Arial"/>
        <family val="2"/>
      </rPr>
      <t>or 1:2.5 (</t>
    </r>
    <r>
      <rPr>
        <strike/>
        <sz val="10"/>
        <color theme="1"/>
        <rFont val="Arial"/>
        <family val="2"/>
      </rPr>
      <t>average</t>
    </r>
    <r>
      <rPr>
        <u/>
        <sz val="10"/>
        <color theme="1"/>
        <rFont val="Arial"/>
        <family val="2"/>
      </rPr>
      <t>minimum</t>
    </r>
    <r>
      <rPr>
        <sz val="10"/>
        <color theme="1"/>
        <rFont val="Arial"/>
        <family val="2"/>
      </rPr>
      <t> light level:</t>
    </r>
    <r>
      <rPr>
        <strike/>
        <sz val="10"/>
        <color theme="1"/>
        <rFont val="Arial"/>
        <family val="2"/>
      </rPr>
      <t>minimum</t>
    </r>
    <r>
      <rPr>
        <u/>
        <sz val="10"/>
        <color theme="1"/>
        <rFont val="Arial"/>
        <family val="2"/>
      </rPr>
      <t>average</t>
    </r>
    <r>
      <rPr>
        <sz val="10"/>
        <color theme="1"/>
        <rFont val="Arial"/>
        <family val="2"/>
      </rPr>
      <t xml:space="preserve"> light level) is achieved on any horizontal task plane within a space.</t>
    </r>
  </si>
  <si>
    <r>
      <t>The Co</t>
    </r>
    <r>
      <rPr>
        <u/>
        <sz val="10"/>
        <color theme="1"/>
        <rFont val="Arial"/>
        <family val="2"/>
      </rPr>
      <t>r</t>
    </r>
    <r>
      <rPr>
        <sz val="10"/>
        <color theme="1"/>
        <rFont val="Arial"/>
        <family val="2"/>
      </rPr>
      <t>related Color Temperature (CCT) in each room for similar fixtures is consistent (± 200 K) at any point of time.</t>
    </r>
  </si>
  <si>
    <r>
      <t xml:space="preserve">2. Surface dust is considered a hazard if its lead loading is more than </t>
    </r>
    <r>
      <rPr>
        <strike/>
        <sz val="10"/>
        <color theme="1"/>
        <rFont val="Arial"/>
        <family val="2"/>
      </rPr>
      <t>0.07</t>
    </r>
    <r>
      <rPr>
        <u/>
        <sz val="10"/>
        <color theme="1"/>
        <rFont val="Arial"/>
        <family val="2"/>
      </rPr>
      <t>0.11</t>
    </r>
    <r>
      <rPr>
        <sz val="10"/>
        <color theme="1"/>
        <rFont val="Arial"/>
        <family val="2"/>
      </rPr>
      <t xml:space="preserve"> mg/m</t>
    </r>
    <r>
      <rPr>
        <vertAlign val="superscript"/>
        <sz val="10"/>
        <color theme="1"/>
        <rFont val="Arial"/>
        <family val="2"/>
      </rPr>
      <t>2</t>
    </r>
    <r>
      <rPr>
        <sz val="10"/>
        <color theme="1"/>
        <rFont val="Arial"/>
        <family val="2"/>
      </rPr>
      <t xml:space="preserve"> [</t>
    </r>
    <r>
      <rPr>
        <strike/>
        <sz val="10"/>
        <color theme="1"/>
        <rFont val="Arial"/>
        <family val="2"/>
      </rPr>
      <t>6.5</t>
    </r>
    <r>
      <rPr>
        <u/>
        <sz val="10"/>
        <color theme="1"/>
        <rFont val="Arial"/>
        <family val="2"/>
      </rPr>
      <t xml:space="preserve">10 </t>
    </r>
    <r>
      <rPr>
        <sz val="10"/>
        <color theme="1"/>
        <rFont val="Arial"/>
        <family val="2"/>
      </rPr>
      <t>µg/ft</t>
    </r>
    <r>
      <rPr>
        <vertAlign val="superscript"/>
        <sz val="10"/>
        <color theme="1"/>
        <rFont val="Arial"/>
        <family val="2"/>
      </rPr>
      <t>2</t>
    </r>
    <r>
      <rPr>
        <sz val="10"/>
        <color theme="1"/>
        <rFont val="Arial"/>
        <family val="2"/>
      </rPr>
      <t xml:space="preserve">] of the collection area if sampled from floors or over </t>
    </r>
    <r>
      <rPr>
        <strike/>
        <sz val="10"/>
        <color theme="1"/>
        <rFont val="Arial"/>
        <family val="2"/>
      </rPr>
      <t>0.7</t>
    </r>
    <r>
      <rPr>
        <u/>
        <sz val="10"/>
        <color theme="1"/>
        <rFont val="Arial"/>
        <family val="2"/>
      </rPr>
      <t>1.08</t>
    </r>
    <r>
      <rPr>
        <sz val="10"/>
        <color theme="1"/>
        <rFont val="Arial"/>
        <family val="2"/>
      </rPr>
      <t xml:space="preserve"> mg/m</t>
    </r>
    <r>
      <rPr>
        <vertAlign val="superscript"/>
        <sz val="10"/>
        <color theme="1"/>
        <rFont val="Arial"/>
        <family val="2"/>
      </rPr>
      <t>2</t>
    </r>
    <r>
      <rPr>
        <sz val="10"/>
        <color theme="1"/>
        <rFont val="Arial"/>
        <family val="2"/>
      </rPr>
      <t xml:space="preserve"> [</t>
    </r>
    <r>
      <rPr>
        <strike/>
        <sz val="10"/>
        <color theme="1"/>
        <rFont val="Arial"/>
        <family val="2"/>
      </rPr>
      <t>65</t>
    </r>
    <r>
      <rPr>
        <u/>
        <sz val="10"/>
        <color theme="1"/>
        <rFont val="Arial"/>
        <family val="2"/>
      </rPr>
      <t>100</t>
    </r>
    <r>
      <rPr>
        <sz val="10"/>
        <color theme="1"/>
        <rFont val="Arial"/>
        <family val="2"/>
      </rPr>
      <t xml:space="preserve"> µg/ft</t>
    </r>
    <r>
      <rPr>
        <vertAlign val="superscript"/>
        <sz val="10"/>
        <color theme="1"/>
        <rFont val="Arial"/>
        <family val="2"/>
      </rPr>
      <t>2</t>
    </r>
    <r>
      <rPr>
        <sz val="10"/>
        <color theme="1"/>
        <rFont val="Arial"/>
        <family val="2"/>
      </rPr>
      <t xml:space="preserve">] for dust on interior window sills. </t>
    </r>
  </si>
  <si>
    <r>
      <t xml:space="preserve">2. </t>
    </r>
    <r>
      <rPr>
        <u/>
        <sz val="10"/>
        <color theme="1"/>
        <rFont val="Arial"/>
        <family val="2"/>
      </rPr>
      <t>Per- and p</t>
    </r>
    <r>
      <rPr>
        <strike/>
        <sz val="10"/>
        <color theme="1"/>
        <rFont val="Arial"/>
        <family val="2"/>
      </rPr>
      <t>P</t>
    </r>
    <r>
      <rPr>
        <sz val="10"/>
        <color theme="1"/>
        <rFont val="Arial"/>
        <family val="2"/>
      </rPr>
      <t>olyfluoroalkyl substances (PFAS).</t>
    </r>
  </si>
  <si>
    <r>
      <rPr>
        <strike/>
        <sz val="10"/>
        <color theme="1"/>
        <rFont val="Arial"/>
        <family val="2"/>
      </rPr>
      <t>Referrals to</t>
    </r>
    <r>
      <rPr>
        <u/>
        <sz val="10"/>
        <color theme="1"/>
        <rFont val="Arial"/>
        <family val="2"/>
      </rPr>
      <t>Crisis counseling or trauma-focused psychotherapy with</t>
    </r>
    <r>
      <rPr>
        <sz val="10"/>
        <color theme="1"/>
        <rFont val="Arial"/>
        <family val="2"/>
      </rPr>
      <t xml:space="preserve"> qualified mental health professionals</t>
    </r>
    <r>
      <rPr>
        <strike/>
        <sz val="10"/>
        <color theme="1"/>
        <rFont val="Arial"/>
        <family val="2"/>
      </rPr>
      <t xml:space="preserve"> for crisis counseling or trauma-focused psychotherapy</t>
    </r>
    <r>
      <rPr>
        <sz val="10"/>
        <color theme="1"/>
        <rFont val="Arial"/>
        <family val="2"/>
      </rPr>
      <t>.</t>
    </r>
  </si>
  <si>
    <r>
      <t xml:space="preserve">Bereavement counseling </t>
    </r>
    <r>
      <rPr>
        <strike/>
        <sz val="10"/>
        <color theme="1"/>
        <rFont val="Arial"/>
        <family val="2"/>
      </rPr>
      <t xml:space="preserve">services </t>
    </r>
    <r>
      <rPr>
        <sz val="10"/>
        <color theme="1"/>
        <rFont val="Arial"/>
        <family val="2"/>
      </rPr>
      <t>and materials on coping with grief, including resources for returning to work after a loss.</t>
    </r>
  </si>
  <si>
    <r>
      <t xml:space="preserve">2. </t>
    </r>
    <r>
      <rPr>
        <u/>
        <sz val="10"/>
        <color theme="1"/>
        <rFont val="Arial"/>
        <family val="2"/>
      </rPr>
      <t>Total combined g</t>
    </r>
    <r>
      <rPr>
        <strike/>
        <sz val="10"/>
        <color theme="1"/>
        <rFont val="Arial"/>
        <family val="2"/>
      </rPr>
      <t>G</t>
    </r>
    <r>
      <rPr>
        <sz val="10"/>
        <color theme="1"/>
        <rFont val="Arial"/>
        <family val="2"/>
      </rPr>
      <t>reen space</t>
    </r>
    <r>
      <rPr>
        <strike/>
        <sz val="10"/>
        <color theme="1"/>
        <rFont val="Arial"/>
        <family val="2"/>
      </rPr>
      <t>s</t>
    </r>
    <r>
      <rPr>
        <sz val="10"/>
        <color theme="1"/>
        <rFont val="Arial"/>
        <family val="2"/>
      </rPr>
      <t xml:space="preserve"> must be </t>
    </r>
    <r>
      <rPr>
        <strike/>
        <sz val="10"/>
        <color theme="1"/>
        <rFont val="Arial"/>
        <family val="2"/>
      </rPr>
      <t>a minimum of</t>
    </r>
    <r>
      <rPr>
        <u/>
        <sz val="10"/>
        <color theme="1"/>
        <rFont val="Arial"/>
        <family val="2"/>
      </rPr>
      <t xml:space="preserve">at least </t>
    </r>
    <r>
      <rPr>
        <sz val="10"/>
        <color theme="1"/>
        <rFont val="Arial"/>
        <family val="2"/>
      </rPr>
      <t xml:space="preserve"> 0.5 hectare [1.25 acre].</t>
    </r>
  </si>
  <si>
    <r>
      <t xml:space="preserve">Doors that connect two occupiable rooms and </t>
    </r>
    <r>
      <rPr>
        <u/>
        <sz val="10"/>
        <color theme="1"/>
        <rFont val="Arial"/>
        <family val="2"/>
      </rPr>
      <t xml:space="preserve">doors to </t>
    </r>
    <r>
      <rPr>
        <sz val="10"/>
        <color theme="1"/>
        <rFont val="Arial"/>
        <family val="2"/>
      </rPr>
      <t>mechanical equipment rooms have a non-hollow core, minimum STC/Rw of 30 and seals at the head, jamb and base.</t>
    </r>
  </si>
  <si>
    <r>
      <t xml:space="preserve">The sound masking system is verified by a professional sound masking system installer in accordance with </t>
    </r>
    <r>
      <rPr>
        <strike/>
        <sz val="10"/>
        <color theme="1"/>
        <rFont val="Arial"/>
        <family val="2"/>
      </rPr>
      <t xml:space="preserve">audio level and frequency spectrum requirements in </t>
    </r>
    <r>
      <rPr>
        <sz val="10"/>
        <color theme="1"/>
        <rFont val="Arial"/>
        <family val="2"/>
      </rPr>
      <t>ASTM 1573-18 or equivalent standard.</t>
    </r>
  </si>
  <si>
    <t>4 - New Pathway</t>
  </si>
  <si>
    <t>Feature</t>
  </si>
  <si>
    <t>Option</t>
  </si>
  <si>
    <t>All Spaces Except Dwelling Units &amp; Guest Rooms</t>
  </si>
  <si>
    <t>2. Reporting &amp; maintenance</t>
  </si>
  <si>
    <t>2024-20-001</t>
  </si>
  <si>
    <t>2024-20-002</t>
  </si>
  <si>
    <t>6 - Documentation Change</t>
  </si>
  <si>
    <t>2024-20-003</t>
  </si>
  <si>
    <t>2024-20-004</t>
  </si>
  <si>
    <t>2024-20-005</t>
  </si>
  <si>
    <t>Promote Business Continuity</t>
  </si>
  <si>
    <t>SE02.1</t>
  </si>
  <si>
    <t>2024-20-006</t>
  </si>
  <si>
    <t>Facilitate Healthy Re-entry</t>
  </si>
  <si>
    <t>SE03.1</t>
  </si>
  <si>
    <t>2024-20-007</t>
  </si>
  <si>
    <t>2024-20-008</t>
  </si>
  <si>
    <t>Guest room: A private space for guests within a hotel or other hospitality space. Typically includes a sleeping area and bathroom and may include a kitchen. Cleaning services are regularly provided by the building management. Does not include spaces intended as a primary residence.</t>
  </si>
  <si>
    <t/>
  </si>
  <si>
    <t>2024-20-009</t>
  </si>
  <si>
    <t>Carbon Inventory</t>
  </si>
  <si>
    <t>2024-20-010</t>
  </si>
  <si>
    <t>2024-20-011</t>
  </si>
  <si>
    <t>Carbon Reduction Goal</t>
  </si>
  <si>
    <t>2024-20-012</t>
  </si>
  <si>
    <t>2024-20-013</t>
  </si>
  <si>
    <t>Carbon Reduction</t>
  </si>
  <si>
    <t>2024-20-014</t>
  </si>
  <si>
    <t>2024-20-015</t>
  </si>
  <si>
    <t>Carbon Neutral</t>
  </si>
  <si>
    <t>2024-20-016</t>
  </si>
  <si>
    <t>2024-20-018</t>
  </si>
  <si>
    <t>1. Daylight simulation</t>
  </si>
  <si>
    <t>2024-20-019</t>
  </si>
  <si>
    <t>2024-20-020</t>
  </si>
  <si>
    <t>2024-20-022</t>
  </si>
  <si>
    <t>2. Interior layout</t>
  </si>
  <si>
    <t>2024-20-023</t>
  </si>
  <si>
    <t>2024-20-024</t>
  </si>
  <si>
    <t>2024-20-025</t>
  </si>
  <si>
    <t>1. Visual lighting design</t>
  </si>
  <si>
    <t>2024-20-028</t>
  </si>
  <si>
    <t>2024-20-029</t>
  </si>
  <si>
    <t>a, Tier 1</t>
  </si>
  <si>
    <t>2024-20-030</t>
  </si>
  <si>
    <t>2024-20-031</t>
  </si>
  <si>
    <t>a, Tier 2</t>
  </si>
  <si>
    <t>2024-20-032</t>
  </si>
  <si>
    <t>2024-20-034</t>
  </si>
  <si>
    <t>All Spaces except Dwelling Units &amp; Guest Rooms</t>
  </si>
  <si>
    <t>2024-20-035</t>
  </si>
  <si>
    <t>2024-20-036</t>
  </si>
  <si>
    <t>2024-20-037</t>
  </si>
  <si>
    <t>2024-20-038</t>
  </si>
  <si>
    <t>2024-20-039</t>
  </si>
  <si>
    <t>Manage Flicker</t>
  </si>
  <si>
    <t>ED04.1</t>
  </si>
  <si>
    <t>2024-20-040</t>
  </si>
  <si>
    <t>In all ratings, correct the requirement referring to ratings in the award milestone option to read: The project has achieved a WELL Rating. This strategy may be used for one Innovation feature.</t>
  </si>
  <si>
    <t>2: Food allergy signage
Food is prepared on-site by (or under contract with) the project owner on a daily basis and the following requirement is met:
a. Point-of-decision signage is present to encourage individuals to report their food allergies to food service staff.</t>
  </si>
  <si>
    <t>Food is prepared on-site by (or under contract with) the project owner on a daily basis and the following requirement is met:
a. Point-of-decision signage is present to encourage individuals to report their food allergies to food service staff.</t>
  </si>
  <si>
    <t>For standard menu items sold or provided by (or under contract with) the project owner, the following requirements are met:
a. The number of calories contained in each standard menu item, as usually prepared and offered for sale, is clearly displayed at the point-of-decision.
b. The macronutrient content (total protein, total fat and total carbohydrate) and total sugar content of each standard menu item is available upon request.</t>
  </si>
  <si>
    <t>2024-20-045</t>
  </si>
  <si>
    <t>Limit Red and Processed Meats</t>
  </si>
  <si>
    <t>2024-20-046</t>
  </si>
  <si>
    <t>2024-20-047</t>
  </si>
  <si>
    <t>PS05.1</t>
  </si>
  <si>
    <t>ED08.1</t>
  </si>
  <si>
    <t>2024-20-048</t>
  </si>
  <si>
    <t>2024-20-049</t>
  </si>
  <si>
    <t>Prioritize Audio Devices and Policies</t>
  </si>
  <si>
    <t>ED07.2</t>
  </si>
  <si>
    <t>2024-20-050</t>
  </si>
  <si>
    <t>SI01</t>
  </si>
  <si>
    <t>Innovation I- applies to all Innovations</t>
  </si>
  <si>
    <t>2. WELL AP</t>
  </si>
  <si>
    <t>2024-20-051</t>
  </si>
  <si>
    <t>PT01.1</t>
  </si>
  <si>
    <t>Dwelling Units &amp; Guest Rooms</t>
  </si>
  <si>
    <t>2024-20-054</t>
  </si>
  <si>
    <t>Manage Outdoor Heat</t>
  </si>
  <si>
    <t>1. Outdoor shading</t>
  </si>
  <si>
    <t>2024-20-055</t>
  </si>
  <si>
    <t>ED05.4</t>
  </si>
  <si>
    <t>2024-20-056</t>
  </si>
  <si>
    <t>2024-20-057</t>
  </si>
  <si>
    <t>2024-20-058</t>
  </si>
  <si>
    <t>Implement an Ergonomics Program</t>
  </si>
  <si>
    <t>1. Professional ergonomics support</t>
  </si>
  <si>
    <t>ED06.1</t>
  </si>
  <si>
    <t>2024-20-059</t>
  </si>
  <si>
    <t>2024-20-060</t>
  </si>
  <si>
    <t>2. Ergonomics programming</t>
  </si>
  <si>
    <t>2024-20-061</t>
  </si>
  <si>
    <t>2024-20-062</t>
  </si>
  <si>
    <t>Commit to Ergonomic Improvements</t>
  </si>
  <si>
    <t>1. Informed ergonomic design</t>
  </si>
  <si>
    <t>2024-20-063</t>
  </si>
  <si>
    <t>2. Individual ergonomic needs</t>
  </si>
  <si>
    <t>2024-20-064</t>
  </si>
  <si>
    <t>2024-20-065</t>
  </si>
  <si>
    <t>2024-20-066</t>
  </si>
  <si>
    <t>2024-20-067</t>
  </si>
  <si>
    <r>
      <t>The following requirement</t>
    </r>
    <r>
      <rPr>
        <strike/>
        <sz val="10"/>
        <rFont val="Arial"/>
        <family val="2"/>
      </rPr>
      <t>s are</t>
    </r>
    <r>
      <rPr>
        <u/>
        <sz val="10"/>
        <rFont val="Arial"/>
        <family val="2"/>
      </rPr>
      <t>is</t>
    </r>
    <r>
      <rPr>
        <sz val="10"/>
        <rFont val="Arial"/>
        <family val="2"/>
      </rPr>
      <t xml:space="preserve"> met:
a. </t>
    </r>
    <r>
      <rPr>
        <strike/>
        <sz val="10"/>
        <rFont val="Arial"/>
        <family val="2"/>
      </rPr>
      <t xml:space="preserve">Data are submitted annually through the WELL digital platform.
b. </t>
    </r>
    <r>
      <rPr>
        <sz val="10"/>
        <rFont val="Arial"/>
        <family val="2"/>
      </rPr>
      <t>Proof of calibration or replacement is submitted annually in accordance with the requirements of the WELL Performance Verification Guidebook.</t>
    </r>
  </si>
  <si>
    <r>
      <t xml:space="preserve">Verified by On-going </t>
    </r>
    <r>
      <rPr>
        <strike/>
        <sz val="10"/>
        <rFont val="Arial"/>
        <family val="2"/>
      </rPr>
      <t xml:space="preserve">Data </t>
    </r>
    <r>
      <rPr>
        <u/>
        <sz val="10"/>
        <rFont val="Arial"/>
        <family val="2"/>
      </rPr>
      <t>Maintenance</t>
    </r>
    <r>
      <rPr>
        <sz val="10"/>
        <rFont val="Arial"/>
        <family val="2"/>
      </rPr>
      <t xml:space="preserve"> Report</t>
    </r>
  </si>
  <si>
    <r>
      <rPr>
        <strike/>
        <sz val="10"/>
        <rFont val="Arial"/>
        <family val="2"/>
      </rPr>
      <t>The building includes an</t>
    </r>
    <r>
      <rPr>
        <u/>
        <sz val="10"/>
        <rFont val="Arial"/>
        <family val="2"/>
      </rPr>
      <t xml:space="preserve"> At least one of the following strategies are in place</t>
    </r>
    <r>
      <rPr>
        <sz val="10"/>
        <rFont val="Arial"/>
        <family val="2"/>
      </rPr>
      <t xml:space="preserve"> at entryway</t>
    </r>
    <r>
      <rPr>
        <u/>
        <sz val="10"/>
        <rFont val="Arial"/>
        <family val="2"/>
      </rPr>
      <t>s</t>
    </r>
    <r>
      <rPr>
        <sz val="10"/>
        <rFont val="Arial"/>
        <family val="2"/>
      </rPr>
      <t xml:space="preserve"> </t>
    </r>
    <r>
      <rPr>
        <strike/>
        <sz val="10"/>
        <rFont val="Arial"/>
        <family val="2"/>
      </rPr>
      <t xml:space="preserve">composed of grilles, grates, slots or rollout mats or removable carpet tiles </t>
    </r>
    <r>
      <rPr>
        <sz val="10"/>
        <rFont val="Arial"/>
        <family val="2"/>
      </rPr>
      <t xml:space="preserve">that </t>
    </r>
    <r>
      <rPr>
        <u/>
        <sz val="10"/>
        <rFont val="Arial"/>
        <family val="2"/>
      </rPr>
      <t>span, at minimum,</t>
    </r>
    <r>
      <rPr>
        <sz val="10"/>
        <rFont val="Arial"/>
        <family val="2"/>
      </rPr>
      <t xml:space="preserve"> </t>
    </r>
    <r>
      <rPr>
        <strike/>
        <sz val="10"/>
        <rFont val="Arial"/>
        <family val="2"/>
      </rPr>
      <t>are at least</t>
    </r>
    <r>
      <rPr>
        <sz val="10"/>
        <rFont val="Arial"/>
        <family val="2"/>
      </rPr>
      <t xml:space="preserve"> the width of the entrance and 10 ft </t>
    </r>
    <r>
      <rPr>
        <strike/>
        <sz val="10"/>
        <rFont val="Arial"/>
        <family val="2"/>
      </rPr>
      <t>long</t>
    </r>
    <r>
      <rPr>
        <sz val="10"/>
        <rFont val="Arial"/>
        <family val="2"/>
      </rPr>
      <t xml:space="preserve"> in the primary direction of travel (sum of indoor and outdoor length): [7]
</t>
    </r>
    <r>
      <rPr>
        <u/>
        <sz val="10"/>
        <rFont val="Arial"/>
        <family val="2"/>
      </rPr>
      <t>1. Grilles.
2. Grates or slots.
3. Rollout mats.
4. Removable carpet tiles.
5. Any other product designed to remove dirt from shoes at the entrance.</t>
    </r>
  </si>
  <si>
    <r>
      <rPr>
        <u/>
        <sz val="10"/>
        <rFont val="Arial"/>
        <family val="2"/>
      </rPr>
      <t>At least o</t>
    </r>
    <r>
      <rPr>
        <strike/>
        <sz val="10"/>
        <rFont val="Arial"/>
        <family val="2"/>
      </rPr>
      <t>O</t>
    </r>
    <r>
      <rPr>
        <sz val="10"/>
        <rFont val="Arial"/>
        <family val="2"/>
      </rPr>
      <t xml:space="preserve">ne of the </t>
    </r>
    <r>
      <rPr>
        <strike/>
        <sz val="10"/>
        <rFont val="Arial"/>
        <family val="2"/>
      </rPr>
      <t>below</t>
    </r>
    <r>
      <rPr>
        <sz val="10"/>
        <rFont val="Arial"/>
        <family val="2"/>
      </rPr>
      <t xml:space="preserve"> </t>
    </r>
    <r>
      <rPr>
        <u/>
        <sz val="10"/>
        <rFont val="Arial"/>
        <family val="2"/>
      </rPr>
      <t>following strategies are</t>
    </r>
    <r>
      <rPr>
        <sz val="10"/>
        <rFont val="Arial"/>
        <family val="2"/>
      </rPr>
      <t xml:space="preserve"> </t>
    </r>
    <r>
      <rPr>
        <strike/>
        <sz val="10"/>
        <rFont val="Arial"/>
        <family val="2"/>
      </rPr>
      <t>is</t>
    </r>
    <r>
      <rPr>
        <sz val="10"/>
        <rFont val="Arial"/>
        <family val="2"/>
      </rPr>
      <t xml:space="preserve"> in place to slow the movement of air from outdoors to indoors:</t>
    </r>
  </si>
  <si>
    <r>
      <t xml:space="preserve">Includes a list of the roles and responsibilities of the business continuity team and convenes the team </t>
    </r>
    <r>
      <rPr>
        <strike/>
        <sz val="10"/>
        <rFont val="Arial"/>
        <family val="2"/>
      </rPr>
      <t xml:space="preserve">twice </t>
    </r>
    <r>
      <rPr>
        <sz val="10"/>
        <rFont val="Arial"/>
        <family val="2"/>
      </rPr>
      <t>annually (at minimum) to review, test and update (as needed) the plan.</t>
    </r>
  </si>
  <si>
    <r>
      <rPr>
        <strike/>
        <sz val="10"/>
        <rFont val="Arial"/>
        <family val="2"/>
      </rPr>
      <t>As applicable</t>
    </r>
    <r>
      <rPr>
        <sz val="10"/>
        <rFont val="Arial"/>
        <family val="2"/>
      </rPr>
      <t xml:space="preserve">, </t>
    </r>
    <r>
      <rPr>
        <u/>
        <sz val="10"/>
        <rFont val="Arial"/>
        <family val="2"/>
      </rPr>
      <t>S</t>
    </r>
    <r>
      <rPr>
        <sz val="10"/>
        <rFont val="Arial"/>
        <family val="2"/>
      </rPr>
      <t>afety, compliance and risk inspections of water, mechanical, electrical, ventilation and life safety systems, including necessary actions to restart building and facility systems after prolonged shutdown and approval or clearance for safe re-entry</t>
    </r>
    <r>
      <rPr>
        <u/>
        <sz val="10"/>
        <rFont val="Arial"/>
        <family val="2"/>
      </rPr>
      <t>, as applicable</t>
    </r>
    <r>
      <rPr>
        <sz val="10"/>
        <rFont val="Arial"/>
        <family val="2"/>
      </rPr>
      <t>.</t>
    </r>
  </si>
  <si>
    <r>
      <t xml:space="preserve">Proof of vaccination </t>
    </r>
    <r>
      <rPr>
        <u/>
        <sz val="10"/>
        <rFont val="Arial"/>
        <family val="2"/>
      </rPr>
      <t>or documented exemption (e.g., a medical or religious exemption)</t>
    </r>
    <r>
      <rPr>
        <sz val="10"/>
        <rFont val="Arial"/>
        <family val="2"/>
      </rPr>
      <t>, including necessary boosters as applicable, for the disease of heightened risk.</t>
    </r>
  </si>
  <si>
    <r>
      <t xml:space="preserve">Part 1: </t>
    </r>
    <r>
      <rPr>
        <strike/>
        <sz val="10"/>
        <rFont val="Arial"/>
        <family val="2"/>
      </rPr>
      <t xml:space="preserve">Carbon Inventory </t>
    </r>
    <r>
      <rPr>
        <u/>
        <sz val="10"/>
        <rFont val="Arial"/>
        <family val="2"/>
      </rPr>
      <t xml:space="preserve">Assess Carbon Emissions
</t>
    </r>
    <r>
      <rPr>
        <sz val="10"/>
        <rFont val="Arial"/>
        <family val="2"/>
      </rPr>
      <t>[Requirement language has been reorganized for clarity.]</t>
    </r>
  </si>
  <si>
    <r>
      <t>Verified by Policy and/or Operations Schedule</t>
    </r>
    <r>
      <rPr>
        <strike/>
        <sz val="10"/>
        <rFont val="Arial"/>
        <family val="2"/>
      </rPr>
      <t>, Beta Feature Feedback Form</t>
    </r>
  </si>
  <si>
    <r>
      <t xml:space="preserve">Part 2: </t>
    </r>
    <r>
      <rPr>
        <u/>
        <sz val="10"/>
        <rFont val="Arial"/>
        <family val="2"/>
      </rPr>
      <t xml:space="preserve">Set </t>
    </r>
    <r>
      <rPr>
        <sz val="10"/>
        <rFont val="Arial"/>
        <family val="2"/>
      </rPr>
      <t>Carbon Reduction Goal</t>
    </r>
    <r>
      <rPr>
        <u/>
        <sz val="10"/>
        <rFont val="Arial"/>
        <family val="2"/>
      </rPr>
      <t>s</t>
    </r>
    <r>
      <rPr>
        <sz val="10"/>
        <rFont val="Arial"/>
        <family val="2"/>
      </rPr>
      <t xml:space="preserve">
[Requirement language has been reorganized for clarity.]</t>
    </r>
  </si>
  <si>
    <r>
      <t xml:space="preserve">Part 3: </t>
    </r>
    <r>
      <rPr>
        <u/>
        <sz val="10"/>
        <rFont val="Arial"/>
        <family val="2"/>
      </rPr>
      <t xml:space="preserve">Meet </t>
    </r>
    <r>
      <rPr>
        <sz val="10"/>
        <rFont val="Arial"/>
        <family val="2"/>
      </rPr>
      <t xml:space="preserve">Carbon Reduction </t>
    </r>
    <r>
      <rPr>
        <u/>
        <sz val="10"/>
        <rFont val="Arial"/>
        <family val="2"/>
      </rPr>
      <t xml:space="preserve">Goals
</t>
    </r>
    <r>
      <rPr>
        <sz val="10"/>
        <rFont val="Arial"/>
        <family val="2"/>
      </rPr>
      <t>[Requirement language has been reorganized for clarity.]</t>
    </r>
  </si>
  <si>
    <r>
      <t xml:space="preserve">Part 4: </t>
    </r>
    <r>
      <rPr>
        <u/>
        <sz val="10"/>
        <rFont val="Arial"/>
        <family val="2"/>
      </rPr>
      <t xml:space="preserve">Attain </t>
    </r>
    <r>
      <rPr>
        <sz val="10"/>
        <rFont val="Arial"/>
        <family val="2"/>
      </rPr>
      <t>Carbon Neutral</t>
    </r>
    <r>
      <rPr>
        <u/>
        <sz val="10"/>
        <rFont val="Arial"/>
        <family val="2"/>
      </rPr>
      <t xml:space="preserve">ity
</t>
    </r>
    <r>
      <rPr>
        <sz val="10"/>
        <rFont val="Arial"/>
        <family val="2"/>
      </rPr>
      <t xml:space="preserve">[Requirement language has been reorganized for clarity.]
Note: To earn this part, projects must also achieve </t>
    </r>
    <r>
      <rPr>
        <u/>
        <sz val="10"/>
        <rFont val="Arial"/>
        <family val="2"/>
      </rPr>
      <t>Part 3</t>
    </r>
    <r>
      <rPr>
        <strike/>
        <sz val="10"/>
        <rFont val="Arial"/>
        <family val="2"/>
      </rPr>
      <t>Part 1 at Tier 2</t>
    </r>
    <r>
      <rPr>
        <u/>
        <sz val="10"/>
        <rFont val="Arial"/>
        <family val="2"/>
      </rPr>
      <t>.</t>
    </r>
  </si>
  <si>
    <r>
      <rPr>
        <strike/>
        <sz val="10"/>
        <rFont val="Arial"/>
        <family val="2"/>
      </rPr>
      <t>People of Color (BIPOC): Black, Brown, Indigenous and other people of color</t>
    </r>
    <r>
      <rPr>
        <u/>
        <sz val="10"/>
        <rFont val="Arial"/>
        <family val="2"/>
      </rPr>
      <t>People who are racially and/or ethnically minoritized: Those who are not considered as part of a dominant race, ethnicity or caste resulting in systemic, structural and institutional discrimination.</t>
    </r>
    <r>
      <rPr>
        <strike/>
        <u/>
        <sz val="10"/>
        <rFont val="Arial"/>
        <family val="2"/>
      </rPr>
      <t>[12]</t>
    </r>
    <r>
      <rPr>
        <u/>
        <sz val="10"/>
        <rFont val="Arial"/>
        <family val="2"/>
      </rPr>
      <t xml:space="preserve">
</t>
    </r>
    <r>
      <rPr>
        <sz val="10"/>
        <rFont val="Arial"/>
        <family val="2"/>
      </rPr>
      <t xml:space="preserve">...
Primary Caregivers: A person fulfilling primary responsibilities to care for a person who needs ongoing support such as a child, dependent, spouse, domestic partner, parent, parent-in-law, grandparent, grandchild or sibling.
</t>
    </r>
    <r>
      <rPr>
        <u/>
        <sz val="10"/>
        <rFont val="Arial"/>
        <family val="2"/>
      </rPr>
      <t>Women and girls: A person who identifies as female.</t>
    </r>
  </si>
  <si>
    <r>
      <rPr>
        <u/>
        <sz val="10"/>
        <rFont val="Arial"/>
        <family val="2"/>
      </rPr>
      <t>The total floor area of</t>
    </r>
    <r>
      <rPr>
        <sz val="10"/>
        <rFont val="Arial"/>
        <family val="2"/>
      </rPr>
      <t xml:space="preserve"> regularly occupied spaces achieve</t>
    </r>
    <r>
      <rPr>
        <u/>
        <sz val="10"/>
        <rFont val="Arial"/>
        <family val="2"/>
      </rPr>
      <t>s</t>
    </r>
    <r>
      <rPr>
        <sz val="10"/>
        <rFont val="Arial"/>
        <family val="2"/>
      </rPr>
      <t xml:space="preserve"> one of the following targets:
</t>
    </r>
    <r>
      <rPr>
        <strike/>
        <sz val="10"/>
        <rFont val="Arial"/>
        <family val="2"/>
      </rPr>
      <t xml:space="preserve">Average </t>
    </r>
    <r>
      <rPr>
        <sz val="10"/>
        <rFont val="Arial"/>
        <family val="2"/>
      </rPr>
      <t xml:space="preserve">sDA200,40% </t>
    </r>
    <r>
      <rPr>
        <strike/>
        <sz val="10"/>
        <rFont val="Arial"/>
        <family val="2"/>
      </rPr>
      <t>is achieved for</t>
    </r>
    <r>
      <rPr>
        <sz val="10"/>
        <rFont val="Arial"/>
        <family val="2"/>
      </rPr>
      <t xml:space="preserve"> &gt; 30% </t>
    </r>
    <r>
      <rPr>
        <strike/>
        <sz val="10"/>
        <rFont val="Arial"/>
        <family val="2"/>
      </rPr>
      <t xml:space="preserve">of regularly occupied floor area </t>
    </r>
  </si>
  <si>
    <r>
      <rPr>
        <u/>
        <sz val="10"/>
        <rFont val="Arial"/>
        <family val="2"/>
      </rPr>
      <t>The total floor area of regularly occupied spaces of</t>
    </r>
    <r>
      <rPr>
        <sz val="10"/>
        <rFont val="Arial"/>
        <family val="2"/>
      </rPr>
      <t xml:space="preserve"> </t>
    </r>
    <r>
      <rPr>
        <strike/>
        <sz val="10"/>
        <rFont val="Arial"/>
        <family val="2"/>
      </rPr>
      <t xml:space="preserve">One of the following targets are met in </t>
    </r>
    <r>
      <rPr>
        <sz val="10"/>
        <rFont val="Arial"/>
        <family val="2"/>
      </rPr>
      <t xml:space="preserve">each dwelling unit </t>
    </r>
    <r>
      <rPr>
        <u/>
        <sz val="10"/>
        <rFont val="Arial"/>
        <family val="2"/>
      </rPr>
      <t>achieves one of the following targets</t>
    </r>
    <r>
      <rPr>
        <sz val="10"/>
        <rFont val="Arial"/>
        <family val="2"/>
      </rPr>
      <t xml:space="preserve">:
</t>
    </r>
    <r>
      <rPr>
        <strike/>
        <sz val="10"/>
        <rFont val="Arial"/>
        <family val="2"/>
      </rPr>
      <t xml:space="preserve">Average </t>
    </r>
    <r>
      <rPr>
        <sz val="10"/>
        <rFont val="Arial"/>
        <family val="2"/>
      </rPr>
      <t xml:space="preserve">sDA 200,40% </t>
    </r>
    <r>
      <rPr>
        <strike/>
        <sz val="10"/>
        <rFont val="Arial"/>
        <family val="2"/>
      </rPr>
      <t>is achieved for</t>
    </r>
    <r>
      <rPr>
        <sz val="10"/>
        <rFont val="Arial"/>
        <family val="2"/>
      </rPr>
      <t xml:space="preserve"> &gt; 30% </t>
    </r>
    <r>
      <rPr>
        <strike/>
        <sz val="10"/>
        <rFont val="Arial"/>
        <family val="2"/>
      </rPr>
      <t>of regularly occupied floor area</t>
    </r>
  </si>
  <si>
    <r>
      <t xml:space="preserve">At least 30% of the regularly occupied area is within a 20 ft horizontal distance of envelope glazing </t>
    </r>
    <r>
      <rPr>
        <strike/>
        <sz val="10"/>
        <rFont val="Arial"/>
        <family val="2"/>
      </rPr>
      <t>in each floor</t>
    </r>
    <r>
      <rPr>
        <sz val="10"/>
        <rFont val="Arial"/>
        <family val="2"/>
      </rPr>
      <t>.</t>
    </r>
  </si>
  <si>
    <r>
      <t xml:space="preserve">The envelope glazing area is no less than 7% of the regularly occupied floor area </t>
    </r>
    <r>
      <rPr>
        <strike/>
        <sz val="10"/>
        <rFont val="Arial"/>
        <family val="2"/>
      </rPr>
      <t>for each floor level</t>
    </r>
    <r>
      <rPr>
        <sz val="10"/>
        <rFont val="Arial"/>
        <family val="2"/>
      </rPr>
      <t>.</t>
    </r>
  </si>
  <si>
    <r>
      <t xml:space="preserve">The floor plate is no more than 65 ft between opposite walls that each have envelope glazing, and there are no opaque obstructions higher than </t>
    </r>
    <r>
      <rPr>
        <strike/>
        <sz val="10"/>
        <rFont val="Arial"/>
        <family val="2"/>
      </rPr>
      <t>3.2</t>
    </r>
    <r>
      <rPr>
        <sz val="10"/>
        <rFont val="Arial"/>
        <family val="2"/>
      </rPr>
      <t xml:space="preserve"> </t>
    </r>
    <r>
      <rPr>
        <u/>
        <sz val="10"/>
        <rFont val="Arial"/>
        <family val="2"/>
      </rPr>
      <t>4</t>
    </r>
    <r>
      <rPr>
        <sz val="10"/>
        <rFont val="Arial"/>
        <family val="2"/>
      </rPr>
      <t xml:space="preserve"> ft within a 20 ft horizontal distance of the envelope glazing. </t>
    </r>
  </si>
  <si>
    <r>
      <rPr>
        <strike/>
        <sz val="10"/>
        <rFont val="Arial"/>
        <family val="2"/>
      </rPr>
      <t xml:space="preserve">IES Lighting Handbook 10th Edition.3
</t>
    </r>
    <r>
      <rPr>
        <u/>
        <sz val="10"/>
        <rFont val="Arial"/>
        <family val="2"/>
      </rPr>
      <t>IES Lighting Library, Lighting Applications Standards Collection</t>
    </r>
    <r>
      <rPr>
        <sz val="10"/>
        <rFont val="Arial"/>
        <family val="2"/>
      </rPr>
      <t>.3</t>
    </r>
  </si>
  <si>
    <r>
      <t xml:space="preserve">The project demonstrates that the following conditions are achieved </t>
    </r>
    <r>
      <rPr>
        <strike/>
        <sz val="10"/>
        <rFont val="Arial"/>
        <family val="2"/>
      </rPr>
      <t>on each floor</t>
    </r>
    <r>
      <rPr>
        <sz val="10"/>
        <rFont val="Arial"/>
        <family val="2"/>
      </rPr>
      <t>:</t>
    </r>
  </si>
  <si>
    <r>
      <t xml:space="preserve">Vertical envelope glazing is no less than 15% of the </t>
    </r>
    <r>
      <rPr>
        <u/>
        <sz val="10"/>
        <rFont val="Arial"/>
        <family val="2"/>
      </rPr>
      <t>regularly occupied</t>
    </r>
    <r>
      <rPr>
        <sz val="10"/>
        <rFont val="Arial"/>
        <family val="2"/>
      </rPr>
      <t xml:space="preserve"> floor area of each dwelling unit. Visible light transmittance (VLT) is greater than 40%.</t>
    </r>
  </si>
  <si>
    <r>
      <t xml:space="preserve">Vertical envelope glazing is no less than 25% of the </t>
    </r>
    <r>
      <rPr>
        <u/>
        <sz val="10"/>
        <rFont val="Arial"/>
        <family val="2"/>
      </rPr>
      <t>regularly occupied</t>
    </r>
    <r>
      <rPr>
        <sz val="10"/>
        <rFont val="Arial"/>
        <family val="2"/>
      </rPr>
      <t xml:space="preserve"> floor area of each dwelling unit. Visible light transmittance (VLT) is greater than 40%.</t>
    </r>
  </si>
  <si>
    <r>
      <rPr>
        <u/>
        <sz val="10"/>
        <rFont val="Arial"/>
        <family val="2"/>
      </rPr>
      <t>The total floor area of</t>
    </r>
    <r>
      <rPr>
        <sz val="10"/>
        <rFont val="Arial"/>
        <family val="2"/>
      </rPr>
      <t xml:space="preserve"> regularly occupied spaces achieve</t>
    </r>
    <r>
      <rPr>
        <u/>
        <sz val="10"/>
        <rFont val="Arial"/>
        <family val="2"/>
      </rPr>
      <t>s</t>
    </r>
    <r>
      <rPr>
        <sz val="10"/>
        <rFont val="Arial"/>
        <family val="2"/>
      </rPr>
      <t xml:space="preserve"> one of the following targets:
Calculations per IES LM-83-12
</t>
    </r>
    <r>
      <rPr>
        <strike/>
        <sz val="10"/>
        <rFont val="Arial"/>
        <family val="2"/>
      </rPr>
      <t>Average</t>
    </r>
    <r>
      <rPr>
        <sz val="10"/>
        <rFont val="Arial"/>
        <family val="2"/>
      </rPr>
      <t xml:space="preserve"> sDA300,50% </t>
    </r>
    <r>
      <rPr>
        <strike/>
        <sz val="10"/>
        <rFont val="Arial"/>
        <family val="2"/>
      </rPr>
      <t xml:space="preserve">is achieved for </t>
    </r>
    <r>
      <rPr>
        <sz val="10"/>
        <rFont val="Arial"/>
        <family val="2"/>
      </rPr>
      <t xml:space="preserve">&gt; 55% </t>
    </r>
    <r>
      <rPr>
        <strike/>
        <sz val="10"/>
        <rFont val="Arial"/>
        <family val="2"/>
      </rPr>
      <t xml:space="preserve">of the regularly occupied floor area 
Average </t>
    </r>
    <r>
      <rPr>
        <sz val="10"/>
        <rFont val="Arial"/>
        <family val="2"/>
      </rPr>
      <t xml:space="preserve">sDA300,50% </t>
    </r>
    <r>
      <rPr>
        <strike/>
        <sz val="10"/>
        <rFont val="Arial"/>
        <family val="2"/>
      </rPr>
      <t>is achieved for</t>
    </r>
    <r>
      <rPr>
        <sz val="10"/>
        <rFont val="Arial"/>
        <family val="2"/>
      </rPr>
      <t xml:space="preserve"> &gt; 75% </t>
    </r>
    <r>
      <rPr>
        <strike/>
        <sz val="10"/>
        <rFont val="Arial"/>
        <family val="2"/>
      </rPr>
      <t xml:space="preserve">of the regularly occupied floor area 
</t>
    </r>
  </si>
  <si>
    <r>
      <rPr>
        <u/>
        <sz val="10"/>
        <rFont val="Arial"/>
        <family val="2"/>
      </rPr>
      <t>The total floor area of regularly occupied spaces of</t>
    </r>
    <r>
      <rPr>
        <sz val="10"/>
        <rFont val="Arial"/>
        <family val="2"/>
      </rPr>
      <t xml:space="preserve"> each dwelling unit </t>
    </r>
    <r>
      <rPr>
        <u/>
        <sz val="10"/>
        <rFont val="Arial"/>
        <family val="2"/>
      </rPr>
      <t>achieves one of the following targets</t>
    </r>
    <r>
      <rPr>
        <sz val="10"/>
        <rFont val="Arial"/>
        <family val="2"/>
      </rPr>
      <t xml:space="preserve">:
Calculations per IES LM-83-12
</t>
    </r>
    <r>
      <rPr>
        <strike/>
        <sz val="10"/>
        <rFont val="Arial"/>
        <family val="2"/>
      </rPr>
      <t>Average</t>
    </r>
    <r>
      <rPr>
        <sz val="10"/>
        <rFont val="Arial"/>
        <family val="2"/>
      </rPr>
      <t xml:space="preserve"> sDA300,50% i</t>
    </r>
    <r>
      <rPr>
        <strike/>
        <sz val="10"/>
        <rFont val="Arial"/>
        <family val="2"/>
      </rPr>
      <t>s achieved for</t>
    </r>
    <r>
      <rPr>
        <sz val="10"/>
        <rFont val="Arial"/>
        <family val="2"/>
      </rPr>
      <t xml:space="preserve"> &gt; 55% </t>
    </r>
    <r>
      <rPr>
        <strike/>
        <sz val="10"/>
        <rFont val="Arial"/>
        <family val="2"/>
      </rPr>
      <t xml:space="preserve">of the regularly occupied floor area </t>
    </r>
    <r>
      <rPr>
        <sz val="10"/>
        <rFont val="Arial"/>
        <family val="2"/>
      </rPr>
      <t xml:space="preserve">
</t>
    </r>
    <r>
      <rPr>
        <strike/>
        <sz val="10"/>
        <rFont val="Arial"/>
        <family val="2"/>
      </rPr>
      <t>Average</t>
    </r>
    <r>
      <rPr>
        <sz val="10"/>
        <rFont val="Arial"/>
        <family val="2"/>
      </rPr>
      <t xml:space="preserve"> sDA300,50% </t>
    </r>
    <r>
      <rPr>
        <strike/>
        <sz val="10"/>
        <rFont val="Arial"/>
        <family val="2"/>
      </rPr>
      <t>is achieved for</t>
    </r>
    <r>
      <rPr>
        <sz val="10"/>
        <rFont val="Arial"/>
        <family val="2"/>
      </rPr>
      <t xml:space="preserve"> &gt; 75%</t>
    </r>
    <r>
      <rPr>
        <strike/>
        <sz val="10"/>
        <rFont val="Arial"/>
        <family val="2"/>
      </rPr>
      <t xml:space="preserve"> of the regularly occupied floor area </t>
    </r>
  </si>
  <si>
    <r>
      <t>Pst LM ≤ 1.0 and SVM ≤ 0.6 for indoor applications</t>
    </r>
    <r>
      <rPr>
        <u/>
        <sz val="10"/>
        <rFont val="Arial"/>
        <family val="2"/>
      </rPr>
      <t>.</t>
    </r>
    <r>
      <rPr>
        <sz val="10"/>
        <rFont val="Arial"/>
        <family val="2"/>
      </rPr>
      <t xml:space="preserve"> </t>
    </r>
    <r>
      <rPr>
        <strike/>
        <sz val="10"/>
        <rFont val="Arial"/>
        <family val="2"/>
      </rPr>
      <t>per NEMA 77-2017 or Commission Regulation (EU) 2019/2020.10,11</t>
    </r>
  </si>
  <si>
    <r>
      <t xml:space="preserve">A single portion or serving of red meat, if sold or provided, is </t>
    </r>
    <r>
      <rPr>
        <strike/>
        <sz val="10"/>
        <rFont val="Arial"/>
        <family val="2"/>
      </rPr>
      <t>no more than</t>
    </r>
    <r>
      <rPr>
        <sz val="10"/>
        <rFont val="Arial"/>
        <family val="2"/>
      </rPr>
      <t xml:space="preserve"> </t>
    </r>
    <r>
      <rPr>
        <u/>
        <sz val="10"/>
        <rFont val="Arial"/>
        <family val="2"/>
      </rPr>
      <t xml:space="preserve">less than 5.3 oz [150 g] uncooked weight or less than </t>
    </r>
    <r>
      <rPr>
        <sz val="10"/>
        <rFont val="Arial"/>
        <family val="2"/>
      </rPr>
      <t xml:space="preserve">4 oz [115 g] cooked weight. </t>
    </r>
  </si>
  <si>
    <r>
      <t xml:space="preserve">a. </t>
    </r>
    <r>
      <rPr>
        <strike/>
        <sz val="10"/>
        <rFont val="Arial"/>
        <family val="2"/>
      </rPr>
      <t>Speech-enhancing telecommunication and AV accessories (e.g., active digital signal processing, noise cancellation) are provided in all rooms used for conferencing, distance learning or other remote communications and are commissioned by a professional audio engineer.</t>
    </r>
    <r>
      <rPr>
        <sz val="10"/>
        <rFont val="Arial"/>
        <family val="2"/>
      </rPr>
      <t xml:space="preserve"> </t>
    </r>
    <r>
      <rPr>
        <u/>
        <sz val="10"/>
        <rFont val="Arial"/>
        <family val="2"/>
      </rPr>
      <t xml:space="preserve">All rooms that are intended for conferencing, distance learning, or hybrid collaboration contain a combination of microphones, speakers, cameras and supportive audio components (e.g., amplifiers, digital signal processors) that are commissioned by a professional audio engineer.
</t>
    </r>
    <r>
      <rPr>
        <sz val="10"/>
        <rFont val="Arial"/>
        <family val="2"/>
      </rPr>
      <t xml:space="preserve">b. </t>
    </r>
    <r>
      <rPr>
        <strike/>
        <sz val="10"/>
        <rFont val="Arial"/>
        <family val="2"/>
      </rPr>
      <t>Public</t>
    </r>
    <r>
      <rPr>
        <sz val="10"/>
        <rFont val="Arial"/>
        <family val="2"/>
      </rPr>
      <t xml:space="preserve"> </t>
    </r>
    <r>
      <rPr>
        <u/>
        <sz val="10"/>
        <rFont val="Arial"/>
        <family val="2"/>
      </rPr>
      <t>All public</t>
    </r>
    <r>
      <rPr>
        <sz val="10"/>
        <rFont val="Arial"/>
        <family val="2"/>
      </rPr>
      <t xml:space="preserve"> address systems </t>
    </r>
    <r>
      <rPr>
        <u/>
        <sz val="10"/>
        <rFont val="Arial"/>
        <family val="2"/>
      </rPr>
      <t>used on a daily basis</t>
    </r>
    <r>
      <rPr>
        <sz val="10"/>
        <rFont val="Arial"/>
        <family val="2"/>
      </rPr>
      <t xml:space="preserve"> meet the following...</t>
    </r>
  </si>
  <si>
    <r>
      <t xml:space="preserve">Verified by </t>
    </r>
    <r>
      <rPr>
        <strike/>
        <sz val="10"/>
        <rFont val="Arial"/>
        <family val="2"/>
      </rPr>
      <t>Beta Feature Feedback Form,</t>
    </r>
    <r>
      <rPr>
        <sz val="10"/>
        <rFont val="Arial"/>
        <family val="2"/>
      </rPr>
      <t xml:space="preserve"> Technical Document (Individual)</t>
    </r>
  </si>
  <si>
    <r>
      <t xml:space="preserve">Mechanically conditioned regularly occupied spaces maintain thermal comfort conditions of PMV +/- 0.5 for </t>
    </r>
    <r>
      <rPr>
        <u/>
        <sz val="10"/>
        <rFont val="Arial"/>
        <family val="2"/>
      </rPr>
      <t>at least 90% of occupied hours in</t>
    </r>
    <r>
      <rPr>
        <sz val="10"/>
        <rFont val="Arial"/>
        <family val="2"/>
      </rPr>
      <t xml:space="preserve"> at least 90% of regularly occupied spaces.13</t>
    </r>
  </si>
  <si>
    <r>
      <t xml:space="preserve">
All Spaces</t>
    </r>
    <r>
      <rPr>
        <strike/>
        <sz val="10"/>
        <rFont val="Arial"/>
        <family val="2"/>
      </rPr>
      <t xml:space="preserve"> Except Dwelling Units &amp; Guest Rooms
1: Thermal comfort monitors</t>
    </r>
    <r>
      <rPr>
        <sz val="10"/>
        <rFont val="Arial"/>
        <family val="2"/>
      </rPr>
      <t xml:space="preserve">
[Maintain existing Option 1 requirements, Remove option 2]
</t>
    </r>
    <r>
      <rPr>
        <strike/>
        <sz val="10"/>
        <rFont val="Arial"/>
        <family val="2"/>
      </rPr>
      <t>2: Reporting &amp; maintenance
The following requirements are met:
a. Data are submitted annually through the WELL digital platform.
b. Proof of calibration or replacement is submitted annually in accordance with the requirements of the WELL Performance Verification Guidebook.
Verified by On-going Data Report</t>
    </r>
  </si>
  <si>
    <r>
      <rPr>
        <strike/>
        <sz val="10"/>
        <rFont val="Arial"/>
        <family val="2"/>
      </rPr>
      <t>Between 25% and 75</t>
    </r>
    <r>
      <rPr>
        <u/>
        <sz val="10"/>
        <rFont val="Arial"/>
        <family val="2"/>
      </rPr>
      <t>At least 25</t>
    </r>
    <r>
      <rPr>
        <sz val="10"/>
        <rFont val="Arial"/>
        <family val="2"/>
      </rPr>
      <t>% of all plazas, seating areas, exercise facilities with a contiguous area of less than 2500 ft² and other outdoor areas of congregation.</t>
    </r>
  </si>
  <si>
    <r>
      <t xml:space="preserve">All Spaces </t>
    </r>
    <r>
      <rPr>
        <u/>
        <sz val="10"/>
        <rFont val="Arial"/>
        <family val="2"/>
      </rPr>
      <t>except Commercial Kitchen Spaces</t>
    </r>
  </si>
  <si>
    <r>
      <rPr>
        <sz val="10"/>
        <rFont val="Arial"/>
        <family val="2"/>
      </rPr>
      <t xml:space="preserve">Remove citations 7,18 from requriement c. Add new citation 19: Illuminating Engineering Society. 2020. IES OL-IM-03: Lighting Applications Standards Collection Subscription. </t>
    </r>
    <r>
      <rPr>
        <u/>
        <sz val="10"/>
        <rFont val="Arial"/>
        <family val="2"/>
      </rPr>
      <t>https://store.ies.org/product/lighting-applications-standards-collection-subscription/?v=7516fd43adaa</t>
    </r>
  </si>
  <si>
    <r>
      <t xml:space="preserve">The project's address achieves a minimum Walk Score® of 70. </t>
    </r>
    <r>
      <rPr>
        <u/>
        <sz val="10"/>
        <rFont val="Arial"/>
        <family val="2"/>
      </rPr>
      <t>Projects located outside of the US and Canada are not eligible to pursue this requirement.</t>
    </r>
  </si>
  <si>
    <r>
      <t xml:space="preserve">a. Engages with a </t>
    </r>
    <r>
      <rPr>
        <strike/>
        <sz val="10"/>
        <rFont val="Arial"/>
        <family val="2"/>
      </rPr>
      <t>certified</t>
    </r>
    <r>
      <rPr>
        <u/>
        <sz val="10"/>
        <rFont val="Arial"/>
        <family val="2"/>
      </rPr>
      <t>qualified professional</t>
    </r>
    <r>
      <rPr>
        <sz val="10"/>
        <rFont val="Arial"/>
        <family val="2"/>
      </rPr>
      <t xml:space="preserve"> ergonomist (</t>
    </r>
    <r>
      <rPr>
        <u/>
        <sz val="10"/>
        <rFont val="Arial"/>
        <family val="2"/>
      </rPr>
      <t xml:space="preserve">which may be a </t>
    </r>
    <r>
      <rPr>
        <sz val="10"/>
        <rFont val="Arial"/>
        <family val="2"/>
      </rPr>
      <t xml:space="preserve">consultant, contractor or other third-party).
b. Has at least one </t>
    </r>
    <r>
      <rPr>
        <strike/>
        <sz val="10"/>
        <rFont val="Arial"/>
        <family val="2"/>
      </rPr>
      <t>certified</t>
    </r>
    <r>
      <rPr>
        <u/>
        <sz val="10"/>
        <rFont val="Arial"/>
        <family val="2"/>
      </rPr>
      <t>qualified professional</t>
    </r>
    <r>
      <rPr>
        <sz val="10"/>
        <rFont val="Arial"/>
        <family val="2"/>
      </rPr>
      <t xml:space="preserve"> ergonomist on staff whose responsibilities include ergonomic programming, as defined in their job description and/or performance expectations.</t>
    </r>
  </si>
  <si>
    <r>
      <rPr>
        <sz val="10"/>
        <rFont val="Arial"/>
        <family val="2"/>
      </rPr>
      <t>a.</t>
    </r>
    <r>
      <rPr>
        <strike/>
        <sz val="10"/>
        <rFont val="Arial"/>
        <family val="2"/>
      </rPr>
      <t xml:space="preserve"> </t>
    </r>
    <r>
      <rPr>
        <u/>
        <sz val="10"/>
        <rFont val="Arial"/>
        <family val="2"/>
      </rPr>
      <t xml:space="preserve">Annual </t>
    </r>
    <r>
      <rPr>
        <strike/>
        <sz val="10"/>
        <rFont val="Arial"/>
        <family val="2"/>
      </rPr>
      <t>C</t>
    </r>
    <r>
      <rPr>
        <u/>
        <sz val="10"/>
        <rFont val="Arial"/>
        <family val="2"/>
      </rPr>
      <t>c</t>
    </r>
    <r>
      <rPr>
        <sz val="10"/>
        <rFont val="Arial"/>
        <family val="2"/>
      </rPr>
      <t xml:space="preserve">onsultation with key stakeholders...
b. </t>
    </r>
    <r>
      <rPr>
        <u/>
        <sz val="10"/>
        <rFont val="Arial"/>
        <family val="2"/>
      </rPr>
      <t xml:space="preserve">A </t>
    </r>
    <r>
      <rPr>
        <strike/>
        <sz val="10"/>
        <rFont val="Arial"/>
        <family val="2"/>
      </rPr>
      <t>T</t>
    </r>
    <r>
      <rPr>
        <u/>
        <sz val="10"/>
        <rFont val="Arial"/>
        <family val="2"/>
      </rPr>
      <t>t</t>
    </r>
    <r>
      <rPr>
        <sz val="10"/>
        <rFont val="Arial"/>
        <family val="2"/>
      </rPr>
      <t>ask analys</t>
    </r>
    <r>
      <rPr>
        <strike/>
        <sz val="10"/>
        <rFont val="Arial"/>
        <family val="2"/>
      </rPr>
      <t>e</t>
    </r>
    <r>
      <rPr>
        <u/>
        <sz val="10"/>
        <rFont val="Arial"/>
        <family val="2"/>
      </rPr>
      <t>i</t>
    </r>
    <r>
      <rPr>
        <sz val="10"/>
        <rFont val="Arial"/>
        <family val="2"/>
      </rPr>
      <t xml:space="preserve">s performed by a </t>
    </r>
    <r>
      <rPr>
        <strike/>
        <sz val="10"/>
        <rFont val="Arial"/>
        <family val="2"/>
      </rPr>
      <t>certified ergonomist</t>
    </r>
    <r>
      <rPr>
        <sz val="10"/>
        <rFont val="Arial"/>
        <family val="2"/>
      </rPr>
      <t xml:space="preserve"> </t>
    </r>
    <r>
      <rPr>
        <u/>
        <sz val="10"/>
        <rFont val="Arial"/>
        <family val="2"/>
      </rPr>
      <t>qualified professional ergonomist</t>
    </r>
    <r>
      <rPr>
        <sz val="10"/>
        <rFont val="Arial"/>
        <family val="2"/>
      </rPr>
      <t xml:space="preserve"> to identify the job-related tasks that are performed by occupants in the space.
c. Accomodations for eligible employees...
d. Ergonomic trainings (e.g. workshop, seminar, classes) delivered by a </t>
    </r>
    <r>
      <rPr>
        <strike/>
        <sz val="10"/>
        <rFont val="Arial"/>
        <family val="2"/>
      </rPr>
      <t>certified ergonomist</t>
    </r>
    <r>
      <rPr>
        <sz val="10"/>
        <rFont val="Arial"/>
        <family val="2"/>
      </rPr>
      <t xml:space="preserve"> </t>
    </r>
    <r>
      <rPr>
        <u/>
        <sz val="10"/>
        <rFont val="Arial"/>
        <family val="2"/>
      </rPr>
      <t>qualified professional ergonomist</t>
    </r>
    <r>
      <rPr>
        <sz val="10"/>
        <rFont val="Arial"/>
        <family val="2"/>
      </rPr>
      <t xml:space="preserve"> to employees at least annually.</t>
    </r>
  </si>
  <si>
    <r>
      <t>Verified by Professional Narrative</t>
    </r>
    <r>
      <rPr>
        <strike/>
        <sz val="10"/>
        <rFont val="Arial"/>
        <family val="2"/>
      </rPr>
      <t>, Beta Feature Feedback Form</t>
    </r>
  </si>
  <si>
    <r>
      <t xml:space="preserve">a. The project or organization demonstrates a commitment to addressing the individual ergonomic needs of employees identified through individual ergonomics assessments. </t>
    </r>
    <r>
      <rPr>
        <strike/>
        <sz val="10"/>
        <rFont val="Arial"/>
        <family val="2"/>
      </rPr>
      <t>The timeline for delivery of solutions are communicated to employees</t>
    </r>
    <r>
      <rPr>
        <sz val="10"/>
        <rFont val="Arial"/>
        <family val="2"/>
      </rPr>
      <t xml:space="preserve">.
</t>
    </r>
    <r>
      <rPr>
        <u/>
        <sz val="10"/>
        <rFont val="Arial"/>
        <family val="2"/>
      </rPr>
      <t>b. The timeline for delivery of solutions is communicated to employees.</t>
    </r>
  </si>
  <si>
    <r>
      <rPr>
        <u/>
        <sz val="10"/>
        <rFont val="Arial"/>
        <family val="2"/>
      </rPr>
      <t>If present,</t>
    </r>
    <r>
      <rPr>
        <sz val="10"/>
        <rFont val="Arial"/>
        <family val="2"/>
      </rPr>
      <t xml:space="preserve"> </t>
    </r>
    <r>
      <rPr>
        <strike/>
        <sz val="10"/>
        <rFont val="Arial"/>
        <family val="2"/>
      </rPr>
      <t>F</t>
    </r>
    <r>
      <rPr>
        <u/>
        <sz val="10"/>
        <rFont val="Arial"/>
        <family val="2"/>
      </rPr>
      <t>f</t>
    </r>
    <r>
      <rPr>
        <sz val="10"/>
        <rFont val="Arial"/>
        <family val="2"/>
      </rPr>
      <t>loor drains are equipped with a self-primed liquid-seal trap</t>
    </r>
    <r>
      <rPr>
        <u/>
        <sz val="10"/>
        <rFont val="Arial"/>
        <family val="2"/>
      </rPr>
      <t xml:space="preserve"> or a waterless trap seal</t>
    </r>
    <r>
      <rPr>
        <sz val="10"/>
        <rFont val="Arial"/>
        <family val="2"/>
      </rPr>
      <t>.</t>
    </r>
  </si>
  <si>
    <r>
      <rPr>
        <strike/>
        <sz val="10"/>
        <rFont val="Arial"/>
        <family val="2"/>
      </rPr>
      <t>Option 1: Surface touch management</t>
    </r>
    <r>
      <rPr>
        <sz val="10"/>
        <rFont val="Arial"/>
        <family val="2"/>
      </rPr>
      <t xml:space="preserve">
The following requirements are met:
a. Project offers hands-free operation (through foot, voice, sensor or personal electronic device) or implements other design strategies to avoid hand operation for at least three of the following:
  1. Regularly used pedestrian</t>
    </r>
    <r>
      <rPr>
        <strike/>
        <sz val="10"/>
        <rFont val="Arial"/>
        <family val="2"/>
      </rPr>
      <t xml:space="preserve"> entry</t>
    </r>
    <r>
      <rPr>
        <sz val="10"/>
        <rFont val="Arial"/>
        <family val="2"/>
      </rPr>
      <t xml:space="preserve"> doors to the project, during regularly occupied hours.
  2. Elevators.
  3. All water bottle fillers, water faucets, soap and paper towel dispensers.
  4. Window blinds and indoor lighting switches and/or controllers.
  5. Lids of trash, recycling and reuse bins.
b. Project supports occupants in maintaining hand hygiene near the following high-touch surfaces:
  1. Handrails, handlebars and other structures that support mobility and accessibility.
  2. Surfaces designed to help individuals with physical and/or visual disabilities to fully utilize a space (e.g., push to open door buttons, wheelchair lift controls, tactile maps or signage).
</t>
    </r>
    <r>
      <rPr>
        <u/>
        <sz val="10"/>
        <rFont val="Arial"/>
        <family val="2"/>
      </rPr>
      <t xml:space="preserve">c.  Project establishes and communicates rules and expectations for the usage and cleaning of shared tools and devices (e.g., photocopiers, gym equipment, communal kitchen appliances, utensils) for all regular occupants.
</t>
    </r>
    <r>
      <rPr>
        <strike/>
        <sz val="10"/>
        <rFont val="Arial"/>
        <family val="2"/>
      </rPr>
      <t>2: Shared equipment usage policy
The following requirement is met:
a. Project establishes and communicates rules and expectations for the usage and cleaning of shared tools and devices (e.g., photocopiers, gym equipment, communal kitchen appliances, utensils) for all regular occupants.</t>
    </r>
  </si>
  <si>
    <t>WELL Equity Rating</t>
  </si>
  <si>
    <r>
      <rPr>
        <b/>
        <i/>
        <sz val="10"/>
        <rFont val="Arial"/>
        <family val="2"/>
      </rPr>
      <t xml:space="preserve">[Note 'common space' is made singular, track changes may be difficult to see]
</t>
    </r>
    <r>
      <rPr>
        <sz val="10"/>
        <rFont val="Arial"/>
        <family val="2"/>
      </rPr>
      <t>Common space</t>
    </r>
    <r>
      <rPr>
        <strike/>
        <sz val="10"/>
        <rFont val="Arial"/>
        <family val="2"/>
      </rPr>
      <t>s</t>
    </r>
    <r>
      <rPr>
        <sz val="10"/>
        <rFont val="Arial"/>
        <family val="2"/>
      </rPr>
      <t xml:space="preserve"> that ha</t>
    </r>
    <r>
      <rPr>
        <u/>
        <sz val="10"/>
        <rFont val="Arial"/>
        <family val="2"/>
      </rPr>
      <t>s</t>
    </r>
    <r>
      <rPr>
        <strike/>
        <sz val="10"/>
        <rFont val="Arial"/>
        <family val="2"/>
      </rPr>
      <t>ve</t>
    </r>
    <r>
      <rPr>
        <sz val="10"/>
        <rFont val="Arial"/>
        <family val="2"/>
      </rPr>
      <t xml:space="preserve"> unassigned seating for at least 15% of regular occupants at any given time achieve one of the following targets:
</t>
    </r>
    <r>
      <rPr>
        <strike/>
        <sz val="10"/>
        <rFont val="Arial"/>
        <family val="2"/>
      </rPr>
      <t xml:space="preserve">Average </t>
    </r>
    <r>
      <rPr>
        <sz val="10"/>
        <rFont val="Arial"/>
        <family val="2"/>
      </rPr>
      <t xml:space="preserve">sDA 300,50% </t>
    </r>
    <r>
      <rPr>
        <strike/>
        <sz val="10"/>
        <rFont val="Arial"/>
        <family val="2"/>
      </rPr>
      <t>is achieved for</t>
    </r>
    <r>
      <rPr>
        <sz val="10"/>
        <rFont val="Arial"/>
        <family val="2"/>
      </rPr>
      <t xml:space="preserve"> &gt; 75% </t>
    </r>
    <r>
      <rPr>
        <strike/>
        <sz val="10"/>
        <rFont val="Arial"/>
        <family val="2"/>
      </rPr>
      <t>of floor area</t>
    </r>
  </si>
  <si>
    <r>
      <t>EN 12464-1</t>
    </r>
    <r>
      <rPr>
        <strike/>
        <sz val="10"/>
        <rFont val="Arial"/>
        <family val="2"/>
      </rPr>
      <t>&amp;2</t>
    </r>
    <r>
      <rPr>
        <sz val="10"/>
        <rFont val="Arial"/>
        <family val="2"/>
      </rPr>
      <t>:20</t>
    </r>
    <r>
      <rPr>
        <u/>
        <sz val="10"/>
        <rFont val="Arial"/>
        <family val="2"/>
      </rPr>
      <t>2</t>
    </r>
    <r>
      <rPr>
        <strike/>
        <sz val="10"/>
        <rFont val="Arial"/>
        <family val="2"/>
      </rPr>
      <t>1</t>
    </r>
    <r>
      <rPr>
        <sz val="10"/>
        <rFont val="Arial"/>
        <family val="2"/>
      </rPr>
      <t>1[4] or EN 12464</t>
    </r>
    <r>
      <rPr>
        <i/>
        <u/>
        <sz val="10"/>
        <rFont val="Arial"/>
        <family val="2"/>
      </rPr>
      <t>-2</t>
    </r>
    <r>
      <rPr>
        <sz val="10"/>
        <rFont val="Arial"/>
        <family val="2"/>
      </rPr>
      <t>:20</t>
    </r>
    <r>
      <rPr>
        <u/>
        <sz val="10"/>
        <rFont val="Arial"/>
        <family val="2"/>
      </rPr>
      <t>14</t>
    </r>
    <r>
      <rPr>
        <strike/>
        <sz val="10"/>
        <rFont val="Arial"/>
        <family val="2"/>
      </rPr>
      <t>21.</t>
    </r>
    <r>
      <rPr>
        <sz val="10"/>
        <rFont val="Arial"/>
        <family val="2"/>
      </rPr>
      <t>[5]
[For clarity, revised text should read as: "EN 12464-1:2021 or EN 12464-2:2014]</t>
    </r>
  </si>
  <si>
    <t>All spaces AND Dwelling Units and Guest Rooms</t>
  </si>
  <si>
    <r>
      <t xml:space="preserve"> At least 150 EML [136 </t>
    </r>
    <r>
      <rPr>
        <u/>
        <sz val="10"/>
        <rFont val="Arial"/>
        <family val="2"/>
      </rPr>
      <t>melanopic EDI</t>
    </r>
    <r>
      <rPr>
        <sz val="10"/>
        <rFont val="Arial"/>
        <family val="2"/>
      </rPr>
      <t xml:space="preserve"> </t>
    </r>
    <r>
      <rPr>
        <strike/>
        <sz val="10"/>
        <rFont val="Arial"/>
        <family val="2"/>
      </rPr>
      <t>M-EDI(D65)</t>
    </r>
    <r>
      <rPr>
        <sz val="10"/>
        <rFont val="Arial"/>
        <family val="2"/>
      </rPr>
      <t>]
[Note: Change made to both space types]</t>
    </r>
  </si>
  <si>
    <r>
      <rPr>
        <strike/>
        <sz val="10"/>
        <rFont val="Arial"/>
        <family val="2"/>
      </rPr>
      <t xml:space="preserve">The project achieves </t>
    </r>
    <r>
      <rPr>
        <u/>
        <sz val="10"/>
        <rFont val="Arial"/>
        <family val="2"/>
      </rPr>
      <t>A</t>
    </r>
    <r>
      <rPr>
        <sz val="10"/>
        <rFont val="Arial"/>
        <family val="2"/>
      </rPr>
      <t xml:space="preserve">t least 120 EML [109 </t>
    </r>
    <r>
      <rPr>
        <u/>
        <sz val="10"/>
        <rFont val="Arial"/>
        <family val="2"/>
      </rPr>
      <t>melanopic EDI</t>
    </r>
    <r>
      <rPr>
        <i/>
        <sz val="10"/>
        <rFont val="Arial"/>
        <family val="2"/>
      </rPr>
      <t xml:space="preserve"> </t>
    </r>
    <r>
      <rPr>
        <strike/>
        <sz val="10"/>
        <rFont val="Arial"/>
        <family val="2"/>
      </rPr>
      <t>M-EDI(D65)</t>
    </r>
    <r>
      <rPr>
        <sz val="10"/>
        <rFont val="Arial"/>
        <family val="2"/>
      </rPr>
      <t>] and either L05 Part 1 or L06 Part 1
[Note: Change made to both space types]</t>
    </r>
  </si>
  <si>
    <r>
      <t xml:space="preserve">At least 275 EML [250 </t>
    </r>
    <r>
      <rPr>
        <u/>
        <sz val="10"/>
        <rFont val="Arial"/>
        <family val="2"/>
      </rPr>
      <t>melanopic EDI</t>
    </r>
    <r>
      <rPr>
        <sz val="10"/>
        <rFont val="Arial"/>
        <family val="2"/>
      </rPr>
      <t xml:space="preserve"> </t>
    </r>
    <r>
      <rPr>
        <strike/>
        <sz val="10"/>
        <rFont val="Arial"/>
        <family val="2"/>
      </rPr>
      <t>lux M-EDI(D65)</t>
    </r>
    <r>
      <rPr>
        <sz val="10"/>
        <rFont val="Arial"/>
        <family val="2"/>
      </rPr>
      <t>] [11]
[Note: Change made to both space types]</t>
    </r>
  </si>
  <si>
    <r>
      <rPr>
        <strike/>
        <sz val="10"/>
        <rFont val="Arial"/>
        <family val="2"/>
      </rPr>
      <t>The project achieves</t>
    </r>
    <r>
      <rPr>
        <sz val="10"/>
        <rFont val="Arial"/>
        <family val="2"/>
      </rPr>
      <t xml:space="preserve"> </t>
    </r>
    <r>
      <rPr>
        <u/>
        <sz val="10"/>
        <rFont val="Arial"/>
        <family val="2"/>
      </rPr>
      <t>A</t>
    </r>
    <r>
      <rPr>
        <sz val="10"/>
        <rFont val="Arial"/>
        <family val="2"/>
      </rPr>
      <t xml:space="preserve">t least 180 EML [163 </t>
    </r>
    <r>
      <rPr>
        <u/>
        <sz val="10"/>
        <rFont val="Arial"/>
        <family val="2"/>
      </rPr>
      <t>melanopic EDI</t>
    </r>
    <r>
      <rPr>
        <sz val="10"/>
        <rFont val="Arial"/>
        <family val="2"/>
      </rPr>
      <t xml:space="preserve"> </t>
    </r>
    <r>
      <rPr>
        <strike/>
        <sz val="10"/>
        <rFont val="Arial"/>
        <family val="2"/>
      </rPr>
      <t>M-EDI(D65)</t>
    </r>
    <r>
      <rPr>
        <sz val="10"/>
        <rFont val="Arial"/>
        <family val="2"/>
      </rPr>
      <t>] and either L05 Part 1 or L06 Part 1
[Note: Change made to both space types]</t>
    </r>
  </si>
  <si>
    <r>
      <rPr>
        <sz val="10"/>
        <rFont val="Arial"/>
        <family val="2"/>
      </rPr>
      <t>[Requirements moved into new space type for Commercial Dining Spaces]</t>
    </r>
    <r>
      <rPr>
        <strike/>
        <sz val="10"/>
        <rFont val="Arial"/>
        <family val="2"/>
      </rPr>
      <t xml:space="preserve">
For standard menu items sold or provided by (or under contract with) the project owner, the following requirements are met:
a. The number of calories contained in each standard menu item, as usually prepared and offered for sale, is clearly displayed at the point-of-decision.
b. The macronutrient content (total protein, total fat and total carbohydrate) and total sugar content of each standard menu item is available upon request.</t>
    </r>
  </si>
  <si>
    <r>
      <t xml:space="preserve">Verified by Technical Document </t>
    </r>
    <r>
      <rPr>
        <strike/>
        <sz val="10"/>
        <rFont val="Arial"/>
        <family val="2"/>
      </rPr>
      <t xml:space="preserve">(Auditable) </t>
    </r>
    <r>
      <rPr>
        <u/>
        <sz val="10"/>
        <rFont val="Arial"/>
        <family val="2"/>
      </rPr>
      <t xml:space="preserve">(Shareable)
</t>
    </r>
    <r>
      <rPr>
        <b/>
        <i/>
        <sz val="10"/>
        <rFont val="Arial"/>
        <family val="2"/>
      </rPr>
      <t>[Note: Change made in all 5 instances of the innovation feature]</t>
    </r>
  </si>
  <si>
    <t>Remove All Content in Dwelling Units and Guest Rooms tab, Now covered by All Spaces</t>
  </si>
  <si>
    <t>All Programs</t>
  </si>
  <si>
    <t>Header 1</t>
  </si>
  <si>
    <t>Header 2</t>
  </si>
  <si>
    <t xml:space="preserve">Device Requirements </t>
  </si>
  <si>
    <t>Verification Method Types</t>
  </si>
  <si>
    <t>General Requirements / Device Requirements</t>
  </si>
  <si>
    <t>Relative Humidity / Device Requirements</t>
  </si>
  <si>
    <t>Forms</t>
  </si>
  <si>
    <r>
      <t xml:space="preserve">Carbon </t>
    </r>
    <r>
      <rPr>
        <strike/>
        <sz val="10"/>
        <color theme="1"/>
        <rFont val="Arial"/>
        <family val="2"/>
      </rPr>
      <t>m</t>
    </r>
    <r>
      <rPr>
        <u/>
        <sz val="10"/>
        <color theme="1"/>
        <rFont val="Arial"/>
        <family val="2"/>
      </rPr>
      <t>M</t>
    </r>
    <r>
      <rPr>
        <sz val="10"/>
        <color theme="1"/>
        <rFont val="Arial"/>
        <family val="2"/>
      </rPr>
      <t>onoxide</t>
    </r>
  </si>
  <si>
    <r>
      <t xml:space="preserve">Device Requirements
• Method of measurement: direct reading instrument.
</t>
    </r>
    <r>
      <rPr>
        <strike/>
        <sz val="10"/>
        <color theme="1"/>
        <rFont val="Arial"/>
        <family val="2"/>
      </rPr>
      <t>• Measurement range: 0-25 ppm.</t>
    </r>
    <r>
      <rPr>
        <sz val="10"/>
        <color theme="1"/>
        <rFont val="Arial"/>
        <family val="2"/>
      </rPr>
      <t xml:space="preserve">
</t>
    </r>
    <r>
      <rPr>
        <strike/>
        <sz val="10"/>
        <color theme="1"/>
        <rFont val="Arial"/>
        <family val="2"/>
      </rPr>
      <t>• Resolution: 0.1 ppm.</t>
    </r>
    <r>
      <rPr>
        <sz val="10"/>
        <color theme="1"/>
        <rFont val="Arial"/>
        <family val="2"/>
      </rPr>
      <t xml:space="preserve">
• Lower detectable limit: 0.1 ppm</t>
    </r>
    <r>
      <rPr>
        <u/>
        <sz val="10"/>
        <color theme="1"/>
        <rFont val="Arial"/>
        <family val="2"/>
      </rPr>
      <t xml:space="preserve"> or lower</t>
    </r>
    <r>
      <rPr>
        <sz val="10"/>
        <color theme="1"/>
        <rFont val="Arial"/>
        <family val="2"/>
      </rPr>
      <t xml:space="preserve">.
</t>
    </r>
    <r>
      <rPr>
        <u/>
        <sz val="10"/>
        <color theme="1"/>
        <rFont val="Arial"/>
        <family val="2"/>
      </rPr>
      <t>• Upper detectable limit: 25 ppm or higher.</t>
    </r>
    <r>
      <rPr>
        <sz val="10"/>
        <color theme="1"/>
        <rFont val="Arial"/>
        <family val="2"/>
      </rPr>
      <t xml:space="preserve">
</t>
    </r>
    <r>
      <rPr>
        <u/>
        <sz val="10"/>
        <color theme="1"/>
        <rFont val="Arial"/>
        <family val="2"/>
      </rPr>
      <t xml:space="preserve">• Resolution: 0.1 ppm.
</t>
    </r>
    <r>
      <rPr>
        <sz val="10"/>
        <color theme="1"/>
        <rFont val="Arial"/>
        <family val="2"/>
      </rPr>
      <t>• Calibration: instrument must be within the calibration period.</t>
    </r>
  </si>
  <si>
    <r>
      <rPr>
        <strike/>
        <sz val="10"/>
        <color theme="1"/>
        <rFont val="Arial"/>
        <family val="2"/>
      </rPr>
      <t xml:space="preserve">• Measurement range: 0-5 mg/L </t>
    </r>
    <r>
      <rPr>
        <sz val="10"/>
        <color theme="1"/>
        <rFont val="Arial"/>
        <family val="2"/>
      </rPr>
      <t xml:space="preserve">
</t>
    </r>
    <r>
      <rPr>
        <u/>
        <sz val="10"/>
        <color theme="1"/>
        <rFont val="Arial"/>
        <family val="2"/>
      </rPr>
      <t>• Lower detectable limit: 0.1 mg/L or lower
• Upper detectable limit: 5 mg/L or higher</t>
    </r>
    <r>
      <rPr>
        <sz val="10"/>
        <color theme="1"/>
        <rFont val="Arial"/>
        <family val="2"/>
      </rPr>
      <t xml:space="preserve">
• Reporting resolution: 0.01 mg/L or finer</t>
    </r>
  </si>
  <si>
    <r>
      <t xml:space="preserve">Device Requirements
• Method of measurements: direct reading instrument.
</t>
    </r>
    <r>
      <rPr>
        <strike/>
        <sz val="10"/>
        <color theme="1"/>
        <rFont val="Arial"/>
        <family val="2"/>
      </rPr>
      <t xml:space="preserve">• Measurement range: 10 °C to 40 °C [50 °F to 100 °F].
</t>
    </r>
    <r>
      <rPr>
        <u/>
        <sz val="10"/>
        <color theme="1"/>
        <rFont val="Arial"/>
        <family val="2"/>
      </rPr>
      <t>• Lower detectable limit: 10 °C [50 °F] or lower.
• Upper detectable limit: 40 °C [100 °F] or higher.</t>
    </r>
    <r>
      <rPr>
        <sz val="10"/>
        <color theme="1"/>
        <rFont val="Arial"/>
        <family val="2"/>
      </rPr>
      <t xml:space="preserve">
• Resolution: 0.5 °C [0.9 °F].
• Instrument accuracy: ±0.5 °C [±0.9 °F].
• Calibration: instrument must be within the calibration period.</t>
    </r>
  </si>
  <si>
    <r>
      <t xml:space="preserve">Device Requirements
• Method of measurements: direct reading instrument.
</t>
    </r>
    <r>
      <rPr>
        <strike/>
        <sz val="10"/>
        <color theme="1"/>
        <rFont val="Arial"/>
        <family val="2"/>
      </rPr>
      <t xml:space="preserve">• Measurement range: 10 °C to 40 °C [50 °F to 100 °F].
</t>
    </r>
    <r>
      <rPr>
        <u/>
        <sz val="10"/>
        <color theme="1"/>
        <rFont val="Arial"/>
        <family val="2"/>
      </rPr>
      <t>•  Lower detectable limit: 10 °C [50 °F] or lower.
•  Upper detectable limit: 40 °C [100 °F] or higher.</t>
    </r>
    <r>
      <rPr>
        <sz val="10"/>
        <color theme="1"/>
        <rFont val="Arial"/>
        <family val="2"/>
      </rPr>
      <t xml:space="preserve">
• Resolution: 0.5 °C [0.9 °F].
• Instrument accuracy: ±1 °C [1.8 °F].
• Calibration: instrument must be within the calibration period.</t>
    </r>
  </si>
  <si>
    <r>
      <rPr>
        <strike/>
        <sz val="10"/>
        <color theme="1"/>
        <rFont val="Arial"/>
        <family val="2"/>
      </rPr>
      <t xml:space="preserve">For WELL Certification for single locations, </t>
    </r>
    <r>
      <rPr>
        <sz val="10"/>
        <color theme="1"/>
        <rFont val="Arial"/>
        <family val="2"/>
      </rPr>
      <t xml:space="preserve">Photographs </t>
    </r>
    <r>
      <rPr>
        <u/>
        <sz val="10"/>
        <color theme="1"/>
        <rFont val="Arial"/>
        <family val="2"/>
      </rPr>
      <t xml:space="preserve">may be </t>
    </r>
    <r>
      <rPr>
        <strike/>
        <sz val="10"/>
        <color theme="1"/>
        <rFont val="Arial"/>
        <family val="2"/>
      </rPr>
      <t xml:space="preserve">are </t>
    </r>
    <r>
      <rPr>
        <sz val="10"/>
        <color theme="1"/>
        <rFont val="Arial"/>
        <family val="2"/>
      </rPr>
      <t xml:space="preserve">taken on-site </t>
    </r>
    <r>
      <rPr>
        <u/>
        <sz val="10"/>
        <color theme="1"/>
        <rFont val="Arial"/>
        <family val="2"/>
      </rPr>
      <t xml:space="preserve">either </t>
    </r>
    <r>
      <rPr>
        <sz val="10"/>
        <color theme="1"/>
        <rFont val="Arial"/>
        <family val="2"/>
      </rPr>
      <t xml:space="preserve">by a WELL Performance Testing Agent as part of performance verification </t>
    </r>
    <r>
      <rPr>
        <strike/>
        <sz val="10"/>
        <color theme="1"/>
        <rFont val="Arial"/>
        <family val="2"/>
      </rPr>
      <t xml:space="preserve">and submitted to the Platform for review. Organizations subscribed under WELL  at scale or enrolled under a WELL rating may submit photographs taken </t>
    </r>
    <r>
      <rPr>
        <u/>
        <sz val="10"/>
        <color theme="1"/>
        <rFont val="Arial"/>
        <family val="2"/>
      </rPr>
      <t xml:space="preserve">or </t>
    </r>
    <r>
      <rPr>
        <sz val="10"/>
        <color theme="1"/>
        <rFont val="Arial"/>
        <family val="2"/>
      </rPr>
      <t xml:space="preserve">by a member of the WELL </t>
    </r>
    <r>
      <rPr>
        <u/>
        <sz val="10"/>
        <color theme="1"/>
        <rFont val="Arial"/>
        <family val="2"/>
      </rPr>
      <t>project</t>
    </r>
    <r>
      <rPr>
        <sz val="10"/>
        <color theme="1"/>
        <rFont val="Arial"/>
        <family val="2"/>
      </rPr>
      <t xml:space="preserve"> team</t>
    </r>
    <r>
      <rPr>
        <u/>
        <sz val="10"/>
        <color theme="1"/>
        <rFont val="Arial"/>
        <family val="2"/>
      </rPr>
      <t xml:space="preserve"> and submitted for documentation review</t>
    </r>
    <r>
      <rPr>
        <sz val="10"/>
        <color theme="1"/>
        <rFont val="Arial"/>
        <family val="2"/>
      </rPr>
      <t xml:space="preserve">. </t>
    </r>
  </si>
  <si>
    <r>
      <t xml:space="preserve">[In Table 2, move </t>
    </r>
    <r>
      <rPr>
        <i/>
        <sz val="10"/>
        <color theme="1"/>
        <rFont val="Arial"/>
        <family val="2"/>
      </rPr>
      <t xml:space="preserve">On-going Data Report </t>
    </r>
    <r>
      <rPr>
        <sz val="10"/>
        <color theme="1"/>
        <rFont val="Arial"/>
        <family val="2"/>
      </rPr>
      <t>from the Individual row to the Audited row.</t>
    </r>
  </si>
  <si>
    <r>
      <t xml:space="preserve">Device Requirements
• Method of measurement: direct reading instrument.
</t>
    </r>
    <r>
      <rPr>
        <strike/>
        <sz val="10"/>
        <color theme="1"/>
        <rFont val="Arial"/>
        <family val="2"/>
      </rPr>
      <t>• Measurement range: 0-500 ppb.</t>
    </r>
    <r>
      <rPr>
        <sz val="10"/>
        <color theme="1"/>
        <rFont val="Arial"/>
        <family val="2"/>
      </rPr>
      <t xml:space="preserve">
• Lower detectable limit: </t>
    </r>
    <r>
      <rPr>
        <strike/>
        <sz val="10"/>
        <color theme="1"/>
        <rFont val="Arial"/>
        <family val="2"/>
      </rPr>
      <t xml:space="preserve">5 </t>
    </r>
    <r>
      <rPr>
        <u/>
        <sz val="10"/>
        <color theme="1"/>
        <rFont val="Arial"/>
        <family val="2"/>
      </rPr>
      <t>10</t>
    </r>
    <r>
      <rPr>
        <sz val="10"/>
        <color theme="1"/>
        <rFont val="Arial"/>
        <family val="2"/>
      </rPr>
      <t xml:space="preserve"> ppb </t>
    </r>
    <r>
      <rPr>
        <u/>
        <sz val="10"/>
        <color theme="1"/>
        <rFont val="Arial"/>
        <family val="2"/>
      </rPr>
      <t>or lower</t>
    </r>
    <r>
      <rPr>
        <sz val="10"/>
        <color theme="1"/>
        <rFont val="Arial"/>
        <family val="2"/>
      </rPr>
      <t xml:space="preserve">
</t>
    </r>
    <r>
      <rPr>
        <u/>
        <sz val="10"/>
        <color theme="1"/>
        <rFont val="Arial"/>
        <family val="2"/>
      </rPr>
      <t xml:space="preserve">• Upper detectable limit: 500 ppb or higher
• Resolution: 1 ppb
</t>
    </r>
    <r>
      <rPr>
        <sz val="10"/>
        <color theme="1"/>
        <rFont val="Arial"/>
        <family val="2"/>
      </rPr>
      <t>• Calibration: instrument must be within the calibration period.</t>
    </r>
  </si>
  <si>
    <r>
      <t>- WELL Certification for single locations: up to three review cycles...
o Documentation review: undertaken once the WELL team has submitted Implementation-stage documentation, other than</t>
    </r>
    <r>
      <rPr>
        <strike/>
        <sz val="10"/>
        <color theme="1"/>
        <rFont val="Arial"/>
        <family val="2"/>
      </rPr>
      <t xml:space="preserve"> photographs,</t>
    </r>
    <r>
      <rPr>
        <sz val="10"/>
        <color theme="1"/>
        <rFont val="Arial"/>
        <family val="2"/>
      </rPr>
      <t xml:space="preserve"> performance test results and on-going documentation. </t>
    </r>
    <r>
      <rPr>
        <u/>
        <sz val="10"/>
        <color theme="1"/>
        <rFont val="Arial"/>
        <family val="2"/>
      </rPr>
      <t xml:space="preserve">If taken by the project team, photographs may be submitted with the documentation review package. Otherwise, photographs taken by the WELL Performance Testing Agent during performance testing are submitted for review as part of the performance review package. </t>
    </r>
  </si>
  <si>
    <r>
      <t xml:space="preserve">Device Requirements
• Method of measurement: direct reading instrument.
</t>
    </r>
    <r>
      <rPr>
        <strike/>
        <sz val="10"/>
        <color theme="1"/>
        <rFont val="Arial"/>
        <family val="2"/>
      </rPr>
      <t>• Measurement range: 0-500 ppb.</t>
    </r>
    <r>
      <rPr>
        <sz val="10"/>
        <color theme="1"/>
        <rFont val="Arial"/>
        <family val="2"/>
      </rPr>
      <t xml:space="preserve">
</t>
    </r>
    <r>
      <rPr>
        <strike/>
        <sz val="10"/>
        <color theme="1"/>
        <rFont val="Arial"/>
        <family val="2"/>
      </rPr>
      <t>• Resolution: 1 ppb.</t>
    </r>
    <r>
      <rPr>
        <sz val="10"/>
        <color theme="1"/>
        <rFont val="Arial"/>
        <family val="2"/>
      </rPr>
      <t xml:space="preserve">
• Lower detectable limit: </t>
    </r>
    <r>
      <rPr>
        <strike/>
        <sz val="10"/>
        <color theme="1"/>
        <rFont val="Arial"/>
        <family val="2"/>
      </rPr>
      <t>3</t>
    </r>
    <r>
      <rPr>
        <sz val="10"/>
        <color theme="1"/>
        <rFont val="Arial"/>
        <family val="2"/>
      </rPr>
      <t xml:space="preserve"> </t>
    </r>
    <r>
      <rPr>
        <u/>
        <sz val="10"/>
        <color theme="1"/>
        <rFont val="Arial"/>
        <family val="2"/>
      </rPr>
      <t>20</t>
    </r>
    <r>
      <rPr>
        <sz val="10"/>
        <color theme="1"/>
        <rFont val="Arial"/>
        <family val="2"/>
      </rPr>
      <t xml:space="preserve"> ppb</t>
    </r>
    <r>
      <rPr>
        <u/>
        <sz val="10"/>
        <color theme="1"/>
        <rFont val="Arial"/>
        <family val="2"/>
      </rPr>
      <t xml:space="preserve"> or lower</t>
    </r>
    <r>
      <rPr>
        <sz val="10"/>
        <color theme="1"/>
        <rFont val="Arial"/>
        <family val="2"/>
      </rPr>
      <t xml:space="preserve">
</t>
    </r>
    <r>
      <rPr>
        <u/>
        <sz val="10"/>
        <color theme="1"/>
        <rFont val="Arial"/>
        <family val="2"/>
      </rPr>
      <t xml:space="preserve">• Upper detectable limit: 500 ppb or higher
• Resolution: 1 ppb.
</t>
    </r>
    <r>
      <rPr>
        <sz val="10"/>
        <color theme="1"/>
        <rFont val="Arial"/>
        <family val="2"/>
      </rPr>
      <t>• Calibration: instrument must be within the calibration period.</t>
    </r>
  </si>
  <si>
    <r>
      <t>• Method of measurement: Type 1/Class</t>
    </r>
    <r>
      <rPr>
        <u/>
        <sz val="10"/>
        <color theme="1"/>
        <rFont val="Arial"/>
        <family val="2"/>
      </rPr>
      <t xml:space="preserve"> 1</t>
    </r>
    <r>
      <rPr>
        <strike/>
        <sz val="10"/>
        <color theme="1"/>
        <rFont val="Arial"/>
        <family val="2"/>
      </rPr>
      <t xml:space="preserve"> A</t>
    </r>
    <r>
      <rPr>
        <sz val="10"/>
        <color theme="1"/>
        <rFont val="Arial"/>
        <family val="2"/>
      </rPr>
      <t xml:space="preserve"> sound level meter with whole and ⅓-octave measuring capabilities.
</t>
    </r>
    <r>
      <rPr>
        <strike/>
        <sz val="10"/>
        <color theme="1"/>
        <rFont val="Arial"/>
        <family val="2"/>
      </rPr>
      <t xml:space="preserve">• Measurement Equipment Parameters: 
</t>
    </r>
    <r>
      <rPr>
        <sz val="10"/>
        <color theme="1"/>
        <rFont val="Arial"/>
        <family val="2"/>
      </rPr>
      <t xml:space="preserve">• Bandwidth: At least 31.5 Hz to 8 kHz. 
 </t>
    </r>
    <r>
      <rPr>
        <strike/>
        <sz val="10"/>
        <color theme="1"/>
        <rFont val="Arial"/>
        <family val="2"/>
      </rPr>
      <t>o Accuracy: ±0.5 dB at 1 kHz.</t>
    </r>
  </si>
  <si>
    <r>
      <t xml:space="preserve">Device Requirements
• Method of measurements: direct reading instrument.
</t>
    </r>
    <r>
      <rPr>
        <strike/>
        <sz val="10"/>
        <color theme="1"/>
        <rFont val="Arial"/>
        <family val="2"/>
      </rPr>
      <t xml:space="preserve">• Measurement range: 5-95%
</t>
    </r>
    <r>
      <rPr>
        <u/>
        <sz val="10"/>
        <color theme="1"/>
        <rFont val="Arial"/>
        <family val="2"/>
      </rPr>
      <t>• Lower detectable limit: 10% or lower
• Upper detectable limit: 90% or higher</t>
    </r>
    <r>
      <rPr>
        <sz val="10"/>
        <color theme="1"/>
        <rFont val="Arial"/>
        <family val="2"/>
      </rPr>
      <t xml:space="preserve">
• Resolution: 1%.
• Instrument accuracy: ±3 percentage points from 10-90% relative humidity.
• Calibration: instrument must be within the calibration period</t>
    </r>
  </si>
  <si>
    <r>
      <t xml:space="preserve">• Turbidimeter </t>
    </r>
    <r>
      <rPr>
        <u/>
        <sz val="10"/>
        <color theme="1"/>
        <rFont val="Arial"/>
        <family val="2"/>
      </rPr>
      <t xml:space="preserve">either: 
</t>
    </r>
    <r>
      <rPr>
        <sz val="10"/>
        <color theme="1"/>
        <rFont val="Arial"/>
        <family val="2"/>
      </rPr>
      <t xml:space="preserve">   o Meets or exceeds requirements of EPA Method 180.1.  
   o </t>
    </r>
    <r>
      <rPr>
        <u/>
        <sz val="10"/>
        <color theme="1"/>
        <rFont val="Arial"/>
        <family val="2"/>
      </rPr>
      <t xml:space="preserve">Has upper detectable limit of </t>
    </r>
    <r>
      <rPr>
        <strike/>
        <sz val="10"/>
        <color theme="1"/>
        <rFont val="Arial"/>
        <family val="2"/>
      </rPr>
      <t xml:space="preserve">measurement range 0-40 </t>
    </r>
    <r>
      <rPr>
        <u/>
        <sz val="10"/>
        <color theme="1"/>
        <rFont val="Arial"/>
        <family val="2"/>
      </rPr>
      <t xml:space="preserve">5 </t>
    </r>
    <r>
      <rPr>
        <sz val="10"/>
        <color theme="1"/>
        <rFont val="Arial"/>
        <family val="2"/>
      </rPr>
      <t xml:space="preserve">NTU or greater </t>
    </r>
    <r>
      <rPr>
        <u/>
        <sz val="10"/>
        <color theme="1"/>
        <rFont val="Arial"/>
        <family val="2"/>
      </rPr>
      <t>and</t>
    </r>
    <r>
      <rPr>
        <sz val="10"/>
        <color theme="1"/>
        <rFont val="Arial"/>
        <family val="2"/>
      </rPr>
      <t xml:space="preserve"> reporting resolution 0.02 NTU or finer. 
• Lowest detectable limit: 0.05 NTU or lower. 
• Accuracy: ±2% of reading. 
• Maintain device calibration in accordance with the manufacturer’s instructions. </t>
    </r>
  </si>
  <si>
    <r>
      <t xml:space="preserve">M08.1 | M08.1 
</t>
    </r>
    <r>
      <rPr>
        <strike/>
        <sz val="10"/>
        <color theme="1"/>
        <rFont val="Arial"/>
        <family val="2"/>
      </rPr>
      <t xml:space="preserve">M08.2 | M08.4 </t>
    </r>
  </si>
  <si>
    <r>
      <t xml:space="preserve">W08.1 W08.3 
</t>
    </r>
    <r>
      <rPr>
        <u/>
        <sz val="10"/>
        <color theme="1"/>
        <rFont val="Arial"/>
        <family val="2"/>
      </rPr>
      <t xml:space="preserve">W08.2 | W08.4 </t>
    </r>
  </si>
  <si>
    <r>
      <t>Beta Feature Feedback Form: A form with a series of questions relat</t>
    </r>
    <r>
      <rPr>
        <strike/>
        <sz val="10"/>
        <color theme="1"/>
        <rFont val="Arial"/>
        <family val="2"/>
      </rPr>
      <t>inge</t>
    </r>
    <r>
      <rPr>
        <u/>
        <sz val="10"/>
        <color theme="1"/>
        <rFont val="Arial"/>
        <family val="2"/>
      </rPr>
      <t>d</t>
    </r>
    <r>
      <rPr>
        <sz val="10"/>
        <color theme="1"/>
        <rFont val="Arial"/>
        <family val="2"/>
      </rPr>
      <t xml:space="preserve"> to the experience of implementing </t>
    </r>
    <r>
      <rPr>
        <strike/>
        <sz val="10"/>
        <color theme="1"/>
        <rFont val="Arial"/>
        <family val="2"/>
      </rPr>
      <t>of</t>
    </r>
    <r>
      <rPr>
        <sz val="10"/>
        <color theme="1"/>
        <rFont val="Arial"/>
        <family val="2"/>
      </rPr>
      <t xml:space="preserve"> a beta feature. Refer to the digital scorecard to complete the required documentation where applicable. </t>
    </r>
    <r>
      <rPr>
        <u/>
        <sz val="10"/>
        <color theme="1"/>
        <rFont val="Arial"/>
        <family val="2"/>
      </rPr>
      <t xml:space="preserve">This form does not expire and therefore does not need to be resubmitted for review at recertification or renewal milestones. </t>
    </r>
  </si>
  <si>
    <r>
      <t xml:space="preserve">An annotated floor plan with the project size and proposed monitor locations, </t>
    </r>
    <r>
      <rPr>
        <strike/>
        <sz val="10"/>
        <color theme="1"/>
        <rFont val="Arial"/>
        <family val="2"/>
      </rPr>
      <t xml:space="preserve">ceiIing </t>
    </r>
    <r>
      <rPr>
        <sz val="10"/>
        <color theme="1"/>
        <rFont val="Arial"/>
        <family val="2"/>
      </rPr>
      <t>mounting height and relevant distances from sources of possible</t>
    </r>
    <r>
      <rPr>
        <strike/>
        <sz val="10"/>
        <color theme="1"/>
        <rFont val="Arial"/>
        <family val="2"/>
      </rPr>
      <t xml:space="preserve"> influcence</t>
    </r>
    <r>
      <rPr>
        <u/>
        <sz val="10"/>
        <color theme="1"/>
        <rFont val="Arial"/>
        <family val="2"/>
      </rPr>
      <t xml:space="preserve"> influence</t>
    </r>
    <r>
      <rPr>
        <sz val="10"/>
        <color theme="1"/>
        <rFont val="Arial"/>
        <family val="2"/>
      </rPr>
      <t xml:space="preserve"> (e.g., windows, HVAC vents).</t>
    </r>
  </si>
  <si>
    <t xml:space="preserve">We published two new new beta features and three new beta parts with the Q4 2024 addenda.
  New Features: X13B: Fair Labor in Building Products and C21B: Multisensory Design
  New Beta Parts: A13 Part 2B: Provide Clean Airflow Rates for Control of Infectious Aerosols; C13 Part 2B: Support Inclusive Interior Navigation; C13 Part 3B: Support Inclusive Building &amp; Neighborhood Wayfinding. 
Please see the digital standard and addenda article for more information. </t>
  </si>
  <si>
    <t xml:space="preserve">For beta features that previously graduated, we updated the certification note and removed mention of the beta feedback form. </t>
  </si>
  <si>
    <t>1: 100% outdoor air provisions</t>
  </si>
  <si>
    <t>2004--001</t>
  </si>
  <si>
    <t>All Spaces except Dwelling Units &amp; Guest Rooms
AND
Dwelling Units &amp; Guest Rooms</t>
  </si>
  <si>
    <t>1: Daylight simulation</t>
  </si>
  <si>
    <t>a, b</t>
  </si>
  <si>
    <t xml:space="preserve">All Spaces except Dwelling Units
</t>
  </si>
  <si>
    <t>2024-20-017</t>
  </si>
  <si>
    <t>1: Luminaire Considerations</t>
  </si>
  <si>
    <t>2: Space Considerations</t>
  </si>
  <si>
    <t>2024-20-021</t>
  </si>
  <si>
    <t>1. Outdoor nature</t>
  </si>
  <si>
    <t>2024-20-026</t>
  </si>
  <si>
    <t>2024-20-027</t>
  </si>
  <si>
    <t>PL01</t>
  </si>
  <si>
    <t>3: Award Milestone</t>
  </si>
  <si>
    <t>PW03</t>
  </si>
  <si>
    <t>2024-20-033</t>
  </si>
  <si>
    <t xml:space="preserve">All Spaces except Dwelling Units &amp; Guest Rooms
</t>
  </si>
  <si>
    <t>1: Reverberation time, design
AND
2: Reverberation time, performance</t>
  </si>
  <si>
    <t>2024-20-041</t>
  </si>
  <si>
    <t>2: Assess Chemical and Biological Water Quality</t>
  </si>
  <si>
    <t>2024-20-042</t>
  </si>
  <si>
    <t>For All Spaces except Dwelling Units</t>
  </si>
  <si>
    <t>2024-20-043</t>
  </si>
  <si>
    <t>2024-20-044</t>
  </si>
  <si>
    <t>All Spaces except Dwelling Units &amp; Retail
AND
Retail Spaces
AND
Dwelling Units</t>
  </si>
  <si>
    <t>1: Cycling Network</t>
  </si>
  <si>
    <t>2024-20-052</t>
  </si>
  <si>
    <t>2: Onsite testing</t>
  </si>
  <si>
    <t>2024-20-053</t>
  </si>
  <si>
    <t>2: Electrical and electronic products</t>
  </si>
  <si>
    <r>
      <t xml:space="preserve">Certification note: 
Projects are not required to follow the device requirements or test methods described in the Performance Verification Guidebook. </t>
    </r>
    <r>
      <rPr>
        <strike/>
        <sz val="10"/>
        <color theme="1"/>
        <rFont val="Arial"/>
        <family val="2"/>
      </rPr>
      <t>However, if measurements are undertaken by a WELL Performance Testing Agent in compliance with the Performance Verification Guidebook, results submitted from each year and test location may be averaged and utilized for recertification purposes.</t>
    </r>
  </si>
  <si>
    <r>
      <rPr>
        <sz val="10"/>
        <color theme="1"/>
        <rFont val="Arial"/>
        <family val="2"/>
      </rPr>
      <t xml:space="preserve">WELL Core Guidance: 
Meet these requirements in non-leased spaces. </t>
    </r>
    <r>
      <rPr>
        <u/>
        <sz val="10"/>
        <color theme="1"/>
        <rFont val="Arial"/>
        <family val="2"/>
      </rPr>
      <t xml:space="preserve">Calculate the number of samples using the area of non-leased space. </t>
    </r>
  </si>
  <si>
    <r>
      <t xml:space="preserve">The following pollutants are monitored in occupiable spaces at intervals no longer than once per year, and the results are submitted annually through the WELL digital platform. </t>
    </r>
    <r>
      <rPr>
        <u/>
        <sz val="10"/>
        <color theme="1"/>
        <rFont val="Arial"/>
        <family val="2"/>
      </rPr>
      <t xml:space="preserve">To determine the required sample locations and quantity, refer to the WELL Performance Verification Guidebook. </t>
    </r>
    <r>
      <rPr>
        <strike/>
        <sz val="10"/>
        <color theme="1"/>
        <rFont val="Arial"/>
        <family val="2"/>
      </rPr>
      <t>The number and location of sampling points comply with the requirements outlined in the Performance Testing Protocols or Continuous Monitoring Protocols sections of the Performance Verification Guidebook.</t>
    </r>
  </si>
  <si>
    <r>
      <rPr>
        <b/>
        <sz val="10"/>
        <color theme="1"/>
        <rFont val="Arial"/>
        <family val="2"/>
      </rPr>
      <t>WELL Core Guidance:</t>
    </r>
    <r>
      <rPr>
        <sz val="10"/>
        <color theme="1"/>
        <rFont val="Arial"/>
        <family val="2"/>
      </rPr>
      <t xml:space="preserve">
</t>
    </r>
    <r>
      <rPr>
        <u/>
        <sz val="10"/>
        <color theme="1"/>
        <rFont val="Arial"/>
        <family val="2"/>
      </rPr>
      <t xml:space="preserve">For Option 1, </t>
    </r>
    <r>
      <rPr>
        <strike/>
        <sz val="10"/>
        <color theme="1"/>
        <rFont val="Arial"/>
        <family val="2"/>
      </rPr>
      <t>M</t>
    </r>
    <r>
      <rPr>
        <u/>
        <sz val="10"/>
        <color theme="1"/>
        <rFont val="Arial"/>
        <family val="2"/>
      </rPr>
      <t>m</t>
    </r>
    <r>
      <rPr>
        <sz val="10"/>
        <color theme="1"/>
        <rFont val="Arial"/>
        <family val="2"/>
      </rPr>
      <t xml:space="preserve">eet these requirements in non-leased spaces </t>
    </r>
    <r>
      <rPr>
        <u/>
        <sz val="10"/>
        <color theme="1"/>
        <rFont val="Arial"/>
        <family val="2"/>
      </rPr>
      <t>at or below grade</t>
    </r>
    <r>
      <rPr>
        <sz val="10"/>
        <color theme="1"/>
        <rFont val="Arial"/>
        <family val="2"/>
      </rPr>
      <t>, provided these areas comprise at least 2.5% of the total project area</t>
    </r>
    <r>
      <rPr>
        <u/>
        <sz val="10"/>
        <color theme="1"/>
        <rFont val="Arial"/>
        <family val="2"/>
      </rPr>
      <t xml:space="preserve"> at or below grade</t>
    </r>
    <r>
      <rPr>
        <sz val="10"/>
        <color theme="1"/>
        <rFont val="Arial"/>
        <family val="2"/>
      </rPr>
      <t>.</t>
    </r>
    <r>
      <rPr>
        <sz val="10"/>
        <color rgb="FFFF0000"/>
        <rFont val="Arial"/>
        <family val="2"/>
      </rPr>
      <t xml:space="preserve"> </t>
    </r>
    <r>
      <rPr>
        <sz val="10"/>
        <color theme="1"/>
        <rFont val="Arial"/>
        <family val="2"/>
      </rPr>
      <t xml:space="preserve">Otherwise, meet these requirements in non-leased space plus sufficient leased space to sum to 2.5% of the total project area </t>
    </r>
    <r>
      <rPr>
        <u/>
        <sz val="10"/>
        <color theme="1"/>
        <rFont val="Arial"/>
        <family val="2"/>
      </rPr>
      <t>at or below grade</t>
    </r>
    <r>
      <rPr>
        <sz val="10"/>
        <color theme="1"/>
        <rFont val="Arial"/>
        <family val="2"/>
      </rPr>
      <t>.</t>
    </r>
    <r>
      <rPr>
        <u/>
        <sz val="10"/>
        <color theme="1"/>
        <rFont val="Arial"/>
        <family val="2"/>
      </rPr>
      <t xml:space="preserve">
For Option 2, meet the requirements in non-leased spaces at or below grade. In leased spaces at or below grade, provide sufficient outdoor air; installation of ducts and diffusers is not required.
For Option 3, meet these requirements in the whole building.</t>
    </r>
  </si>
  <si>
    <r>
      <rPr>
        <sz val="10"/>
        <color theme="1"/>
        <rFont val="Arial"/>
        <family val="2"/>
      </rPr>
      <t xml:space="preserve">For each floor, the openable window area is at least 4% the area of the </t>
    </r>
    <r>
      <rPr>
        <u/>
        <sz val="10"/>
        <color theme="1"/>
        <rFont val="Arial"/>
        <family val="2"/>
      </rPr>
      <t xml:space="preserve">indoor </t>
    </r>
    <r>
      <rPr>
        <sz val="10"/>
        <color theme="1"/>
        <rFont val="Arial"/>
        <family val="2"/>
      </rPr>
      <t>occupiable space.</t>
    </r>
  </si>
  <si>
    <r>
      <rPr>
        <u/>
        <sz val="10"/>
        <color theme="1"/>
        <rFont val="Arial"/>
        <family val="2"/>
      </rPr>
      <t xml:space="preserve">Where </t>
    </r>
    <r>
      <rPr>
        <strike/>
        <sz val="10"/>
        <color theme="1"/>
        <rFont val="Arial"/>
        <family val="2"/>
      </rPr>
      <t>At all</t>
    </r>
    <r>
      <rPr>
        <sz val="10"/>
        <color theme="1"/>
        <rFont val="Arial"/>
        <family val="2"/>
      </rPr>
      <t xml:space="preserve"> cooking burners and stove top cooking appliances</t>
    </r>
    <r>
      <rPr>
        <u/>
        <sz val="10"/>
        <color theme="1"/>
        <rFont val="Arial"/>
        <family val="2"/>
      </rPr>
      <t xml:space="preserve"> are present</t>
    </r>
    <r>
      <rPr>
        <sz val="10"/>
        <color theme="1"/>
        <rFont val="Arial"/>
        <family val="2"/>
      </rPr>
      <t>, a range hood meets the following:</t>
    </r>
  </si>
  <si>
    <r>
      <rPr>
        <b/>
        <sz val="10"/>
        <color theme="1"/>
        <rFont val="Arial"/>
        <family val="2"/>
      </rPr>
      <t xml:space="preserve">Verification Method Note: 
</t>
    </r>
    <r>
      <rPr>
        <sz val="10"/>
        <color theme="1"/>
        <rFont val="Arial"/>
        <family val="2"/>
      </rPr>
      <t xml:space="preserve">Photographs </t>
    </r>
    <r>
      <rPr>
        <u/>
        <sz val="10"/>
        <color theme="1"/>
        <rFont val="Arial"/>
        <family val="2"/>
      </rPr>
      <t xml:space="preserve">for kitchen exhaust </t>
    </r>
    <r>
      <rPr>
        <sz val="10"/>
        <color theme="1"/>
        <rFont val="Arial"/>
        <family val="2"/>
      </rPr>
      <t>should showcase</t>
    </r>
    <r>
      <rPr>
        <u/>
        <sz val="10"/>
        <color theme="1"/>
        <rFont val="Arial"/>
        <family val="2"/>
      </rPr>
      <t xml:space="preserve"> either</t>
    </r>
    <r>
      <rPr>
        <sz val="10"/>
        <color theme="1"/>
        <rFont val="Arial"/>
        <family val="2"/>
      </rPr>
      <t>:
1) The range hood</t>
    </r>
    <r>
      <rPr>
        <strike/>
        <sz val="10"/>
        <color theme="1"/>
        <rFont val="Arial"/>
        <family val="2"/>
      </rPr>
      <t>. 2) The</t>
    </r>
    <r>
      <rPr>
        <sz val="10"/>
        <color theme="1"/>
        <rFont val="Arial"/>
        <family val="2"/>
      </rPr>
      <t xml:space="preserve"> </t>
    </r>
    <r>
      <rPr>
        <u/>
        <sz val="10"/>
        <color theme="1"/>
        <rFont val="Arial"/>
        <family val="2"/>
      </rPr>
      <t xml:space="preserve">and </t>
    </r>
    <r>
      <rPr>
        <sz val="10"/>
        <color theme="1"/>
        <rFont val="Arial"/>
        <family val="2"/>
      </rPr>
      <t xml:space="preserve">exhaust ductwork </t>
    </r>
    <r>
      <rPr>
        <strike/>
        <sz val="10"/>
        <color theme="1"/>
        <rFont val="Arial"/>
        <family val="2"/>
      </rPr>
      <t xml:space="preserve">for the range hood indicating it is connected </t>
    </r>
    <r>
      <rPr>
        <sz val="10"/>
        <color theme="1"/>
        <rFont val="Arial"/>
        <family val="2"/>
      </rPr>
      <t xml:space="preserve">to the outdoors. It is not necessary to photograph the entire duct pathway, but the photograph(s) provided should clearly indicate that the range hood is vented and that air is not recirculating in the occupiable space.
</t>
    </r>
    <r>
      <rPr>
        <u/>
        <sz val="10"/>
        <color theme="1"/>
        <rFont val="Arial"/>
        <family val="2"/>
      </rPr>
      <t xml:space="preserve">2) The space with no cooking burners and stove top cooking appliances.
Photographs for bathroom exhaust should showcase either:
1) An operable window.
2) An exhaust fan.
</t>
    </r>
    <r>
      <rPr>
        <sz val="10"/>
        <color theme="1"/>
        <rFont val="Arial"/>
        <family val="2"/>
      </rPr>
      <t xml:space="preserve">
Quantity:
1) At least 10% of dwelling units</t>
    </r>
    <r>
      <rPr>
        <u/>
        <sz val="10"/>
        <color theme="1"/>
        <rFont val="Arial"/>
        <family val="2"/>
      </rPr>
      <t xml:space="preserve"> / guest rooms</t>
    </r>
    <r>
      <rPr>
        <sz val="10"/>
        <color theme="1"/>
        <rFont val="Arial"/>
        <family val="2"/>
      </rPr>
      <t xml:space="preserve">, up to a maximum of five </t>
    </r>
    <r>
      <rPr>
        <u/>
        <sz val="10"/>
        <color theme="1"/>
        <rFont val="Arial"/>
        <family val="2"/>
      </rPr>
      <t>units</t>
    </r>
    <r>
      <rPr>
        <strike/>
        <sz val="10"/>
        <color theme="1"/>
        <rFont val="Arial"/>
        <family val="2"/>
      </rPr>
      <t>dwellings</t>
    </r>
    <r>
      <rPr>
        <sz val="10"/>
        <color theme="1"/>
        <rFont val="Arial"/>
        <family val="2"/>
      </rPr>
      <t>.</t>
    </r>
  </si>
  <si>
    <r>
      <rPr>
        <sz val="10"/>
        <color theme="1"/>
        <rFont val="Arial"/>
        <family val="2"/>
      </rPr>
      <t xml:space="preserve">Each </t>
    </r>
    <r>
      <rPr>
        <u/>
        <sz val="10"/>
        <color theme="1"/>
        <rFont val="Arial"/>
        <family val="2"/>
      </rPr>
      <t>regularly</t>
    </r>
    <r>
      <rPr>
        <sz val="10"/>
        <color theme="1"/>
        <rFont val="Arial"/>
        <family val="2"/>
      </rPr>
      <t xml:space="preserve"> occupi</t>
    </r>
    <r>
      <rPr>
        <u/>
        <sz val="10"/>
        <color theme="1"/>
        <rFont val="Arial"/>
        <family val="2"/>
      </rPr>
      <t>ed</t>
    </r>
    <r>
      <rPr>
        <strike/>
        <sz val="10"/>
        <color theme="1"/>
        <rFont val="Arial"/>
        <family val="2"/>
      </rPr>
      <t>able</t>
    </r>
    <r>
      <rPr>
        <sz val="10"/>
        <color theme="1"/>
        <rFont val="Arial"/>
        <family val="2"/>
      </rPr>
      <t xml:space="preserve"> space is ventilated with outdoor air that has not recirculated from other rooms within the building.</t>
    </r>
  </si>
  <si>
    <r>
      <rPr>
        <sz val="10"/>
        <color theme="1"/>
        <rFont val="Arial"/>
        <family val="2"/>
      </rPr>
      <t xml:space="preserve">All </t>
    </r>
    <r>
      <rPr>
        <u/>
        <sz val="10"/>
        <color theme="1"/>
        <rFont val="Arial"/>
        <family val="2"/>
      </rPr>
      <t>regularly</t>
    </r>
    <r>
      <rPr>
        <sz val="10"/>
        <color theme="1"/>
        <rFont val="Arial"/>
        <family val="2"/>
      </rPr>
      <t xml:space="preserve"> occupi</t>
    </r>
    <r>
      <rPr>
        <u/>
        <sz val="10"/>
        <color theme="1"/>
        <rFont val="Arial"/>
        <family val="2"/>
      </rPr>
      <t>ed</t>
    </r>
    <r>
      <rPr>
        <strike/>
        <sz val="10"/>
        <color theme="1"/>
        <rFont val="Arial"/>
        <family val="2"/>
      </rPr>
      <t>able</t>
    </r>
    <r>
      <rPr>
        <sz val="10"/>
        <color theme="1"/>
        <rFont val="Arial"/>
        <family val="2"/>
      </rPr>
      <t xml:space="preserve"> spaces with recirculated air are treated with purification/cleaning system(s), either in the HVAC system or as a standalone device, which meet the following requirements:
</t>
    </r>
  </si>
  <si>
    <r>
      <rPr>
        <b/>
        <sz val="10"/>
        <color theme="1"/>
        <rFont val="Arial"/>
        <family val="2"/>
      </rPr>
      <t xml:space="preserve">Verification Method Note: 
</t>
    </r>
    <r>
      <rPr>
        <sz val="10"/>
        <color theme="1"/>
        <rFont val="Arial"/>
        <family val="2"/>
      </rPr>
      <t xml:space="preserve">Enhanced survey administration - Technical Document (Shareable)
- Name of pre-approved survey selected. 
</t>
    </r>
    <r>
      <rPr>
        <strike/>
        <sz val="10"/>
        <color theme="1"/>
        <rFont val="Arial"/>
        <family val="2"/>
      </rPr>
      <t xml:space="preserve">- Pre-approved additional module provider selected (as applicable). 
- Additional topics selected from Appendix C2 in WELL v2. 
</t>
    </r>
    <r>
      <rPr>
        <sz val="10"/>
        <color theme="1"/>
        <rFont val="Arial"/>
        <family val="2"/>
      </rPr>
      <t>Result analysis and reporting - On-going Data Report</t>
    </r>
  </si>
  <si>
    <r>
      <rPr>
        <sz val="10"/>
        <color theme="1"/>
        <rFont val="Arial"/>
        <family val="2"/>
      </rPr>
      <t xml:space="preserve">Dedicated microwave </t>
    </r>
    <r>
      <rPr>
        <u/>
        <sz val="10"/>
        <color theme="1"/>
        <rFont val="Arial"/>
        <family val="2"/>
      </rPr>
      <t xml:space="preserve">or other method to sanitize or sterilize </t>
    </r>
    <r>
      <rPr>
        <sz val="10"/>
        <color theme="1"/>
        <rFont val="Arial"/>
        <family val="2"/>
      </rPr>
      <t>pump equipment</t>
    </r>
    <r>
      <rPr>
        <u/>
        <sz val="10"/>
        <color theme="1"/>
        <rFont val="Arial"/>
        <family val="2"/>
      </rPr>
      <t>, through boiling, steaming, or other sterilizing solutions.</t>
    </r>
  </si>
  <si>
    <r>
      <rPr>
        <sz val="10"/>
        <color theme="1"/>
        <rFont val="Arial"/>
        <family val="2"/>
      </rPr>
      <t xml:space="preserve">A list of local volunteer opportunities is provided to all employees, with at least one suitable opportunity per month and at least eight hours organized by the employer with a registered charity or non-profit </t>
    </r>
    <r>
      <rPr>
        <u/>
        <sz val="10"/>
        <color theme="1"/>
        <rFont val="Arial"/>
        <family val="2"/>
      </rPr>
      <t>per year</t>
    </r>
    <r>
      <rPr>
        <sz val="10"/>
        <color theme="1"/>
        <rFont val="Arial"/>
        <family val="2"/>
      </rPr>
      <t>.</t>
    </r>
  </si>
  <si>
    <r>
      <rPr>
        <strike/>
        <sz val="10"/>
        <color theme="1"/>
        <rFont val="Arial"/>
        <family val="2"/>
      </rPr>
      <t>sDA200,40%</t>
    </r>
    <r>
      <rPr>
        <sz val="10"/>
        <color theme="1"/>
        <rFont val="Arial"/>
        <family val="2"/>
      </rPr>
      <t xml:space="preserve"> </t>
    </r>
    <r>
      <rPr>
        <u/>
        <sz val="10"/>
        <color theme="1"/>
        <rFont val="Arial"/>
        <family val="2"/>
      </rPr>
      <t>sDA150,50%</t>
    </r>
    <r>
      <rPr>
        <b/>
        <i/>
        <sz val="10"/>
        <color rgb="FFFF0000"/>
        <rFont val="Arial"/>
        <family val="2"/>
      </rPr>
      <t xml:space="preserve">
</t>
    </r>
  </si>
  <si>
    <r>
      <rPr>
        <sz val="10"/>
        <color theme="1"/>
        <rFont val="Arial"/>
        <family val="2"/>
      </rPr>
      <t>[Table Header, Column 1]
Calculations per IES LM-83-</t>
    </r>
    <r>
      <rPr>
        <strike/>
        <sz val="10"/>
        <color theme="1"/>
        <rFont val="Arial"/>
        <family val="2"/>
      </rPr>
      <t xml:space="preserve">12
</t>
    </r>
    <r>
      <rPr>
        <sz val="10"/>
        <color theme="1"/>
        <rFont val="Arial"/>
        <family val="2"/>
      </rPr>
      <t>[Table Header, Column 2]
Calculations per Annex A of CEN 17037:</t>
    </r>
    <r>
      <rPr>
        <strike/>
        <sz val="10"/>
        <color theme="1"/>
        <rFont val="Arial"/>
        <family val="2"/>
      </rPr>
      <t>2018</t>
    </r>
  </si>
  <si>
    <r>
      <rPr>
        <b/>
        <i/>
        <sz val="10"/>
        <color theme="1"/>
        <rFont val="Arial"/>
        <family val="2"/>
      </rPr>
      <t xml:space="preserve">Verification Method Note:
</t>
    </r>
    <r>
      <rPr>
        <i/>
        <sz val="10"/>
        <color theme="1"/>
        <rFont val="Arial"/>
        <family val="2"/>
      </rPr>
      <t xml:space="preserve">Option 1: Visual lighting design
</t>
    </r>
    <r>
      <rPr>
        <sz val="10"/>
        <color theme="1"/>
        <rFont val="Arial"/>
        <family val="2"/>
      </rPr>
      <t xml:space="preserve">Technical Document: Design specifications that list the following:
- Lighting reference guideline used.
- Tasks or activities considered for visual lighting design in the project. All tasks and activities regularly undertaken by occupants are considered.
- Illuminance criteria met for each task considered. If occupants with multiple ages ranges are present, the illuminance criteria for the oldest range may be considered.
- Height of work plane or other target of illumination ranges for the majority of occupants.
AND
Technical Document: Architectural drawings that </t>
    </r>
    <r>
      <rPr>
        <u/>
        <sz val="10"/>
        <color theme="1"/>
        <rFont val="Arial"/>
        <family val="2"/>
      </rPr>
      <t>identify the tasks considered in each room.</t>
    </r>
    <r>
      <rPr>
        <strike/>
        <sz val="10"/>
        <color theme="1"/>
        <rFont val="Arial"/>
        <family val="2"/>
      </rPr>
      <t xml:space="preserve">contain the following:
-3.2 x 3.2 m [10 x 10 ft] grid across the entire floor on one representative floor for projects of 1-4 floors or on two representative floors for projects of 5 or more floors.
-Tasks identified in each room.
</t>
    </r>
    <r>
      <rPr>
        <i/>
        <sz val="10"/>
        <color theme="1"/>
        <rFont val="Arial"/>
        <family val="2"/>
      </rPr>
      <t>Option 2: Predetermined light levels</t>
    </r>
    <r>
      <rPr>
        <sz val="10"/>
        <color theme="1"/>
        <rFont val="Arial"/>
        <family val="2"/>
      </rPr>
      <t xml:space="preserve">
Technical Document: Architectural drawings that </t>
    </r>
    <r>
      <rPr>
        <u/>
        <sz val="10"/>
        <color theme="1"/>
        <rFont val="Arial"/>
        <family val="2"/>
      </rPr>
      <t>identify the tasks considered in each room.</t>
    </r>
    <r>
      <rPr>
        <strike/>
        <sz val="10"/>
        <color theme="1"/>
        <rFont val="Arial"/>
        <family val="2"/>
      </rPr>
      <t>contain the following:
Spaces where lighting is installed and spaces where lighting is not installed
For spaces where lighting is not installed, specifications, quantity and location of light fixtures</t>
    </r>
  </si>
  <si>
    <r>
      <t>Technical Document: Design specifications that contain the following:
Lighting reference guideline used
Tasks or activities considered for visual lighting design in the project
All tasks and activities regularly undertaken by occupants are considered
Illuminance criteria met for each task considered. If occupants within multiple age ranges are present, the illuminance criteria for the oldest range may be considered
Height of work plane or other target of illumination ranges for the majority of occupants
AND
Technical Document: Architectural drawings that contain the following:
Spaces where lighting is installed and spaces where lighting is not installed
For spaces where lighting is not installed, specifications, quantity and location of light fixtures</t>
    </r>
    <r>
      <rPr>
        <strike/>
        <sz val="10"/>
        <color theme="1"/>
        <rFont val="Arial"/>
        <family val="2"/>
      </rPr>
      <t xml:space="preserve">
</t>
    </r>
    <r>
      <rPr>
        <sz val="10"/>
        <color theme="1"/>
        <rFont val="Arial"/>
        <family val="2"/>
      </rPr>
      <t>AND</t>
    </r>
    <r>
      <rPr>
        <strike/>
        <sz val="10"/>
        <color theme="1"/>
        <rFont val="Arial"/>
        <family val="2"/>
      </rPr>
      <t xml:space="preserve">
</t>
    </r>
    <r>
      <rPr>
        <sz val="10"/>
        <color theme="1"/>
        <rFont val="Arial"/>
        <family val="2"/>
      </rPr>
      <t xml:space="preserve">Technical Document: </t>
    </r>
    <r>
      <rPr>
        <strike/>
        <sz val="10"/>
        <color theme="1"/>
        <rFont val="Arial"/>
        <family val="2"/>
      </rPr>
      <t>Floor plans that identify the tasks considered in each room.</t>
    </r>
    <r>
      <rPr>
        <u/>
        <sz val="10"/>
        <color theme="1"/>
        <rFont val="Arial"/>
        <family val="2"/>
      </rPr>
      <t xml:space="preserve">Architectural drawings that identify the tasks considered in each room. </t>
    </r>
  </si>
  <si>
    <r>
      <rPr>
        <b/>
        <sz val="10"/>
        <color theme="1"/>
        <rFont val="Arial"/>
        <family val="2"/>
      </rPr>
      <t xml:space="preserve">WELL Core Guidance: 
</t>
    </r>
    <r>
      <rPr>
        <sz val="10"/>
        <color theme="1"/>
        <rFont val="Arial"/>
        <family val="2"/>
      </rPr>
      <t xml:space="preserve">Meet these requirements in the whole building. Projects must have access to at least 10% of leased space for testing (as identified by the project). </t>
    </r>
    <r>
      <rPr>
        <strike/>
        <sz val="10"/>
        <color theme="1"/>
        <rFont val="Arial"/>
        <family val="2"/>
      </rPr>
      <t>In tenant areas, if a sample furniture layout with workstations is not available, light levels must be achieved in the center of the room at a height of 140 cm [55 in].</t>
    </r>
  </si>
  <si>
    <r>
      <rPr>
        <sz val="10"/>
        <color theme="1"/>
        <rFont val="Arial"/>
        <family val="2"/>
      </rPr>
      <t xml:space="preserve">Classified with Unified Glare Rating (UGR) of </t>
    </r>
    <r>
      <rPr>
        <strike/>
        <sz val="10"/>
        <color theme="1"/>
        <rFont val="Arial"/>
        <family val="2"/>
      </rPr>
      <t>16</t>
    </r>
    <r>
      <rPr>
        <u/>
        <sz val="10"/>
        <color theme="1"/>
        <rFont val="Arial"/>
        <family val="2"/>
      </rPr>
      <t>19</t>
    </r>
    <r>
      <rPr>
        <sz val="10"/>
        <color theme="1"/>
        <rFont val="Arial"/>
        <family val="2"/>
      </rPr>
      <t xml:space="preserve"> or lower.</t>
    </r>
  </si>
  <si>
    <r>
      <rPr>
        <sz val="10"/>
        <color theme="1"/>
        <rFont val="Arial"/>
        <family val="2"/>
      </rPr>
      <t xml:space="preserve">IES </t>
    </r>
    <r>
      <rPr>
        <u/>
        <sz val="10"/>
        <color theme="1"/>
        <rFont val="Arial"/>
        <family val="2"/>
      </rPr>
      <t>TM-30 P1</t>
    </r>
    <r>
      <rPr>
        <sz val="10"/>
        <color theme="1"/>
        <rFont val="Arial"/>
        <family val="2"/>
      </rPr>
      <t xml:space="preserve"> </t>
    </r>
    <r>
      <rPr>
        <u/>
        <sz val="10"/>
        <color theme="1"/>
        <rFont val="Arial"/>
        <family val="2"/>
      </rPr>
      <t>(i.e.,</t>
    </r>
    <r>
      <rPr>
        <sz val="10"/>
        <color theme="1"/>
        <rFont val="Arial"/>
        <family val="2"/>
      </rPr>
      <t xml:space="preserve"> Rf ≥ 78, IES Rg ≥ </t>
    </r>
    <r>
      <rPr>
        <strike/>
        <sz val="10"/>
        <color theme="1"/>
        <rFont val="Arial"/>
        <family val="2"/>
      </rPr>
      <t>100</t>
    </r>
    <r>
      <rPr>
        <u/>
        <sz val="10"/>
        <color theme="1"/>
        <rFont val="Arial"/>
        <family val="2"/>
      </rPr>
      <t>95</t>
    </r>
    <r>
      <rPr>
        <sz val="10"/>
        <color theme="1"/>
        <rFont val="Arial"/>
        <family val="2"/>
      </rPr>
      <t>, -1% ≤ IES Rcs, h1 ≤ 15%</t>
    </r>
    <r>
      <rPr>
        <u/>
        <sz val="10"/>
        <color theme="1"/>
        <rFont val="Arial"/>
        <family val="2"/>
      </rPr>
      <t>)</t>
    </r>
    <r>
      <rPr>
        <sz val="10"/>
        <color theme="1"/>
        <rFont val="Arial"/>
        <family val="2"/>
      </rPr>
      <t>.</t>
    </r>
  </si>
  <si>
    <r>
      <rPr>
        <sz val="10"/>
        <color theme="1"/>
        <rFont val="Arial"/>
        <family val="2"/>
      </rPr>
      <t xml:space="preserve">Natural materials, patterns, shapes, </t>
    </r>
    <r>
      <rPr>
        <strike/>
        <sz val="10"/>
        <color theme="1"/>
        <rFont val="Arial"/>
        <family val="2"/>
      </rPr>
      <t xml:space="preserve">colors, </t>
    </r>
    <r>
      <rPr>
        <sz val="10"/>
        <color theme="1"/>
        <rFont val="Arial"/>
        <family val="2"/>
      </rPr>
      <t>images or sounds.</t>
    </r>
  </si>
  <si>
    <r>
      <t xml:space="preserve">The project or organization makes a clinical </t>
    </r>
    <r>
      <rPr>
        <strike/>
        <sz val="10"/>
        <color theme="1"/>
        <rFont val="Arial"/>
        <family val="2"/>
      </rPr>
      <t>self-</t>
    </r>
    <r>
      <rPr>
        <sz val="10"/>
        <color theme="1"/>
        <rFont val="Arial"/>
        <family val="2"/>
      </rPr>
      <t xml:space="preserve">assessment screening tool </t>
    </r>
    <r>
      <rPr>
        <u/>
        <sz val="10"/>
        <color theme="1"/>
        <rFont val="Arial"/>
        <family val="2"/>
      </rPr>
      <t>(e.g., self-assessment, screening tool administered by a professional)</t>
    </r>
    <r>
      <rPr>
        <sz val="10"/>
        <color theme="1"/>
        <rFont val="Arial"/>
        <family val="2"/>
      </rPr>
      <t xml:space="preserve"> for common mental health conditions available to all employees and students either in-person or virtually</t>
    </r>
    <r>
      <rPr>
        <u/>
        <sz val="10"/>
        <color theme="1"/>
        <rFont val="Arial"/>
        <family val="2"/>
      </rPr>
      <t>,</t>
    </r>
    <r>
      <rPr>
        <sz val="10"/>
        <color theme="1"/>
        <rFont val="Arial"/>
        <family val="2"/>
      </rPr>
      <t xml:space="preserve"> at no additional cost. The tool meets the following requirements</t>
    </r>
  </si>
  <si>
    <r>
      <t xml:space="preserve">1. </t>
    </r>
    <r>
      <rPr>
        <u/>
        <sz val="10"/>
        <color theme="1"/>
        <rFont val="Arial"/>
        <family val="2"/>
      </rPr>
      <t xml:space="preserve">One or more </t>
    </r>
    <r>
      <rPr>
        <strike/>
        <sz val="10"/>
        <color theme="1"/>
        <rFont val="Arial"/>
        <family val="2"/>
      </rPr>
      <t>O</t>
    </r>
    <r>
      <rPr>
        <u/>
        <sz val="10"/>
        <color theme="1"/>
        <rFont val="Arial"/>
        <family val="2"/>
      </rPr>
      <t>o</t>
    </r>
    <r>
      <rPr>
        <sz val="10"/>
        <color theme="1"/>
        <rFont val="Arial"/>
        <family val="2"/>
      </rPr>
      <t>utdoor space</t>
    </r>
    <r>
      <rPr>
        <u/>
        <sz val="10"/>
        <color theme="1"/>
        <rFont val="Arial"/>
        <family val="2"/>
      </rPr>
      <t>s</t>
    </r>
    <r>
      <rPr>
        <sz val="10"/>
        <color theme="1"/>
        <rFont val="Arial"/>
        <family val="2"/>
      </rPr>
      <t xml:space="preserve"> </t>
    </r>
    <r>
      <rPr>
        <strike/>
        <sz val="10"/>
        <color theme="1"/>
        <rFont val="Arial"/>
        <family val="2"/>
      </rPr>
      <t>of an area of</t>
    </r>
    <r>
      <rPr>
        <u/>
        <sz val="10"/>
        <color theme="1"/>
        <rFont val="Arial"/>
        <family val="2"/>
      </rPr>
      <t>that collectively total</t>
    </r>
    <r>
      <rPr>
        <sz val="10"/>
        <color theme="1"/>
        <rFont val="Arial"/>
        <family val="2"/>
      </rPr>
      <t xml:space="preserve"> at least 5% of the project </t>
    </r>
    <r>
      <rPr>
        <strike/>
        <sz val="10"/>
        <color theme="1"/>
        <rFont val="Arial"/>
        <family val="2"/>
      </rPr>
      <t xml:space="preserve">interior </t>
    </r>
    <r>
      <rPr>
        <sz val="10"/>
        <color theme="1"/>
        <rFont val="Arial"/>
        <family val="2"/>
      </rPr>
      <t xml:space="preserve">area </t>
    </r>
    <r>
      <rPr>
        <strike/>
        <sz val="10"/>
        <color theme="1"/>
        <rFont val="Arial"/>
        <family val="2"/>
      </rPr>
      <t>must be accessible</t>
    </r>
    <r>
      <rPr>
        <u/>
        <sz val="10"/>
        <color theme="1"/>
        <rFont val="Arial"/>
        <family val="2"/>
      </rPr>
      <t xml:space="preserve"> are available </t>
    </r>
    <r>
      <rPr>
        <sz val="10"/>
        <color theme="1"/>
        <rFont val="Arial"/>
        <family val="2"/>
      </rPr>
      <t xml:space="preserve">to all regular occupants.
2. At least 70% of the </t>
    </r>
    <r>
      <rPr>
        <strike/>
        <sz val="10"/>
        <color theme="1"/>
        <rFont val="Arial"/>
        <family val="2"/>
      </rPr>
      <t>accessible</t>
    </r>
    <r>
      <rPr>
        <sz val="10"/>
        <color theme="1"/>
        <rFont val="Arial"/>
        <family val="2"/>
      </rPr>
      <t xml:space="preserve"> outdoor space </t>
    </r>
    <r>
      <rPr>
        <strike/>
        <sz val="10"/>
        <color theme="1"/>
        <rFont val="Arial"/>
        <family val="2"/>
      </rPr>
      <t>as viewed from above</t>
    </r>
    <r>
      <rPr>
        <sz val="10"/>
        <color theme="1"/>
        <rFont val="Arial"/>
        <family val="2"/>
      </rPr>
      <t xml:space="preserve"> must </t>
    </r>
    <r>
      <rPr>
        <strike/>
        <sz val="10"/>
        <color theme="1"/>
        <rFont val="Arial"/>
        <family val="2"/>
      </rPr>
      <t>include</t>
    </r>
    <r>
      <rPr>
        <sz val="10"/>
        <color theme="1"/>
        <rFont val="Arial"/>
        <family val="2"/>
      </rPr>
      <t xml:space="preserve"> </t>
    </r>
    <r>
      <rPr>
        <u/>
        <sz val="10"/>
        <color theme="1"/>
        <rFont val="Arial"/>
        <family val="2"/>
      </rPr>
      <t xml:space="preserve">be covered by </t>
    </r>
    <r>
      <rPr>
        <sz val="10"/>
        <color theme="1"/>
        <rFont val="Arial"/>
        <family val="2"/>
      </rPr>
      <t>plants</t>
    </r>
    <r>
      <rPr>
        <u/>
        <sz val="10"/>
        <color theme="1"/>
        <rFont val="Arial"/>
        <family val="2"/>
      </rPr>
      <t>, water</t>
    </r>
    <r>
      <rPr>
        <sz val="10"/>
        <color theme="1"/>
        <rFont val="Arial"/>
        <family val="2"/>
      </rPr>
      <t xml:space="preserve"> or </t>
    </r>
    <r>
      <rPr>
        <u/>
        <sz val="10"/>
        <color theme="1"/>
        <rFont val="Arial"/>
        <family val="2"/>
      </rPr>
      <t xml:space="preserve">other </t>
    </r>
    <r>
      <rPr>
        <sz val="10"/>
        <color theme="1"/>
        <rFont val="Arial"/>
        <family val="2"/>
      </rPr>
      <t>natural elements</t>
    </r>
    <r>
      <rPr>
        <u/>
        <sz val="10"/>
        <color theme="1"/>
        <rFont val="Arial"/>
        <family val="2"/>
      </rPr>
      <t>. Use the area of each tree or shrub canopy to calculate their contributions to the total area.</t>
    </r>
    <r>
      <rPr>
        <strike/>
        <sz val="10"/>
        <color theme="1"/>
        <rFont val="Arial"/>
        <family val="2"/>
      </rPr>
      <t>, including tree canopies.</t>
    </r>
  </si>
  <si>
    <r>
      <rPr>
        <b/>
        <sz val="10"/>
        <color theme="1"/>
        <rFont val="Arial"/>
        <family val="2"/>
      </rPr>
      <t xml:space="preserve">Appendix X1:
</t>
    </r>
    <r>
      <rPr>
        <sz val="10"/>
        <color theme="1"/>
        <rFont val="Arial"/>
        <family val="2"/>
      </rPr>
      <t>Electrical and electronic products: Cables, electrical boxes</t>
    </r>
    <r>
      <rPr>
        <u/>
        <sz val="10"/>
        <color theme="1"/>
        <rFont val="Arial"/>
        <family val="2"/>
      </rPr>
      <t>;</t>
    </r>
    <r>
      <rPr>
        <sz val="10"/>
        <color theme="1"/>
        <rFont val="Arial"/>
        <family val="2"/>
      </rPr>
      <t xml:space="preserve"> tubing and conduit</t>
    </r>
    <r>
      <rPr>
        <u/>
        <sz val="10"/>
        <color theme="1"/>
        <rFont val="Arial"/>
        <family val="2"/>
      </rPr>
      <t>;</t>
    </r>
    <r>
      <rPr>
        <sz val="10"/>
        <color theme="1"/>
        <rFont val="Arial"/>
        <family val="2"/>
      </rPr>
      <t xml:space="preserve"> fire alarm</t>
    </r>
    <r>
      <rPr>
        <strike/>
        <sz val="10"/>
        <color theme="1"/>
        <rFont val="Arial"/>
        <family val="2"/>
      </rPr>
      <t>s</t>
    </r>
    <r>
      <rPr>
        <u/>
        <sz val="10"/>
        <color theme="1"/>
        <rFont val="Arial"/>
        <family val="2"/>
      </rPr>
      <t xml:space="preserve"> notification and initiating devices (e.g., strobes, pull stations);</t>
    </r>
    <r>
      <rPr>
        <sz val="10"/>
        <color theme="1"/>
        <rFont val="Arial"/>
        <family val="2"/>
      </rPr>
      <t xml:space="preserve"> </t>
    </r>
    <r>
      <rPr>
        <strike/>
        <sz val="10"/>
        <color theme="1"/>
        <rFont val="Arial"/>
        <family val="2"/>
      </rPr>
      <t xml:space="preserve">meters, </t>
    </r>
    <r>
      <rPr>
        <u/>
        <sz val="10"/>
        <color theme="1"/>
        <rFont val="Arial"/>
        <family val="2"/>
      </rPr>
      <t xml:space="preserve">environmental, HVAC, occupancy and motion </t>
    </r>
    <r>
      <rPr>
        <sz val="10"/>
        <color theme="1"/>
        <rFont val="Arial"/>
        <family val="2"/>
      </rPr>
      <t>sensors</t>
    </r>
    <r>
      <rPr>
        <u/>
        <sz val="10"/>
        <color theme="1"/>
        <rFont val="Arial"/>
        <family val="2"/>
      </rPr>
      <t xml:space="preserve"> and meters; and</t>
    </r>
    <r>
      <rPr>
        <sz val="10"/>
        <color theme="1"/>
        <rFont val="Arial"/>
        <family val="2"/>
      </rPr>
      <t xml:space="preserve"> relays, thermostats and load break switches.</t>
    </r>
  </si>
  <si>
    <r>
      <t xml:space="preserve">
</t>
    </r>
    <r>
      <rPr>
        <b/>
        <sz val="10"/>
        <color theme="1"/>
        <rFont val="Arial"/>
        <family val="2"/>
      </rPr>
      <t xml:space="preserve">Glossary Term:
</t>
    </r>
    <r>
      <rPr>
        <sz val="10"/>
        <color theme="1"/>
        <rFont val="Arial"/>
        <family val="2"/>
      </rPr>
      <t xml:space="preserve">Eligible employees: Individuals employed by an organization and identified as qualifying for benefits. At a minimum, this includes all full-time employees but may also include part-time employees, interns, contracted workers and other non-full-time employees, as appropriate per the organization. Project teams must employ a single, consistent definition of eligible employees applicable across all relevant features. Eligibility </t>
    </r>
    <r>
      <rPr>
        <u/>
        <sz val="10"/>
        <color theme="1"/>
        <rFont val="Arial"/>
        <family val="2"/>
      </rPr>
      <t>for benefits</t>
    </r>
    <r>
      <rPr>
        <sz val="10"/>
        <color theme="1"/>
        <rFont val="Arial"/>
        <family val="2"/>
      </rPr>
      <t xml:space="preserve"> may require a minimum duration of employment, but that duration cannot exceed one year; </t>
    </r>
    <r>
      <rPr>
        <u/>
        <sz val="10"/>
        <color theme="1"/>
        <rFont val="Arial"/>
        <family val="2"/>
      </rPr>
      <t>and the duration may vary for each benefit.</t>
    </r>
  </si>
  <si>
    <r>
      <rPr>
        <sz val="10"/>
        <color theme="1"/>
        <rFont val="Arial"/>
        <family val="2"/>
      </rPr>
      <t xml:space="preserve">At least one of the following is offered </t>
    </r>
    <r>
      <rPr>
        <u/>
        <sz val="10"/>
        <color theme="1"/>
        <rFont val="Arial"/>
        <family val="2"/>
      </rPr>
      <t>live</t>
    </r>
    <r>
      <rPr>
        <sz val="10"/>
        <color theme="1"/>
        <rFont val="Arial"/>
        <family val="2"/>
      </rPr>
      <t xml:space="preserve"> </t>
    </r>
    <r>
      <rPr>
        <u/>
        <sz val="10"/>
        <color theme="1"/>
        <rFont val="Arial"/>
        <family val="2"/>
      </rPr>
      <t>(</t>
    </r>
    <r>
      <rPr>
        <sz val="10"/>
        <color theme="1"/>
        <rFont val="Arial"/>
        <family val="2"/>
      </rPr>
      <t>in-person or virtually</t>
    </r>
    <r>
      <rPr>
        <u/>
        <sz val="10"/>
        <color theme="1"/>
        <rFont val="Arial"/>
        <family val="2"/>
      </rPr>
      <t>)</t>
    </r>
    <r>
      <rPr>
        <sz val="10"/>
        <color theme="1"/>
        <rFont val="Arial"/>
        <family val="2"/>
      </rPr>
      <t xml:space="preserve"> to regular occupants at no cost on a quarterly basis at minimum:</t>
    </r>
  </si>
  <si>
    <r>
      <rPr>
        <i/>
        <sz val="10"/>
        <color theme="1"/>
        <rFont val="Arial"/>
        <family val="2"/>
      </rPr>
      <t>[Note: The requirements for this space type have been removed]</t>
    </r>
    <r>
      <rPr>
        <b/>
        <sz val="10"/>
        <color rgb="FFFF0000"/>
        <rFont val="Arial"/>
        <family val="2"/>
      </rPr>
      <t xml:space="preserve">
</t>
    </r>
    <r>
      <rPr>
        <strike/>
        <sz val="10"/>
        <color theme="1"/>
        <rFont val="Arial"/>
        <family val="2"/>
      </rPr>
      <t>Commercial Kitchen Spaces
The following requirements are met:
a. The space contains the proper kitchen equipment and infrastructure to prepare meals that are not pre-assembled.
b. At least one meal is served on-site on a daily basis.</t>
    </r>
  </si>
  <si>
    <r>
      <t xml:space="preserve">To earn additional points, WELL Core projects should first meet the baseline requirements of the feature established in WELL Core guidance. The exception is projects that do not include </t>
    </r>
    <r>
      <rPr>
        <strike/>
        <sz val="10"/>
        <color theme="1"/>
        <rFont val="Arial"/>
        <family val="2"/>
      </rPr>
      <t>the baseline occupant population</t>
    </r>
    <r>
      <rPr>
        <u/>
        <sz val="10"/>
        <color theme="1"/>
        <rFont val="Arial"/>
        <family val="2"/>
      </rPr>
      <t>direct staff</t>
    </r>
    <r>
      <rPr>
        <sz val="10"/>
        <color theme="1"/>
        <rFont val="Arial"/>
        <family val="2"/>
      </rPr>
      <t xml:space="preserve"> </t>
    </r>
    <r>
      <rPr>
        <u/>
        <sz val="10"/>
        <color theme="1"/>
        <rFont val="Arial"/>
        <family val="2"/>
      </rPr>
      <t>and/</t>
    </r>
    <r>
      <rPr>
        <sz val="10"/>
        <color theme="1"/>
        <rFont val="Arial"/>
        <family val="2"/>
      </rPr>
      <t xml:space="preserve">or </t>
    </r>
    <r>
      <rPr>
        <strike/>
        <sz val="10"/>
        <color theme="1"/>
        <rFont val="Arial"/>
        <family val="2"/>
      </rPr>
      <t>relevant project area</t>
    </r>
    <r>
      <rPr>
        <u/>
        <sz val="10"/>
        <color theme="1"/>
        <rFont val="Arial"/>
        <family val="2"/>
      </rPr>
      <t>non-leased space</t>
    </r>
    <r>
      <rPr>
        <sz val="10"/>
        <color theme="1"/>
        <rFont val="Arial"/>
        <family val="2"/>
      </rPr>
      <t xml:space="preserve"> within their scope; these projects may </t>
    </r>
    <r>
      <rPr>
        <strike/>
        <sz val="10"/>
        <color theme="1"/>
        <rFont val="Arial"/>
        <family val="2"/>
      </rPr>
      <t xml:space="preserve">pursue the additional points in their scorecard without meeting the baseline feature requirement first. </t>
    </r>
    <r>
      <rPr>
        <u/>
        <sz val="10"/>
        <color theme="1"/>
        <rFont val="Arial"/>
        <family val="2"/>
      </rPr>
      <t>earn both the base points and additional points by meeting the requirements outlined for the additional point opportunity. To activate in their scorecard, projects will select the base point and the additional point from the dropdown menu.</t>
    </r>
    <r>
      <rPr>
        <sz val="10"/>
        <color theme="1"/>
        <rFont val="Arial"/>
        <family val="2"/>
      </rPr>
      <t xml:space="preserve">
</t>
    </r>
  </si>
  <si>
    <r>
      <rPr>
        <i/>
        <sz val="10"/>
        <color theme="1"/>
        <rFont val="Arial"/>
        <family val="2"/>
      </rPr>
      <t xml:space="preserve">[Note: this change was made to all five Innovation Features]
</t>
    </r>
    <r>
      <rPr>
        <sz val="10"/>
        <color theme="1"/>
        <rFont val="Arial"/>
        <family val="2"/>
      </rPr>
      <t xml:space="preserve">The project is WELL Certified. This strategy may be used for </t>
    </r>
    <r>
      <rPr>
        <strike/>
        <sz val="10"/>
        <color theme="1"/>
        <rFont val="Arial"/>
        <family val="2"/>
      </rPr>
      <t xml:space="preserve">all </t>
    </r>
    <r>
      <rPr>
        <sz val="10"/>
        <color theme="1"/>
        <rFont val="Arial"/>
        <family val="2"/>
      </rPr>
      <t>three Innovation features.</t>
    </r>
  </si>
  <si>
    <r>
      <rPr>
        <sz val="10"/>
        <color theme="1"/>
        <rFont val="Arial"/>
        <family val="2"/>
      </rPr>
      <t xml:space="preserve">Testing </t>
    </r>
    <r>
      <rPr>
        <u/>
        <sz val="10"/>
        <color theme="1"/>
        <rFont val="Arial"/>
        <family val="2"/>
      </rPr>
      <t xml:space="preserve">must be conducted at 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two of the pesticides </t>
    </r>
    <r>
      <rPr>
        <u/>
        <sz val="10"/>
        <color theme="1"/>
        <rFont val="Arial"/>
        <family val="2"/>
      </rPr>
      <t xml:space="preserve">from the list </t>
    </r>
    <r>
      <rPr>
        <sz val="10"/>
        <color theme="1"/>
        <rFont val="Arial"/>
        <family val="2"/>
      </rPr>
      <t xml:space="preserve">below. </t>
    </r>
    <r>
      <rPr>
        <u/>
        <sz val="10"/>
        <color theme="1"/>
        <rFont val="Arial"/>
        <family val="2"/>
      </rPr>
      <t>All contaminants in the list below that are reported by the lab must comply with the following thresholds:</t>
    </r>
  </si>
  <si>
    <r>
      <t xml:space="preserve">Testing </t>
    </r>
    <r>
      <rPr>
        <u/>
        <sz val="10"/>
        <color theme="1"/>
        <rFont val="Arial"/>
        <family val="2"/>
      </rPr>
      <t xml:space="preserve">must be conducted at 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two of the pesticides </t>
    </r>
    <r>
      <rPr>
        <u/>
        <sz val="10"/>
        <color theme="1"/>
        <rFont val="Arial"/>
        <family val="2"/>
      </rPr>
      <t xml:space="preserve">from the list </t>
    </r>
    <r>
      <rPr>
        <sz val="10"/>
        <color theme="1"/>
        <rFont val="Arial"/>
        <family val="2"/>
      </rPr>
      <t xml:space="preserve">below. </t>
    </r>
    <r>
      <rPr>
        <u/>
        <sz val="10"/>
        <color theme="1"/>
        <rFont val="Arial"/>
        <family val="2"/>
      </rPr>
      <t>All contaminants in the list below that are reported by the lab must comply with the following thresholds:</t>
    </r>
  </si>
  <si>
    <r>
      <rPr>
        <sz val="10"/>
        <color theme="1"/>
        <rFont val="Arial"/>
        <family val="2"/>
      </rPr>
      <t xml:space="preserve">Background noise levels </t>
    </r>
    <r>
      <rPr>
        <strike/>
        <sz val="10"/>
        <color theme="1"/>
        <rFont val="Arial"/>
        <family val="2"/>
      </rPr>
      <t xml:space="preserve">are measured over a period of five minutes and average sound pressure levels </t>
    </r>
    <r>
      <rPr>
        <sz val="10"/>
        <color theme="1"/>
        <rFont val="Arial"/>
        <family val="2"/>
      </rPr>
      <t xml:space="preserve">do not exceed the following thresholds, as applicable:
[In the table: for Tier 1 AND Tier 2]
Average SPL (Leq)
</t>
    </r>
    <r>
      <rPr>
        <strike/>
        <sz val="10"/>
        <color theme="1"/>
        <rFont val="Arial"/>
        <family val="2"/>
      </rPr>
      <t>Max SPL (LMax)</t>
    </r>
    <r>
      <rPr>
        <sz val="10"/>
        <color theme="1"/>
        <rFont val="Arial"/>
        <family val="2"/>
      </rPr>
      <t xml:space="preserve"> </t>
    </r>
    <r>
      <rPr>
        <u/>
        <sz val="10"/>
        <color theme="1"/>
        <rFont val="Arial"/>
        <family val="2"/>
      </rPr>
      <t>90th percentile SPL (L10)</t>
    </r>
  </si>
  <si>
    <r>
      <rPr>
        <b/>
        <sz val="10"/>
        <color theme="1"/>
        <rFont val="Arial"/>
        <family val="2"/>
      </rPr>
      <t xml:space="preserve">Certification Note: 
</t>
    </r>
    <r>
      <rPr>
        <sz val="10"/>
        <color theme="1"/>
        <rFont val="Arial"/>
        <family val="2"/>
      </rPr>
      <t xml:space="preserve">Category 3 Room Types:
Open areas for concentration
Areas with regularly used PA systems
Areas for dining (excluding </t>
    </r>
    <r>
      <rPr>
        <strike/>
        <sz val="10"/>
        <color theme="1"/>
        <rFont val="Arial"/>
        <family val="2"/>
      </rPr>
      <t xml:space="preserve">office </t>
    </r>
    <r>
      <rPr>
        <sz val="10"/>
        <color theme="1"/>
        <rFont val="Arial"/>
        <family val="2"/>
      </rPr>
      <t>kitchenettes)
Category 4 Room Types:
Areas with machinery and appliances used by occupants (e.g., baggage handling areas, security, commercial kitchens,</t>
    </r>
    <r>
      <rPr>
        <u/>
        <sz val="10"/>
        <color theme="1"/>
        <rFont val="Arial"/>
        <family val="2"/>
      </rPr>
      <t xml:space="preserve"> kitchenettes,</t>
    </r>
    <r>
      <rPr>
        <sz val="10"/>
        <color theme="1"/>
        <rFont val="Arial"/>
        <family val="2"/>
      </rPr>
      <t xml:space="preserve"> labs where spoken lectures do not take place)</t>
    </r>
  </si>
  <si>
    <r>
      <rPr>
        <sz val="10"/>
        <color theme="1"/>
        <rFont val="Arial"/>
        <family val="2"/>
      </rPr>
      <t xml:space="preserve">Between loud zones and </t>
    </r>
    <r>
      <rPr>
        <strike/>
        <sz val="10"/>
        <color theme="1"/>
        <rFont val="Arial"/>
        <family val="2"/>
      </rPr>
      <t xml:space="preserve">other occupiable </t>
    </r>
    <r>
      <rPr>
        <u/>
        <sz val="10"/>
        <color theme="1"/>
        <rFont val="Arial"/>
        <family val="2"/>
      </rPr>
      <t xml:space="preserve">regularly occupied </t>
    </r>
    <r>
      <rPr>
        <sz val="10"/>
        <color theme="1"/>
        <rFont val="Arial"/>
        <family val="2"/>
      </rPr>
      <t>spaces.</t>
    </r>
  </si>
  <si>
    <r>
      <rPr>
        <sz val="10"/>
        <color theme="1"/>
        <rFont val="Arial"/>
        <family val="2"/>
      </rPr>
      <t xml:space="preserve">Reverberation Time, t (seconds)
t ≤ 0.6
</t>
    </r>
    <r>
      <rPr>
        <strike/>
        <sz val="10"/>
        <color theme="1"/>
        <rFont val="Arial"/>
        <family val="2"/>
      </rPr>
      <t xml:space="preserve">0.5 ≤ </t>
    </r>
    <r>
      <rPr>
        <sz val="10"/>
        <color theme="1"/>
        <rFont val="Arial"/>
        <family val="2"/>
      </rPr>
      <t xml:space="preserve">t ≤ 0.8
</t>
    </r>
    <r>
      <rPr>
        <strike/>
        <sz val="10"/>
        <color theme="1"/>
        <rFont val="Arial"/>
        <family val="2"/>
      </rPr>
      <t xml:space="preserve">0.6 ≤ </t>
    </r>
    <r>
      <rPr>
        <sz val="10"/>
        <color theme="1"/>
        <rFont val="Arial"/>
        <family val="2"/>
      </rPr>
      <t xml:space="preserve">t ≤ 1.0
t ≤ 1.5
t ≤ 1.0
</t>
    </r>
    <r>
      <rPr>
        <strike/>
        <sz val="10"/>
        <color theme="1"/>
        <rFont val="Arial"/>
        <family val="2"/>
      </rPr>
      <t xml:space="preserve">0.7 ≤ </t>
    </r>
    <r>
      <rPr>
        <sz val="10"/>
        <color theme="1"/>
        <rFont val="Arial"/>
        <family val="2"/>
      </rPr>
      <t xml:space="preserve">t ≤ 0.8
</t>
    </r>
    <r>
      <rPr>
        <strike/>
        <sz val="10"/>
        <color theme="1"/>
        <rFont val="Arial"/>
        <family val="2"/>
      </rPr>
      <t xml:space="preserve">0.8 ≤ </t>
    </r>
    <r>
      <rPr>
        <sz val="10"/>
        <color theme="1"/>
        <rFont val="Arial"/>
        <family val="2"/>
      </rPr>
      <t xml:space="preserve">t ≤ 1.1
</t>
    </r>
    <r>
      <rPr>
        <strike/>
        <sz val="10"/>
        <color theme="1"/>
        <rFont val="Arial"/>
        <family val="2"/>
      </rPr>
      <t xml:space="preserve">1.0 ≤ </t>
    </r>
    <r>
      <rPr>
        <sz val="10"/>
        <color theme="1"/>
        <rFont val="Arial"/>
        <family val="2"/>
      </rPr>
      <t xml:space="preserve">t ≤ 1.8
t ≤ 1.1
</t>
    </r>
    <r>
      <rPr>
        <strike/>
        <sz val="10"/>
        <color theme="1"/>
        <rFont val="Arial"/>
        <family val="2"/>
      </rPr>
      <t xml:space="preserve">1.0 ≤ </t>
    </r>
    <r>
      <rPr>
        <sz val="10"/>
        <color theme="1"/>
        <rFont val="Arial"/>
        <family val="2"/>
      </rPr>
      <t>t ≤ 1.4</t>
    </r>
    <r>
      <rPr>
        <b/>
        <i/>
        <sz val="10"/>
        <color rgb="FFFF0000"/>
        <rFont val="Arial"/>
        <family val="2"/>
      </rPr>
      <t xml:space="preserve">
</t>
    </r>
  </si>
  <si>
    <r>
      <rPr>
        <sz val="10"/>
        <color theme="1"/>
        <rFont val="Arial"/>
        <family val="2"/>
      </rPr>
      <t xml:space="preserve">All </t>
    </r>
    <r>
      <rPr>
        <u/>
        <sz val="10"/>
        <color theme="1"/>
        <rFont val="Arial"/>
        <family val="2"/>
      </rPr>
      <t>employer-provided</t>
    </r>
    <r>
      <rPr>
        <sz val="10"/>
        <color theme="1"/>
        <rFont val="Arial"/>
        <family val="2"/>
      </rPr>
      <t xml:space="preserve"> audio devices are managed internally...</t>
    </r>
  </si>
  <si>
    <r>
      <t xml:space="preserve">Eligible employees and distance learners (as applicable) are provided speech-enhancing </t>
    </r>
    <r>
      <rPr>
        <u/>
        <sz val="10"/>
        <color theme="1"/>
        <rFont val="Arial"/>
        <family val="2"/>
      </rPr>
      <t>audio devices</t>
    </r>
    <r>
      <rPr>
        <sz val="10"/>
        <color theme="1"/>
        <rFont val="Arial"/>
        <family val="2"/>
      </rPr>
      <t xml:space="preserve"> </t>
    </r>
    <r>
      <rPr>
        <strike/>
        <sz val="10"/>
        <color theme="1"/>
        <rFont val="Arial"/>
        <family val="2"/>
      </rPr>
      <t xml:space="preserve">telecommunication and AV accessories </t>
    </r>
    <r>
      <rPr>
        <sz val="10"/>
        <color theme="1"/>
        <rFont val="Arial"/>
        <family val="2"/>
      </rPr>
      <t xml:space="preserve">(e.g., </t>
    </r>
    <r>
      <rPr>
        <u/>
        <sz val="10"/>
        <color theme="1"/>
        <rFont val="Arial"/>
        <family val="2"/>
      </rPr>
      <t>headsets with</t>
    </r>
    <r>
      <rPr>
        <sz val="10"/>
        <color theme="1"/>
        <rFont val="Arial"/>
        <family val="2"/>
      </rPr>
      <t xml:space="preserve"> active digital signal processing</t>
    </r>
    <r>
      <rPr>
        <strike/>
        <sz val="10"/>
        <color theme="1"/>
        <rFont val="Arial"/>
        <family val="2"/>
      </rPr>
      <t>,</t>
    </r>
    <r>
      <rPr>
        <sz val="10"/>
        <color theme="1"/>
        <rFont val="Arial"/>
        <family val="2"/>
      </rPr>
      <t xml:space="preserve"> </t>
    </r>
    <r>
      <rPr>
        <u/>
        <sz val="10"/>
        <color theme="1"/>
        <rFont val="Arial"/>
        <family val="2"/>
      </rPr>
      <t>or</t>
    </r>
    <r>
      <rPr>
        <sz val="10"/>
        <color theme="1"/>
        <rFont val="Arial"/>
        <family val="2"/>
      </rPr>
      <t xml:space="preserve"> noise-cancellation) upon request and at no additional cost or subsidized at least 50%.
</t>
    </r>
  </si>
  <si>
    <r>
      <rPr>
        <u/>
        <sz val="10"/>
        <color theme="1"/>
        <rFont val="Arial"/>
        <family val="2"/>
      </rPr>
      <t xml:space="preserve">The following requirements are met:
a. </t>
    </r>
    <r>
      <rPr>
        <sz val="10"/>
        <color theme="1"/>
        <rFont val="Arial"/>
        <family val="2"/>
      </rPr>
      <t xml:space="preserve">The following </t>
    </r>
    <r>
      <rPr>
        <strike/>
        <sz val="10"/>
        <color theme="1"/>
        <rFont val="Arial"/>
        <family val="2"/>
      </rPr>
      <t xml:space="preserve">drinking water </t>
    </r>
    <r>
      <rPr>
        <sz val="10"/>
        <color theme="1"/>
        <rFont val="Arial"/>
        <family val="2"/>
      </rPr>
      <t xml:space="preserve">parameters are sampled </t>
    </r>
    <r>
      <rPr>
        <u/>
        <sz val="10"/>
        <color theme="1"/>
        <rFont val="Arial"/>
        <family val="2"/>
      </rPr>
      <t xml:space="preserve">at drinking water dispensers </t>
    </r>
    <r>
      <rPr>
        <sz val="10"/>
        <color theme="1"/>
        <rFont val="Arial"/>
        <family val="2"/>
      </rPr>
      <t>in occupiable spaces at intervals of no less than once per year</t>
    </r>
    <r>
      <rPr>
        <u/>
        <sz val="10"/>
        <color theme="1"/>
        <rFont val="Arial"/>
        <family val="2"/>
      </rPr>
      <t>:</t>
    </r>
    <r>
      <rPr>
        <strike/>
        <sz val="10"/>
        <color theme="1"/>
        <rFont val="Arial"/>
        <family val="2"/>
      </rPr>
      <t xml:space="preserve"> and results are submitted annually through the WELL digital platform. Tests are required at 5% of drinking water fixtures, up to a maximum of four tests:</t>
    </r>
    <r>
      <rPr>
        <sz val="10"/>
        <color theme="1"/>
        <rFont val="Arial"/>
        <family val="2"/>
      </rPr>
      <t xml:space="preserve">
</t>
    </r>
    <r>
      <rPr>
        <strike/>
        <sz val="10"/>
        <color theme="1"/>
        <rFont val="Arial"/>
        <family val="2"/>
      </rPr>
      <t xml:space="preserve">a. </t>
    </r>
    <r>
      <rPr>
        <u/>
        <sz val="10"/>
        <color theme="1"/>
        <rFont val="Arial"/>
        <family val="2"/>
      </rPr>
      <t xml:space="preserve">1. </t>
    </r>
    <r>
      <rPr>
        <sz val="10"/>
        <color theme="1"/>
        <rFont val="Arial"/>
        <family val="2"/>
      </rPr>
      <t xml:space="preserve">Turbidity.
</t>
    </r>
    <r>
      <rPr>
        <strike/>
        <sz val="10"/>
        <color theme="1"/>
        <rFont val="Arial"/>
        <family val="2"/>
      </rPr>
      <t xml:space="preserve">b. </t>
    </r>
    <r>
      <rPr>
        <u/>
        <sz val="10"/>
        <color theme="1"/>
        <rFont val="Arial"/>
        <family val="2"/>
      </rPr>
      <t xml:space="preserve">2. </t>
    </r>
    <r>
      <rPr>
        <sz val="10"/>
        <color theme="1"/>
        <rFont val="Arial"/>
        <family val="2"/>
      </rPr>
      <t xml:space="preserve">pH.
</t>
    </r>
    <r>
      <rPr>
        <strike/>
        <sz val="10"/>
        <color theme="1"/>
        <rFont val="Arial"/>
        <family val="2"/>
      </rPr>
      <t xml:space="preserve">c. </t>
    </r>
    <r>
      <rPr>
        <u/>
        <sz val="10"/>
        <color theme="1"/>
        <rFont val="Arial"/>
        <family val="2"/>
      </rPr>
      <t xml:space="preserve">3. </t>
    </r>
    <r>
      <rPr>
        <sz val="10"/>
        <color theme="1"/>
        <rFont val="Arial"/>
        <family val="2"/>
      </rPr>
      <t xml:space="preserve">Residual (free) chlorine.
</t>
    </r>
    <r>
      <rPr>
        <strike/>
        <sz val="10"/>
        <color theme="1"/>
        <rFont val="Arial"/>
        <family val="2"/>
      </rPr>
      <t xml:space="preserve">d. </t>
    </r>
    <r>
      <rPr>
        <u/>
        <sz val="10"/>
        <color theme="1"/>
        <rFont val="Arial"/>
        <family val="2"/>
      </rPr>
      <t xml:space="preserve">4. </t>
    </r>
    <r>
      <rPr>
        <sz val="10"/>
        <color theme="1"/>
        <rFont val="Arial"/>
        <family val="2"/>
      </rPr>
      <t xml:space="preserve">Total coliforms, only if residual chlorine is below detection limits.
</t>
    </r>
    <r>
      <rPr>
        <u/>
        <sz val="10"/>
        <color theme="1"/>
        <rFont val="Arial"/>
        <family val="2"/>
      </rPr>
      <t>b. Tests are required at 5% of drinking water dispensers, up to a maximum of four tests.
c. The water quality results are submitted annually through the WELL digital platform.</t>
    </r>
  </si>
  <si>
    <r>
      <t xml:space="preserve">Certification note: 
Projects are not required to follow the device requirements or test methods described in the Performance Verification Guidebook. Permanently installed monitors may be located on interior walls rather than a minimum distance away. </t>
    </r>
    <r>
      <rPr>
        <strike/>
        <sz val="10"/>
        <color theme="1"/>
        <rFont val="Arial"/>
        <family val="2"/>
      </rPr>
      <t>However, if measurements are undertaken by a WELL Performance Testing Agent in compliance with the Performance Verification Guidebook, results submitted from each year and test location may be averaged and utilized for recertification purposes.</t>
    </r>
  </si>
  <si>
    <r>
      <rPr>
        <b/>
        <sz val="10"/>
        <color theme="1"/>
        <rFont val="Arial"/>
        <family val="2"/>
      </rPr>
      <t xml:space="preserve">Verification Method Note:
</t>
    </r>
    <r>
      <rPr>
        <sz val="10"/>
        <color theme="1"/>
        <rFont val="Arial"/>
        <family val="2"/>
      </rPr>
      <t xml:space="preserve">- Mode(s) of conditioning to be used and, if mechanically conditioned, PMV targets from requirement (a).
- Assumptions of clothing insulation (clo) and metabolic rate (met), which may vary by time of year.
- Air speed at a height between 0.6 and 1.7 m [2 and 5.6 ft] above the floor used in design calculations (only required for projects using the elevated air speed calculation).
</t>
    </r>
    <r>
      <rPr>
        <u/>
        <sz val="10"/>
        <color theme="1"/>
        <rFont val="Arial"/>
        <family val="2"/>
      </rPr>
      <t xml:space="preserve">- If projects are excluding up to 10% of regularly occupied spaces from the PMV requirements, the excluded areas must be documented prior to testing. Documentation must include an annotated floor plan clearly marking excluded areas and associated calculations confirming that the </t>
    </r>
    <r>
      <rPr>
        <b/>
        <u/>
        <sz val="10"/>
        <color theme="1"/>
        <rFont val="Arial"/>
        <family val="2"/>
      </rPr>
      <t>total excluded</t>
    </r>
    <r>
      <rPr>
        <u/>
        <sz val="10"/>
        <color theme="1"/>
        <rFont val="Arial"/>
        <family val="2"/>
      </rPr>
      <t xml:space="preserve"> area does not exceed 10% of the </t>
    </r>
    <r>
      <rPr>
        <b/>
        <u/>
        <sz val="10"/>
        <color theme="1"/>
        <rFont val="Arial"/>
        <family val="2"/>
      </rPr>
      <t>total</t>
    </r>
    <r>
      <rPr>
        <u/>
        <sz val="10"/>
        <color theme="1"/>
        <rFont val="Arial"/>
        <family val="2"/>
      </rPr>
      <t xml:space="preserve"> regularly occupied areas. Sampling will occur in the spaces indicated as designed to meet the PMV requirements. All samples taken must meet the PMV thresholds. If this documentation is not provided, it will be assumed that 100% of the regularly occupied areas are designed to meet the PMV requirements.
</t>
    </r>
  </si>
  <si>
    <r>
      <rPr>
        <u/>
        <sz val="10"/>
        <color theme="1"/>
        <rFont val="Arial"/>
        <family val="2"/>
      </rPr>
      <t xml:space="preserve">A </t>
    </r>
    <r>
      <rPr>
        <strike/>
        <sz val="10"/>
        <color theme="1"/>
        <rFont val="Arial"/>
        <family val="2"/>
      </rPr>
      <t>D</t>
    </r>
    <r>
      <rPr>
        <u/>
        <sz val="10"/>
        <color theme="1"/>
        <rFont val="Arial"/>
        <family val="2"/>
      </rPr>
      <t>d</t>
    </r>
    <r>
      <rPr>
        <sz val="10"/>
        <color theme="1"/>
        <rFont val="Arial"/>
        <family val="2"/>
      </rPr>
      <t>esk</t>
    </r>
    <r>
      <rPr>
        <u/>
        <sz val="10"/>
        <color theme="1"/>
        <rFont val="Arial"/>
        <family val="2"/>
      </rPr>
      <t>, standing, pedestal</t>
    </r>
    <r>
      <rPr>
        <sz val="10"/>
        <color theme="1"/>
        <rFont val="Arial"/>
        <family val="2"/>
      </rPr>
      <t xml:space="preserve"> </t>
    </r>
    <r>
      <rPr>
        <strike/>
        <sz val="10"/>
        <color theme="1"/>
        <rFont val="Arial"/>
        <family val="2"/>
      </rPr>
      <t>fan</t>
    </r>
    <r>
      <rPr>
        <sz val="10"/>
        <color theme="1"/>
        <rFont val="Arial"/>
        <family val="2"/>
      </rPr>
      <t xml:space="preserve"> or ceiling fan that does not increase air speed for other occupants.</t>
    </r>
  </si>
  <si>
    <r>
      <rPr>
        <i/>
        <sz val="10"/>
        <color theme="1"/>
        <rFont val="Arial"/>
        <family val="2"/>
      </rPr>
      <t xml:space="preserve">Note: This change was made to both Parts 1 and 3. 
</t>
    </r>
    <r>
      <rPr>
        <b/>
        <sz val="10"/>
        <color theme="1"/>
        <rFont val="Arial"/>
        <family val="2"/>
      </rPr>
      <t xml:space="preserve">Certification Note: </t>
    </r>
    <r>
      <rPr>
        <sz val="10"/>
        <color theme="1"/>
        <rFont val="Arial"/>
        <family val="2"/>
      </rPr>
      <t xml:space="preserve">
Interiors projects may </t>
    </r>
    <r>
      <rPr>
        <u/>
        <sz val="10"/>
        <color theme="1"/>
        <rFont val="Arial"/>
        <family val="2"/>
      </rPr>
      <t xml:space="preserve">earn this feature either through stairs within the project boundary or through base building stairs outside of the project boundary. Stairs must service all floors of the project but do not need to be accessible from the ground floor of the building. </t>
    </r>
    <r>
      <rPr>
        <strike/>
        <sz val="10"/>
        <color theme="1"/>
        <rFont val="Arial"/>
        <family val="2"/>
      </rPr>
      <t xml:space="preserve">count base building stairs, which connect the project to the ground floor or lobby towards feature requirements, even if base building stairs are outside of the project boundary.
</t>
    </r>
  </si>
  <si>
    <r>
      <rPr>
        <b/>
        <sz val="10"/>
        <color theme="1"/>
        <rFont val="Arial"/>
        <family val="2"/>
      </rPr>
      <t xml:space="preserve">Certification Note: </t>
    </r>
    <r>
      <rPr>
        <sz val="10"/>
        <color theme="1"/>
        <rFont val="Arial"/>
        <family val="2"/>
      </rPr>
      <t xml:space="preserve">
Interiors projects may </t>
    </r>
    <r>
      <rPr>
        <u/>
        <sz val="10"/>
        <color theme="1"/>
        <rFont val="Arial"/>
        <family val="2"/>
      </rPr>
      <t xml:space="preserve">earn this feature either through stairs within the project boundary or through base building stairs outside of the project boundary. Stairs must service all floors of the project but do not need to be accessible from the ground floor of the building. If the project does not access the stairs from the ground floor, they are exempt from requirement a1, which requires signage on the ground floor. </t>
    </r>
    <r>
      <rPr>
        <strike/>
        <sz val="10"/>
        <color theme="1"/>
        <rFont val="Arial"/>
        <family val="2"/>
      </rPr>
      <t>count base building stairs, which connect the project to the ground floor or lobby towards feature requirements, even if base building stairs are outside of the project boundary.</t>
    </r>
  </si>
  <si>
    <r>
      <rPr>
        <sz val="10"/>
        <color theme="1"/>
        <rFont val="Arial"/>
        <family val="2"/>
      </rPr>
      <t xml:space="preserve">The project's address achieves a minimum Bike Score® of 50. </t>
    </r>
    <r>
      <rPr>
        <u/>
        <sz val="10"/>
        <color theme="1"/>
        <rFont val="Arial"/>
        <family val="2"/>
      </rPr>
      <t>To utilize this tool, projects must be located in a country that is "supported" by the tool.</t>
    </r>
  </si>
  <si>
    <r>
      <rPr>
        <sz val="10"/>
        <color theme="1"/>
        <rFont val="Arial"/>
        <family val="2"/>
      </rPr>
      <t xml:space="preserve">.... 3 mi cycling distance </t>
    </r>
    <r>
      <rPr>
        <u/>
        <sz val="10"/>
        <color theme="1"/>
        <rFont val="Arial"/>
        <family val="2"/>
      </rPr>
      <t>of the project boundary.</t>
    </r>
  </si>
  <si>
    <r>
      <rPr>
        <sz val="10"/>
        <color theme="1"/>
        <rFont val="Arial"/>
        <family val="2"/>
      </rPr>
      <t xml:space="preserve">The project's address achieves a minimum Walk Score® of 70. </t>
    </r>
    <r>
      <rPr>
        <u/>
        <sz val="10"/>
        <color theme="1"/>
        <rFont val="Arial"/>
        <family val="2"/>
      </rPr>
      <t>To utilize this tool, projects must be located in a country that is "supported" by the tool.</t>
    </r>
    <r>
      <rPr>
        <strike/>
        <sz val="10"/>
        <color theme="1"/>
        <rFont val="Arial"/>
        <family val="2"/>
      </rPr>
      <t>Projects located outside of the US and Canada are not eligible to pursue this requirement.</t>
    </r>
  </si>
  <si>
    <r>
      <rPr>
        <sz val="10"/>
        <color theme="1"/>
        <rFont val="Arial"/>
        <family val="2"/>
      </rPr>
      <t>I</t>
    </r>
    <r>
      <rPr>
        <strike/>
        <sz val="10"/>
        <color theme="1"/>
        <rFont val="Arial"/>
        <family val="2"/>
      </rPr>
      <t>s located in an area (zip or postal code) with</t>
    </r>
    <r>
      <rPr>
        <sz val="10"/>
        <color theme="1"/>
        <rFont val="Arial"/>
        <family val="2"/>
      </rPr>
      <t xml:space="preserve"> </t>
    </r>
    <r>
      <rPr>
        <u/>
        <sz val="10"/>
        <color theme="1"/>
        <rFont val="Arial"/>
        <family val="2"/>
      </rPr>
      <t xml:space="preserve">The project's address achieves </t>
    </r>
    <r>
      <rPr>
        <sz val="10"/>
        <color theme="1"/>
        <rFont val="Arial"/>
        <family val="2"/>
      </rPr>
      <t>a minimum Transit Score® of 70.</t>
    </r>
    <r>
      <rPr>
        <u/>
        <sz val="10"/>
        <color theme="1"/>
        <rFont val="Arial"/>
        <family val="2"/>
      </rPr>
      <t xml:space="preserve"> To utilize this tool, projects must be located in country that is "supported" by the tool.</t>
    </r>
  </si>
  <si>
    <r>
      <rPr>
        <sz val="10"/>
        <color theme="1"/>
        <rFont val="Arial"/>
        <family val="2"/>
      </rPr>
      <t xml:space="preserve">Testing </t>
    </r>
    <r>
      <rPr>
        <u/>
        <sz val="10"/>
        <color theme="1"/>
        <rFont val="Arial"/>
        <family val="2"/>
      </rPr>
      <t xml:space="preserve">must be conducted </t>
    </r>
    <r>
      <rPr>
        <strike/>
        <sz val="10"/>
        <color theme="1"/>
        <rFont val="Arial"/>
        <family val="2"/>
      </rPr>
      <t>in</t>
    </r>
    <r>
      <rPr>
        <sz val="10"/>
        <color theme="1"/>
        <rFont val="Arial"/>
        <family val="2"/>
      </rPr>
      <t xml:space="preserve"> </t>
    </r>
    <r>
      <rPr>
        <u/>
        <sz val="10"/>
        <color theme="1"/>
        <rFont val="Arial"/>
        <family val="2"/>
      </rPr>
      <t xml:space="preserve">at </t>
    </r>
    <r>
      <rPr>
        <sz val="10"/>
        <color theme="1"/>
        <rFont val="Arial"/>
        <family val="2"/>
      </rPr>
      <t xml:space="preserve">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two of the pesticides </t>
    </r>
    <r>
      <rPr>
        <u/>
        <sz val="10"/>
        <color theme="1"/>
        <rFont val="Arial"/>
        <family val="2"/>
      </rPr>
      <t xml:space="preserve">from the list </t>
    </r>
    <r>
      <rPr>
        <sz val="10"/>
        <color theme="1"/>
        <rFont val="Arial"/>
        <family val="2"/>
      </rPr>
      <t xml:space="preserve">below. All contaminants </t>
    </r>
    <r>
      <rPr>
        <u/>
        <sz val="10"/>
        <color theme="1"/>
        <rFont val="Arial"/>
        <family val="2"/>
      </rPr>
      <t>in the list below that are</t>
    </r>
    <r>
      <rPr>
        <sz val="10"/>
        <color theme="1"/>
        <rFont val="Arial"/>
        <family val="2"/>
      </rPr>
      <t xml:space="preserve"> reported by the lab must comply with the following thresholds:</t>
    </r>
  </si>
  <si>
    <r>
      <t xml:space="preserve">Testing </t>
    </r>
    <r>
      <rPr>
        <u/>
        <sz val="10"/>
        <color theme="1"/>
        <rFont val="Arial"/>
        <family val="2"/>
      </rPr>
      <t xml:space="preserve">must be conducted </t>
    </r>
    <r>
      <rPr>
        <strike/>
        <sz val="10"/>
        <color theme="1"/>
        <rFont val="Arial"/>
        <family val="2"/>
      </rPr>
      <t>in</t>
    </r>
    <r>
      <rPr>
        <sz val="10"/>
        <color theme="1"/>
        <rFont val="Arial"/>
        <family val="2"/>
      </rPr>
      <t xml:space="preserve"> </t>
    </r>
    <r>
      <rPr>
        <u/>
        <sz val="10"/>
        <color theme="1"/>
        <rFont val="Arial"/>
        <family val="2"/>
      </rPr>
      <t xml:space="preserve">at </t>
    </r>
    <r>
      <rPr>
        <sz val="10"/>
        <color theme="1"/>
        <rFont val="Arial"/>
        <family val="2"/>
      </rPr>
      <t xml:space="preserve">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three of the organic contaminants </t>
    </r>
    <r>
      <rPr>
        <u/>
        <sz val="10"/>
        <color theme="1"/>
        <rFont val="Arial"/>
        <family val="2"/>
      </rPr>
      <t xml:space="preserve">from the list </t>
    </r>
    <r>
      <rPr>
        <sz val="10"/>
        <color theme="1"/>
        <rFont val="Arial"/>
        <family val="2"/>
      </rPr>
      <t xml:space="preserve">below. All contaminants </t>
    </r>
    <r>
      <rPr>
        <u/>
        <sz val="10"/>
        <color theme="1"/>
        <rFont val="Arial"/>
        <family val="2"/>
      </rPr>
      <t>in the list below that are</t>
    </r>
    <r>
      <rPr>
        <sz val="10"/>
        <color theme="1"/>
        <rFont val="Arial"/>
        <family val="2"/>
      </rPr>
      <t xml:space="preserve"> reported by the lab must comply with the following thresholds:</t>
    </r>
  </si>
  <si>
    <r>
      <t xml:space="preserve">The following requirements are met:
a. The following parameters are sampled </t>
    </r>
    <r>
      <rPr>
        <u/>
        <sz val="10"/>
        <color theme="1"/>
        <rFont val="Arial"/>
        <family val="2"/>
      </rPr>
      <t xml:space="preserve">at drinking water dispensers in occupiable spaces </t>
    </r>
    <r>
      <rPr>
        <sz val="10"/>
        <color theme="1"/>
        <rFont val="Arial"/>
        <family val="2"/>
      </rPr>
      <t xml:space="preserve">at intervals of no less than once per year:
  1. Turbidity.
  2. pH.
  3. Residual (free) chlorine.
  4. Total coliforms, only if residual chlorine is below detection limits.
  </t>
    </r>
    <r>
      <rPr>
        <strike/>
        <sz val="10"/>
        <color theme="1"/>
        <rFont val="Arial"/>
        <family val="2"/>
      </rPr>
      <t xml:space="preserve">5. Any other water parameter found at 80% or above its threshold listed in W02 Part 1, as stated in the Final WELL Report or in subsequent annual sampling. Testing occurs only at the locations where parameters were found to be at 80% or above its threshold and testing takes place at least annually until the sample is below 80% of the threshold.
</t>
    </r>
    <r>
      <rPr>
        <sz val="10"/>
        <color theme="1"/>
        <rFont val="Arial"/>
        <family val="2"/>
      </rPr>
      <t xml:space="preserve">b. </t>
    </r>
    <r>
      <rPr>
        <u/>
        <sz val="10"/>
        <color theme="1"/>
        <rFont val="Arial"/>
        <family val="2"/>
      </rPr>
      <t>Tests are required at 5% of drinking water dispensers, up to a maximum of four tests.</t>
    </r>
    <r>
      <rPr>
        <strike/>
        <sz val="10"/>
        <color theme="1"/>
        <rFont val="Arial"/>
        <family val="2"/>
      </rPr>
      <t xml:space="preserve">The number and location of sampling points for on-going monitoring complies with the requirements outlined in the Performance Verification Guidebook. For pH, use sampling locations and frequency set for residual chlorine.
</t>
    </r>
    <r>
      <rPr>
        <sz val="10"/>
        <color theme="1"/>
        <rFont val="Arial"/>
        <family val="2"/>
      </rPr>
      <t>c. The water quality results are submitted annually through the WELL digital platform.</t>
    </r>
  </si>
  <si>
    <r>
      <rPr>
        <sz val="10"/>
        <color theme="1"/>
        <rFont val="Arial"/>
        <family val="2"/>
      </rPr>
      <t>3. A hook, shelf or equivalent storage support in each toilet stall</t>
    </r>
    <r>
      <rPr>
        <u/>
        <sz val="10"/>
        <color theme="1"/>
        <rFont val="Arial"/>
        <family val="2"/>
      </rPr>
      <t>. For</t>
    </r>
    <r>
      <rPr>
        <sz val="10"/>
        <color theme="1"/>
        <rFont val="Arial"/>
        <family val="2"/>
      </rPr>
      <t xml:space="preserve"> </t>
    </r>
    <r>
      <rPr>
        <strike/>
        <sz val="10"/>
        <color theme="1"/>
        <rFont val="Arial"/>
        <family val="2"/>
      </rPr>
      <t xml:space="preserve">at </t>
    </r>
    <r>
      <rPr>
        <sz val="10"/>
        <color theme="1"/>
        <rFont val="Arial"/>
        <family val="2"/>
      </rPr>
      <t>wheelchair accessible</t>
    </r>
    <r>
      <rPr>
        <u/>
        <sz val="10"/>
        <color theme="1"/>
        <rFont val="Arial"/>
        <family val="2"/>
      </rPr>
      <t xml:space="preserve"> stalls, storage support items are placed no higher than </t>
    </r>
    <r>
      <rPr>
        <strike/>
        <sz val="10"/>
        <color theme="1"/>
        <rFont val="Arial"/>
        <family val="2"/>
      </rPr>
      <t xml:space="preserve"> height (</t>
    </r>
    <r>
      <rPr>
        <sz val="10"/>
        <color theme="1"/>
        <rFont val="Arial"/>
        <family val="2"/>
      </rPr>
      <t>122 cm</t>
    </r>
    <r>
      <rPr>
        <strike/>
        <sz val="10"/>
        <color theme="1"/>
        <rFont val="Arial"/>
        <family val="2"/>
      </rPr>
      <t>or lower)</t>
    </r>
    <r>
      <rPr>
        <u/>
        <sz val="10"/>
        <color theme="1"/>
        <rFont val="Arial"/>
        <family val="2"/>
      </rPr>
      <t>.</t>
    </r>
  </si>
  <si>
    <r>
      <t xml:space="preserve">
</t>
    </r>
    <r>
      <rPr>
        <b/>
        <sz val="10"/>
        <color theme="1"/>
        <rFont val="Arial"/>
        <family val="2"/>
      </rPr>
      <t xml:space="preserve">Verification Method Note:
</t>
    </r>
    <r>
      <rPr>
        <sz val="10"/>
        <color theme="1"/>
        <rFont val="Arial"/>
        <family val="2"/>
      </rPr>
      <t xml:space="preserve">Technical Document: Product specification sheets for each distinct applicable product installed in the project (up to a maximum of 10) OR a narrative that identifies applicable laws that prohibit the sale of </t>
    </r>
    <r>
      <rPr>
        <strike/>
        <sz val="10"/>
        <color theme="1"/>
        <rFont val="Arial"/>
        <family val="2"/>
      </rPr>
      <t>products</t>
    </r>
    <r>
      <rPr>
        <sz val="10"/>
        <color theme="1"/>
        <rFont val="Arial"/>
        <family val="2"/>
      </rPr>
      <t xml:space="preserve"> </t>
    </r>
    <r>
      <rPr>
        <strike/>
        <sz val="10"/>
        <color theme="1"/>
        <rFont val="Arial"/>
        <family val="2"/>
      </rPr>
      <t xml:space="preserve">not </t>
    </r>
    <r>
      <rPr>
        <u/>
        <sz val="10"/>
        <color theme="1"/>
        <rFont val="Arial"/>
        <family val="2"/>
      </rPr>
      <t>non-</t>
    </r>
    <r>
      <rPr>
        <sz val="10"/>
        <color theme="1"/>
        <rFont val="Arial"/>
        <family val="2"/>
      </rPr>
      <t xml:space="preserve">compliant </t>
    </r>
    <r>
      <rPr>
        <u/>
        <sz val="10"/>
        <color theme="1"/>
        <rFont val="Arial"/>
        <family val="2"/>
      </rPr>
      <t>products</t>
    </r>
    <r>
      <rPr>
        <sz val="10"/>
        <color theme="1"/>
        <rFont val="Arial"/>
        <family val="2"/>
      </rPr>
      <t xml:space="preserve"> </t>
    </r>
    <r>
      <rPr>
        <strike/>
        <sz val="10"/>
        <color theme="1"/>
        <rFont val="Arial"/>
        <family val="2"/>
      </rPr>
      <t>RoHS restrictions</t>
    </r>
    <r>
      <rPr>
        <sz val="10"/>
        <color theme="1"/>
        <rFont val="Arial"/>
        <family val="2"/>
      </rPr>
      <t>.</t>
    </r>
  </si>
  <si>
    <r>
      <rPr>
        <sz val="10"/>
        <color theme="1"/>
        <rFont val="Arial"/>
        <family val="2"/>
      </rPr>
      <t>2. Products contain no more than 0.</t>
    </r>
    <r>
      <rPr>
        <strike/>
        <sz val="10"/>
        <color theme="1"/>
        <rFont val="Arial"/>
        <family val="2"/>
      </rPr>
      <t>0</t>
    </r>
    <r>
      <rPr>
        <sz val="10"/>
        <color theme="1"/>
        <rFont val="Arial"/>
        <family val="2"/>
      </rPr>
      <t>1% (100</t>
    </r>
    <r>
      <rPr>
        <u/>
        <sz val="10"/>
        <color theme="1"/>
        <rFont val="Arial"/>
        <family val="2"/>
      </rPr>
      <t>0</t>
    </r>
    <r>
      <rPr>
        <sz val="10"/>
        <color theme="1"/>
        <rFont val="Arial"/>
        <family val="2"/>
      </rPr>
      <t xml:space="preserve"> ppm) of lead by weight.</t>
    </r>
  </si>
  <si>
    <r>
      <rPr>
        <sz val="10"/>
        <color theme="1"/>
        <rFont val="Arial"/>
        <family val="2"/>
      </rPr>
      <t>Newly installed fire alarm</t>
    </r>
    <r>
      <rPr>
        <strike/>
        <sz val="10"/>
        <color theme="1"/>
        <rFont val="Arial"/>
        <family val="2"/>
      </rPr>
      <t>s</t>
    </r>
    <r>
      <rPr>
        <u/>
        <sz val="10"/>
        <color theme="1"/>
        <rFont val="Arial"/>
        <family val="2"/>
      </rPr>
      <t xml:space="preserve"> notification and initiating devices (e.g. strobes, pull stations);</t>
    </r>
    <r>
      <rPr>
        <sz val="10"/>
        <color theme="1"/>
        <rFont val="Arial"/>
        <family val="2"/>
      </rPr>
      <t xml:space="preserve"> </t>
    </r>
    <r>
      <rPr>
        <strike/>
        <sz val="10"/>
        <color theme="1"/>
        <rFont val="Arial"/>
        <family val="2"/>
      </rPr>
      <t xml:space="preserve">meters, </t>
    </r>
    <r>
      <rPr>
        <u/>
        <sz val="10"/>
        <color theme="1"/>
        <rFont val="Arial"/>
        <family val="2"/>
      </rPr>
      <t xml:space="preserve">environmental, HVAC, occupancy and motion </t>
    </r>
    <r>
      <rPr>
        <sz val="10"/>
        <color theme="1"/>
        <rFont val="Arial"/>
        <family val="2"/>
      </rPr>
      <t>sensors</t>
    </r>
    <r>
      <rPr>
        <u/>
        <sz val="10"/>
        <color theme="1"/>
        <rFont val="Arial"/>
        <family val="2"/>
      </rPr>
      <t xml:space="preserve"> and meters; and</t>
    </r>
    <r>
      <rPr>
        <sz val="10"/>
        <color theme="1"/>
        <rFont val="Arial"/>
        <family val="2"/>
      </rPr>
      <t xml:space="preserve"> relays, thermostats and load break switches meet one of the following:</t>
    </r>
  </si>
  <si>
    <r>
      <t xml:space="preserve">
</t>
    </r>
    <r>
      <rPr>
        <b/>
        <sz val="10"/>
        <color theme="1"/>
        <rFont val="Arial"/>
        <family val="2"/>
      </rPr>
      <t xml:space="preserve">Verification Method Note:
</t>
    </r>
    <r>
      <rPr>
        <sz val="10"/>
        <color theme="1"/>
        <rFont val="Arial"/>
        <family val="2"/>
      </rPr>
      <t>Technical Document: Product specification sheets for 10 distinct applicable products installed in the project</t>
    </r>
    <r>
      <rPr>
        <strike/>
        <sz val="10"/>
        <color theme="1"/>
        <rFont val="Arial"/>
        <family val="2"/>
      </rPr>
      <t>.</t>
    </r>
    <r>
      <rPr>
        <sz val="10"/>
        <color theme="1"/>
        <rFont val="Arial"/>
        <family val="2"/>
      </rPr>
      <t xml:space="preserve"> </t>
    </r>
    <r>
      <rPr>
        <u/>
        <sz val="10"/>
        <color theme="1"/>
        <rFont val="Arial"/>
        <family val="2"/>
      </rPr>
      <t>(</t>
    </r>
    <r>
      <rPr>
        <sz val="10"/>
        <color theme="1"/>
        <rFont val="Arial"/>
        <family val="2"/>
      </rPr>
      <t>If more than 10 distinct products are installed, additional specification sheets are not required)</t>
    </r>
    <r>
      <rPr>
        <strike/>
        <sz val="10"/>
        <color theme="1"/>
        <rFont val="Arial"/>
        <family val="2"/>
      </rPr>
      <t>.</t>
    </r>
    <r>
      <rPr>
        <sz val="10"/>
        <color theme="1"/>
        <rFont val="Arial"/>
        <family val="2"/>
      </rPr>
      <t xml:space="preserve"> </t>
    </r>
    <r>
      <rPr>
        <u/>
        <sz val="10"/>
        <color theme="1"/>
        <rFont val="Arial"/>
        <family val="2"/>
      </rPr>
      <t>OR a narrative that identifies applicable laws that prohibit the sale of non-compliant products.</t>
    </r>
  </si>
  <si>
    <t>PM05.1</t>
  </si>
  <si>
    <t>PX02.1</t>
  </si>
  <si>
    <t>EE04.1</t>
  </si>
  <si>
    <t>ES01.2</t>
  </si>
  <si>
    <t>EC01.1</t>
  </si>
  <si>
    <t>ED03.1</t>
  </si>
  <si>
    <t>EB09.1</t>
  </si>
  <si>
    <t>PS02.1</t>
  </si>
  <si>
    <t>ED09.1</t>
  </si>
  <si>
    <t>ED10.2</t>
  </si>
  <si>
    <t>PW03.1</t>
  </si>
  <si>
    <t>Individual Documents</t>
  </si>
  <si>
    <t>Onsite Photographs</t>
  </si>
  <si>
    <r>
      <rPr>
        <u/>
        <sz val="10"/>
        <color theme="1"/>
        <rFont val="Arial"/>
        <family val="2"/>
      </rPr>
      <t>Projects that utilize measurements from continuous monitor devices for non-performance-based features (i.e., those requiring only the installation of monitors; with the verification type On-going Data Report or Letter of Assurance – Engineer and Photographs) must submit annual measurement data, after initial certification/award, as part of the on-going data report. Data structure is not defined but must be in a file format compatible with spreadsheet software (e.g., .csv).</t>
    </r>
    <r>
      <rPr>
        <sz val="10"/>
        <color theme="1"/>
        <rFont val="Arial"/>
        <family val="2"/>
      </rPr>
      <t xml:space="preserve">
Projects that utilize </t>
    </r>
    <r>
      <rPr>
        <u/>
        <sz val="10"/>
        <color theme="1"/>
        <rFont val="Arial"/>
        <family val="2"/>
      </rPr>
      <t xml:space="preserve">measurements from </t>
    </r>
    <r>
      <rPr>
        <sz val="10"/>
        <color theme="1"/>
        <rFont val="Arial"/>
        <family val="2"/>
      </rPr>
      <t xml:space="preserve">continuous monitor </t>
    </r>
    <r>
      <rPr>
        <u/>
        <sz val="10"/>
        <color theme="1"/>
        <rFont val="Arial"/>
        <family val="2"/>
      </rPr>
      <t>devices</t>
    </r>
    <r>
      <rPr>
        <sz val="10"/>
        <color theme="1"/>
        <rFont val="Arial"/>
        <family val="2"/>
      </rPr>
      <t xml:space="preserve"> measurements for performance</t>
    </r>
    <r>
      <rPr>
        <u/>
        <sz val="10"/>
        <color theme="1"/>
        <rFont val="Arial"/>
        <family val="2"/>
      </rPr>
      <t>-based</t>
    </r>
    <r>
      <rPr>
        <sz val="10"/>
        <color theme="1"/>
        <rFont val="Arial"/>
        <family val="2"/>
      </rPr>
      <t xml:space="preserve"> </t>
    </r>
    <r>
      <rPr>
        <strike/>
        <sz val="10"/>
        <color theme="1"/>
        <rFont val="Arial"/>
        <family val="2"/>
      </rPr>
      <t>verification</t>
    </r>
    <r>
      <rPr>
        <sz val="10"/>
        <color theme="1"/>
        <rFont val="Arial"/>
        <family val="2"/>
      </rPr>
      <t xml:space="preserve"> </t>
    </r>
    <r>
      <rPr>
        <u/>
        <sz val="10"/>
        <color theme="1"/>
        <rFont val="Arial"/>
        <family val="2"/>
      </rPr>
      <t>features (i.e., those requiring monitor measurements to meet thresholds; with the verification type Sensor Data)</t>
    </r>
    <r>
      <rPr>
        <sz val="10"/>
        <color theme="1"/>
        <rFont val="Arial"/>
        <family val="2"/>
      </rPr>
      <t xml:space="preserve"> must submit </t>
    </r>
    <r>
      <rPr>
        <u/>
        <sz val="10"/>
        <color theme="1"/>
        <rFont val="Arial"/>
        <family val="2"/>
      </rPr>
      <t xml:space="preserve">measurement </t>
    </r>
    <r>
      <rPr>
        <sz val="10"/>
        <color theme="1"/>
        <rFont val="Arial"/>
        <family val="2"/>
      </rPr>
      <t xml:space="preserve">data for </t>
    </r>
    <r>
      <rPr>
        <u/>
        <sz val="10"/>
        <color theme="1"/>
        <rFont val="Arial"/>
        <family val="2"/>
      </rPr>
      <t>initial certification/award and recertification/renewal, during the documentation review or performance review cycles. The data must be submitted using the Sensor Template,</t>
    </r>
    <r>
      <rPr>
        <sz val="10"/>
        <color theme="1"/>
        <rFont val="Arial"/>
        <family val="2"/>
      </rPr>
      <t xml:space="preserve"> </t>
    </r>
    <r>
      <rPr>
        <strike/>
        <sz val="10"/>
        <color theme="1"/>
        <rFont val="Arial"/>
        <family val="2"/>
      </rPr>
      <t>which</t>
    </r>
    <r>
      <rPr>
        <sz val="10"/>
        <color theme="1"/>
        <rFont val="Arial"/>
        <family val="2"/>
      </rPr>
      <t xml:space="preserve"> and includes the following</t>
    </r>
    <r>
      <rPr>
        <strike/>
        <sz val="10"/>
        <color theme="1"/>
        <rFont val="Arial"/>
        <family val="2"/>
      </rPr>
      <t xml:space="preserve"> documents</t>
    </r>
    <r>
      <rPr>
        <sz val="10"/>
        <color theme="1"/>
        <rFont val="Arial"/>
        <family val="2"/>
      </rPr>
      <t xml:space="preserve">:
...
-Photographs of each monitor location including, when possible, the background of the space to provide context (e.g., height, away from potential influences).
</t>
    </r>
    <r>
      <rPr>
        <strike/>
        <sz val="10"/>
        <color theme="1"/>
        <rFont val="Arial"/>
        <family val="2"/>
      </rPr>
      <t>-Data are submitted annually through the WELL digital platform in one the following formats: CSV or Excel file format. Refer to templates for specific guidance.</t>
    </r>
  </si>
  <si>
    <r>
      <t>In addition, the following types of documents are always individual scale, since they relate to data specific to a particular location: performance test</t>
    </r>
    <r>
      <rPr>
        <strike/>
        <sz val="10"/>
        <color theme="1"/>
        <rFont val="Arial"/>
        <family val="2"/>
      </rPr>
      <t>;</t>
    </r>
    <r>
      <rPr>
        <sz val="10"/>
        <color theme="1"/>
        <rFont val="Arial"/>
        <family val="2"/>
      </rPr>
      <t xml:space="preserve"> </t>
    </r>
    <r>
      <rPr>
        <u/>
        <sz val="10"/>
        <color theme="1"/>
        <rFont val="Arial"/>
        <family val="2"/>
      </rPr>
      <t xml:space="preserve">and </t>
    </r>
    <r>
      <rPr>
        <sz val="10"/>
        <color theme="1"/>
        <rFont val="Arial"/>
        <family val="2"/>
      </rPr>
      <t>sensor data</t>
    </r>
    <r>
      <rPr>
        <strike/>
        <sz val="10"/>
        <color theme="1"/>
        <rFont val="Arial"/>
        <family val="2"/>
      </rPr>
      <t>; and on-going data report</t>
    </r>
    <r>
      <rPr>
        <sz val="10"/>
        <color theme="1"/>
        <rFont val="Arial"/>
        <family val="2"/>
      </rPr>
      <t>.</t>
    </r>
  </si>
  <si>
    <r>
      <t xml:space="preserve">Photographs provide evidence that certain requirements are present within the space such as signage or furniture. They typically supplement other types of documentation (e.g., Letters of Assurance). The location where </t>
    </r>
    <r>
      <rPr>
        <u/>
        <sz val="10"/>
        <color theme="1"/>
        <rFont val="Arial"/>
        <family val="2"/>
      </rPr>
      <t xml:space="preserve">and the date when </t>
    </r>
    <r>
      <rPr>
        <sz val="10"/>
        <color theme="1"/>
        <rFont val="Arial"/>
        <family val="2"/>
      </rPr>
      <t xml:space="preserve">the photograph was taken </t>
    </r>
    <r>
      <rPr>
        <strike/>
        <sz val="10"/>
        <color theme="1"/>
        <rFont val="Arial"/>
        <family val="2"/>
      </rPr>
      <t>and the date</t>
    </r>
    <r>
      <rPr>
        <sz val="10"/>
        <color theme="1"/>
        <rFont val="Arial"/>
        <family val="2"/>
      </rPr>
      <t xml:space="preserve"> taken must be clearly identified </t>
    </r>
    <r>
      <rPr>
        <u/>
        <sz val="10"/>
        <color theme="1"/>
        <rFont val="Arial"/>
        <family val="2"/>
      </rPr>
      <t xml:space="preserve">(e.g., geotag, file name, folders, or an annotated document). </t>
    </r>
  </si>
  <si>
    <r>
      <t xml:space="preserve">Each review cycle includes up to two rounds of review. After documentation is submitted, the WELL Reviewer will conduct </t>
    </r>
    <r>
      <rPr>
        <strike/>
        <sz val="10"/>
        <color theme="1"/>
        <rFont val="Arial"/>
        <family val="2"/>
      </rPr>
      <t xml:space="preserve">a </t>
    </r>
    <r>
      <rPr>
        <sz val="10"/>
        <color theme="1"/>
        <rFont val="Arial"/>
        <family val="2"/>
      </rPr>
      <t xml:space="preserve">round </t>
    </r>
    <r>
      <rPr>
        <u/>
        <sz val="10"/>
        <color theme="1"/>
        <rFont val="Arial"/>
        <family val="2"/>
      </rPr>
      <t xml:space="preserve">1 review (i.e., </t>
    </r>
    <r>
      <rPr>
        <sz val="10"/>
        <color theme="1"/>
        <rFont val="Arial"/>
        <family val="2"/>
      </rPr>
      <t>preliminary review</t>
    </r>
    <r>
      <rPr>
        <u/>
        <sz val="10"/>
        <color theme="1"/>
        <rFont val="Arial"/>
        <family val="2"/>
      </rPr>
      <t>)</t>
    </r>
    <r>
      <rPr>
        <sz val="10"/>
        <color theme="1"/>
        <rFont val="Arial"/>
        <family val="2"/>
      </rPr>
      <t xml:space="preserve"> and respond with comments within 20-25 business days, indicating if documentation is satisfactory and what additional information is needed. </t>
    </r>
    <r>
      <rPr>
        <strike/>
        <sz val="10"/>
        <color theme="1"/>
        <rFont val="Arial"/>
        <family val="2"/>
      </rPr>
      <t>The administrator will be notified if the WELL Reviewer finds any submissions to be inaccurate or unsatisfactory, or if any required documentation is missing.</t>
    </r>
    <r>
      <rPr>
        <sz val="10"/>
        <color theme="1"/>
        <rFont val="Arial"/>
        <family val="2"/>
      </rPr>
      <t xml:space="preserve"> </t>
    </r>
    <r>
      <rPr>
        <u/>
        <sz val="10"/>
        <color theme="1"/>
        <rFont val="Arial"/>
        <family val="2"/>
      </rPr>
      <t>Once the project team submits for round 2 review (i.e., final review),</t>
    </r>
    <r>
      <rPr>
        <sz val="10"/>
        <color theme="1"/>
        <rFont val="Arial"/>
        <family val="2"/>
      </rPr>
      <t xml:space="preserve"> </t>
    </r>
    <r>
      <rPr>
        <strike/>
        <sz val="10"/>
        <color theme="1"/>
        <rFont val="Arial"/>
        <family val="2"/>
      </rPr>
      <t>The WELL team will have a 30-business day timeline to amend existing documents or submit additional materials for a second round of review.</t>
    </r>
    <r>
      <rPr>
        <sz val="10"/>
        <color theme="1"/>
        <rFont val="Arial"/>
        <family val="2"/>
      </rPr>
      <t xml:space="preserve"> </t>
    </r>
    <r>
      <rPr>
        <u/>
        <sz val="10"/>
        <color theme="1"/>
        <rFont val="Arial"/>
        <family val="2"/>
      </rPr>
      <t>t</t>
    </r>
    <r>
      <rPr>
        <strike/>
        <sz val="10"/>
        <color theme="1"/>
        <rFont val="Arial"/>
        <family val="2"/>
      </rPr>
      <t>T</t>
    </r>
    <r>
      <rPr>
        <sz val="10"/>
        <color theme="1"/>
        <rFont val="Arial"/>
        <family val="2"/>
      </rPr>
      <t xml:space="preserve">he WELL Reviewer will respond with the results of the second review within 20-25 business days. 
</t>
    </r>
    <r>
      <rPr>
        <u/>
        <sz val="10"/>
        <color theme="1"/>
        <rFont val="Arial"/>
        <family val="2"/>
      </rPr>
      <t>During a round of review, if the reviewer finds any submission to be inaccurate or requires clarification or additional information to review documentation for a WELL feature part, they may issue a Mid Review Clarification (MRC). The WELL team will have a 30-business day timeline to amend existing documents or submit additional materials and respond to the MRC.</t>
    </r>
    <r>
      <rPr>
        <sz val="10"/>
        <color theme="1"/>
        <rFont val="Arial"/>
        <family val="2"/>
      </rPr>
      <t xml:space="preserve"> If a response is not received from the project</t>
    </r>
    <r>
      <rPr>
        <u/>
        <sz val="10"/>
        <color theme="1"/>
        <rFont val="Arial"/>
        <family val="2"/>
      </rPr>
      <t xml:space="preserve"> </t>
    </r>
    <r>
      <rPr>
        <sz val="10"/>
        <color theme="1"/>
        <rFont val="Arial"/>
        <family val="2"/>
      </rPr>
      <t xml:space="preserve">team within 30-business days the review will be </t>
    </r>
    <r>
      <rPr>
        <u/>
        <sz val="10"/>
        <color theme="1"/>
        <rFont val="Arial"/>
        <family val="2"/>
      </rPr>
      <t>resumed and</t>
    </r>
    <r>
      <rPr>
        <sz val="10"/>
        <color theme="1"/>
        <rFont val="Arial"/>
        <family val="2"/>
      </rPr>
      <t xml:space="preserve"> returned</t>
    </r>
    <r>
      <rPr>
        <u/>
        <sz val="10"/>
        <color theme="1"/>
        <rFont val="Arial"/>
        <family val="2"/>
      </rPr>
      <t xml:space="preserve"> as-is</t>
    </r>
    <r>
      <rPr>
        <sz val="10"/>
        <color theme="1"/>
        <rFont val="Arial"/>
        <family val="2"/>
      </rPr>
      <t xml:space="preserve">. </t>
    </r>
  </si>
  <si>
    <t>Sample Point Selection</t>
  </si>
  <si>
    <t>Sample Locations &amp; Conditions</t>
  </si>
  <si>
    <r>
      <t xml:space="preserve">The number of samples required for each project is determined based on the project area </t>
    </r>
    <r>
      <rPr>
        <u/>
        <sz val="10"/>
        <rFont val="Arial"/>
        <family val="2"/>
      </rPr>
      <t>and reflects the maximum number of samples that should be conducted in a given project</t>
    </r>
    <r>
      <rPr>
        <sz val="10"/>
        <rFont val="Arial"/>
        <family val="2"/>
      </rPr>
      <t xml:space="preserve">. Information on how to determine...
[Table]
Always round up when </t>
    </r>
    <r>
      <rPr>
        <u/>
        <sz val="10"/>
        <rFont val="Arial"/>
        <family val="2"/>
      </rPr>
      <t>calculating</t>
    </r>
    <r>
      <rPr>
        <strike/>
        <sz val="10"/>
        <rFont val="Arial"/>
        <family val="2"/>
      </rPr>
      <t>determining</t>
    </r>
    <r>
      <rPr>
        <sz val="10"/>
        <rFont val="Arial"/>
        <family val="2"/>
      </rPr>
      <t xml:space="preserve"> sample quantities.
.... 
It is also possible that a PTAgent may have samples remaining after reaching the bottom of the
list. In this case, </t>
    </r>
    <r>
      <rPr>
        <u/>
        <sz val="10"/>
        <rFont val="Arial"/>
        <family val="2"/>
      </rPr>
      <t>for the following parameters,</t>
    </r>
    <r>
      <rPr>
        <sz val="10"/>
        <rFont val="Arial"/>
        <family val="2"/>
      </rPr>
      <t xml:space="preserve"> PTAgents </t>
    </r>
    <r>
      <rPr>
        <strike/>
        <u/>
        <sz val="10"/>
        <rFont val="Arial"/>
        <family val="2"/>
      </rPr>
      <t>should</t>
    </r>
    <r>
      <rPr>
        <u/>
        <sz val="10"/>
        <rFont val="Arial"/>
        <family val="2"/>
      </rPr>
      <t xml:space="preserve"> distribute</t>
    </r>
    <r>
      <rPr>
        <strike/>
        <sz val="10"/>
        <rFont val="Arial"/>
        <family val="2"/>
      </rPr>
      <t>may take</t>
    </r>
    <r>
      <rPr>
        <sz val="10"/>
        <rFont val="Arial"/>
        <family val="2"/>
      </rPr>
      <t xml:space="preserve"> the remaining samples in any valid test location</t>
    </r>
    <r>
      <rPr>
        <u/>
        <sz val="10"/>
        <rFont val="Arial"/>
        <family val="2"/>
      </rPr>
      <t>s</t>
    </r>
    <r>
      <rPr>
        <sz val="10"/>
        <rFont val="Arial"/>
        <family val="2"/>
      </rPr>
      <t xml:space="preserve">: </t>
    </r>
    <r>
      <rPr>
        <strike/>
        <sz val="10"/>
        <rFont val="Arial"/>
        <family val="2"/>
      </rPr>
      <t xml:space="preserve">(excluding circadian lighting; see the Circadian Lighting section for more information). </t>
    </r>
    <r>
      <rPr>
        <sz val="10"/>
        <rFont val="Arial"/>
        <family val="2"/>
      </rPr>
      <t xml:space="preserve">
</t>
    </r>
    <r>
      <rPr>
        <u/>
        <sz val="10"/>
        <rFont val="Arial"/>
        <family val="2"/>
      </rPr>
      <t xml:space="preserve">- Air (all parameters)
- Visual lighting
</t>
    </r>
    <r>
      <rPr>
        <sz val="10"/>
        <rFont val="Arial"/>
        <family val="2"/>
      </rPr>
      <t xml:space="preserve">
</t>
    </r>
    <r>
      <rPr>
        <u/>
        <sz val="10"/>
        <rFont val="Arial"/>
        <family val="2"/>
      </rPr>
      <t>For the following parameters, if there are more sample locations than applicable spaces, it is acceptable to stop testing once all spaces described have been sampled, as follows:
- Water (all parameters): once all relevant dispensers have been sampled
- Circadian lighting: once all workstations have been sampled
- Thermal Comfort: once all regularly occupied spaces have been sampled
- Sound: once all spaces in the project described in feature language have been sampled
For example, a 1,925 m² [20,750 ft²] project requires three samples for reverberation time. If such a project had two areas for dining but no areas for fitness or any other areas described in feature language, the PTAgent would sample both dining areas but not use the third sample location. (If the project did not even have these dining areas, it would not be eligible to pursue this Feature, S04.1.)</t>
    </r>
    <r>
      <rPr>
        <sz val="10"/>
        <rFont val="Arial"/>
        <family val="2"/>
      </rPr>
      <t xml:space="preserve">
PTAgents are not permitted to disclose the detailed sampling plan to project teams ahead of testing but may
inform the project team of the areas that they will need to access.
</t>
    </r>
  </si>
  <si>
    <t>Limit Background Noise</t>
  </si>
  <si>
    <t xml:space="preserve">In the table, removed the dBC row associated with L10 in each tier (removed 2 rows total). </t>
  </si>
  <si>
    <t>2025-01-001</t>
  </si>
  <si>
    <t>PS1.1</t>
  </si>
  <si>
    <t>Testing Scope at Renewal</t>
  </si>
  <si>
    <r>
      <rPr>
        <strike/>
        <sz val="10"/>
        <color theme="1"/>
        <rFont val="Arial"/>
        <family val="2"/>
      </rPr>
      <t>Each time</t>
    </r>
    <r>
      <rPr>
        <sz val="10"/>
        <color theme="1"/>
        <rFont val="Arial"/>
        <family val="2"/>
      </rPr>
      <t xml:space="preserve"> </t>
    </r>
    <r>
      <rPr>
        <u/>
        <sz val="10"/>
        <color theme="1"/>
        <rFont val="Arial"/>
        <family val="2"/>
      </rPr>
      <t>Whenever the</t>
    </r>
    <r>
      <rPr>
        <sz val="10"/>
        <color theme="1"/>
        <rFont val="Arial"/>
        <family val="2"/>
      </rPr>
      <t xml:space="preserve"> </t>
    </r>
    <r>
      <rPr>
        <strike/>
        <sz val="10"/>
        <color theme="1"/>
        <rFont val="Arial"/>
        <family val="2"/>
      </rPr>
      <t xml:space="preserve">a </t>
    </r>
    <r>
      <rPr>
        <sz val="10"/>
        <color theme="1"/>
        <rFont val="Arial"/>
        <family val="2"/>
      </rPr>
      <t xml:space="preserve">device is powered on and before taking </t>
    </r>
    <r>
      <rPr>
        <strike/>
        <sz val="10"/>
        <color theme="1"/>
        <rFont val="Arial"/>
        <family val="2"/>
      </rPr>
      <t>a</t>
    </r>
    <r>
      <rPr>
        <sz val="10"/>
        <color theme="1"/>
        <rFont val="Arial"/>
        <family val="2"/>
      </rPr>
      <t xml:space="preserve"> t</t>
    </r>
    <r>
      <rPr>
        <u/>
        <sz val="10"/>
        <color theme="1"/>
        <rFont val="Arial"/>
        <family val="2"/>
      </rPr>
      <t>he first</t>
    </r>
    <r>
      <rPr>
        <sz val="10"/>
        <color theme="1"/>
        <rFont val="Arial"/>
        <family val="2"/>
      </rPr>
      <t xml:space="preserve"> sample, the device must be dark-calibrated according to the manufacturer’s instructions, if applicable. </t>
    </r>
  </si>
  <si>
    <r>
      <rPr>
        <b/>
        <sz val="10"/>
        <color theme="1"/>
        <rFont val="Arial"/>
        <family val="2"/>
      </rPr>
      <t>Enterprise</t>
    </r>
    <r>
      <rPr>
        <sz val="10"/>
        <color theme="1"/>
        <rFont val="Arial"/>
        <family val="2"/>
      </rPr>
      <t xml:space="preserve">
</t>
    </r>
    <r>
      <rPr>
        <u/>
        <sz val="10"/>
        <color theme="1"/>
        <rFont val="Arial"/>
        <family val="2"/>
      </rPr>
      <t xml:space="preserve">Enterprises are defined as an organization which enrolls its entire legal entity.  Clients that subscribe at the enterprise level </t>
    </r>
    <r>
      <rPr>
        <strike/>
        <sz val="10"/>
        <color theme="1"/>
        <rFont val="Arial"/>
        <family val="2"/>
      </rPr>
      <t xml:space="preserve">Subscribed enterprises </t>
    </r>
    <r>
      <rPr>
        <sz val="10"/>
        <color theme="1"/>
        <rFont val="Arial"/>
        <family val="2"/>
      </rPr>
      <t>receive complementary IWBI membership at the Keystone level</t>
    </r>
    <r>
      <rPr>
        <u/>
        <sz val="10"/>
        <color theme="1"/>
        <rFont val="Arial"/>
        <family val="2"/>
      </rPr>
      <t xml:space="preserve"> and the WELL Score. Real estate clients that enroll all of their directly managed properties, even if those properties do not include their entire legal entity, are considered an Enterprise and eligible for the same benefits above.</t>
    </r>
    <r>
      <rPr>
        <strike/>
        <sz val="10"/>
        <color theme="1"/>
        <rFont val="Arial"/>
        <family val="2"/>
      </rPr>
      <t xml:space="preserve">Subscribing all locations in the legal entity also enables the legal entity's organization to receive a WELL Score. 
</t>
    </r>
    <r>
      <rPr>
        <sz val="10"/>
        <color theme="1"/>
        <rFont val="Arial"/>
        <family val="2"/>
      </rPr>
      <t xml:space="preserve">
</t>
    </r>
    <r>
      <rPr>
        <u/>
        <sz val="10"/>
        <color theme="1"/>
        <rFont val="Arial"/>
        <family val="2"/>
      </rPr>
      <t>Use the following sections to</t>
    </r>
    <r>
      <rPr>
        <strike/>
        <u/>
        <sz val="10"/>
        <color theme="1"/>
        <rFont val="Arial"/>
        <family val="2"/>
      </rPr>
      <t xml:space="preserve"> </t>
    </r>
    <r>
      <rPr>
        <strike/>
        <sz val="10"/>
        <color theme="1"/>
        <rFont val="Arial"/>
        <family val="2"/>
      </rPr>
      <t>In</t>
    </r>
    <r>
      <rPr>
        <sz val="10"/>
        <color theme="1"/>
        <rFont val="Arial"/>
        <family val="2"/>
      </rPr>
      <t xml:space="preserve"> identify</t>
    </r>
    <r>
      <rPr>
        <strike/>
        <sz val="10"/>
        <color theme="1"/>
        <rFont val="Arial"/>
        <family val="2"/>
      </rPr>
      <t>ing</t>
    </r>
    <r>
      <rPr>
        <sz val="10"/>
        <color theme="1"/>
        <rFont val="Arial"/>
        <family val="2"/>
      </rPr>
      <t xml:space="preserve"> </t>
    </r>
    <r>
      <rPr>
        <u/>
        <sz val="10"/>
        <color theme="1"/>
        <rFont val="Arial"/>
        <family val="2"/>
      </rPr>
      <t xml:space="preserve">the </t>
    </r>
    <r>
      <rPr>
        <sz val="10"/>
        <color theme="1"/>
        <rFont val="Arial"/>
        <family val="2"/>
      </rPr>
      <t>locations to subscribe as part of the legal entity</t>
    </r>
    <r>
      <rPr>
        <strike/>
        <sz val="10"/>
        <color theme="1"/>
        <rFont val="Arial"/>
        <family val="2"/>
      </rPr>
      <t>, administrators should use the guidance in the following sections.</t>
    </r>
    <r>
      <rPr>
        <sz val="10"/>
        <color theme="1"/>
        <rFont val="Arial"/>
        <family val="2"/>
      </rPr>
      <t xml:space="preserve">.
....
</t>
    </r>
    <r>
      <rPr>
        <b/>
        <sz val="10"/>
        <color theme="1"/>
        <rFont val="Arial"/>
        <family val="2"/>
      </rPr>
      <t xml:space="preserve">Portfolio
</t>
    </r>
    <r>
      <rPr>
        <u/>
        <sz val="10"/>
        <color theme="1"/>
        <rFont val="Arial"/>
        <family val="2"/>
      </rPr>
      <t xml:space="preserve">Portfolios are defined as an organization which enrolls at least 5 properties that do not constitute its entire legal entity. </t>
    </r>
    <r>
      <rPr>
        <sz val="10"/>
        <color theme="1"/>
        <rFont val="Arial"/>
        <family val="2"/>
      </rPr>
      <t>The portfolio subscription enables organizations to participate in</t>
    </r>
    <r>
      <rPr>
        <u/>
        <sz val="10"/>
        <color theme="1"/>
        <rFont val="Arial"/>
        <family val="2"/>
      </rPr>
      <t xml:space="preserve"> the </t>
    </r>
    <r>
      <rPr>
        <sz val="10"/>
        <color theme="1"/>
        <rFont val="Arial"/>
        <family val="2"/>
      </rPr>
      <t xml:space="preserve">WELL at scale </t>
    </r>
    <r>
      <rPr>
        <u/>
        <sz val="10"/>
        <color theme="1"/>
        <rFont val="Arial"/>
        <family val="2"/>
      </rPr>
      <t>program and certain benefits</t>
    </r>
    <r>
      <rPr>
        <sz val="10"/>
        <color theme="1"/>
        <rFont val="Arial"/>
        <family val="2"/>
      </rPr>
      <t xml:space="preserve">, even if all locations in a legal entity are not part of the subscribed properties. 
...
Portfolios do not receive a WELL Score. </t>
    </r>
    <r>
      <rPr>
        <strike/>
        <sz val="10"/>
        <color theme="1"/>
        <rFont val="Arial"/>
        <family val="2"/>
      </rPr>
      <t xml:space="preserve">If the subscription entails an identifiable portfolio based on geography (e.g., all locations in a particular country) or sector (e.g., all retail locations), then the organization will receive certain aggregate achievement and benchmarking information. </t>
    </r>
  </si>
  <si>
    <r>
      <rPr>
        <sz val="10"/>
        <color rgb="FF000000"/>
        <rFont val="Arial"/>
        <family val="2"/>
      </rPr>
      <t xml:space="preserve">This additional round may be used for </t>
    </r>
    <r>
      <rPr>
        <strike/>
        <sz val="10"/>
        <color rgb="FF000000"/>
        <rFont val="Arial"/>
        <family val="2"/>
      </rPr>
      <t>curative actions</t>
    </r>
    <r>
      <rPr>
        <u/>
        <sz val="10"/>
        <color rgb="FF000000"/>
        <rFont val="Arial"/>
        <family val="2"/>
      </rPr>
      <t>appeals</t>
    </r>
    <r>
      <rPr>
        <sz val="10"/>
        <color rgb="FF000000"/>
        <rFont val="Arial"/>
        <family val="2"/>
      </rPr>
      <t xml:space="preserve"> (addressing unmet requirements identified by reviewers) or to submit additional features for review.</t>
    </r>
  </si>
  <si>
    <t>1: Stakeholder charrette</t>
  </si>
  <si>
    <t>3 - Clarification</t>
  </si>
  <si>
    <t>4 - Clarification</t>
  </si>
  <si>
    <t>5 - Clarification</t>
  </si>
  <si>
    <t>6 - Clarification</t>
  </si>
  <si>
    <t>7 - Clarification</t>
  </si>
  <si>
    <t>8 - Clarification</t>
  </si>
  <si>
    <t>9 - Clarification</t>
  </si>
  <si>
    <t>10 - Clarification</t>
  </si>
  <si>
    <t>11 - Clarification</t>
  </si>
  <si>
    <t>12 - Clarification</t>
  </si>
  <si>
    <t>2: Mentorship program</t>
  </si>
  <si>
    <t>13 - Clarification</t>
  </si>
  <si>
    <t>14 - Clarification</t>
  </si>
  <si>
    <t>15 - Clarification</t>
  </si>
  <si>
    <t>16 - Clarification</t>
  </si>
  <si>
    <t>17 - Clarification</t>
  </si>
  <si>
    <t>Industrial space: A building or area within a building that accommodates manufacturing, production, fabrication, sorting and/or storage of goods.</t>
  </si>
  <si>
    <t>18 - Clarification</t>
  </si>
  <si>
    <t xml:space="preserve">Office space: An open or enclosed area within a building where commercial and/or professional activities take place such as administrative and/or technical activities, internal and/or external meetings, and/or collaborative work. Office spaces are found in many types of buildings, including hospitals, multifamily residences, manufacturing facilities and schools. </t>
  </si>
  <si>
    <t>19 - Clarification</t>
  </si>
  <si>
    <t>All Spaces Except Dwelling Units, Commercial Kitchen Spaces &amp; Guest Rooms</t>
  </si>
  <si>
    <t>21 - Clarification</t>
  </si>
  <si>
    <t>22 - Clarification</t>
  </si>
  <si>
    <t>23 - Clarification</t>
  </si>
  <si>
    <t>24 - Clarification</t>
  </si>
  <si>
    <t>25 - Clarification</t>
  </si>
  <si>
    <t>26 - Clarification</t>
  </si>
  <si>
    <t>2: Certified pest management</t>
  </si>
  <si>
    <t>d. CEPA Certification.</t>
  </si>
  <si>
    <t>27 - Clarification</t>
  </si>
  <si>
    <t>d. British Institute of Cleaning Science (BISc) accredited training.</t>
  </si>
  <si>
    <t>2025-20-001</t>
  </si>
  <si>
    <t>2025-20-002</t>
  </si>
  <si>
    <t>Administer Annual Survey and Report Results</t>
  </si>
  <si>
    <t>2025-20-003</t>
  </si>
  <si>
    <t>Support Community Immunity</t>
  </si>
  <si>
    <t>2025-20-004</t>
  </si>
  <si>
    <t>β Provide Enhanced Health Benefits</t>
  </si>
  <si>
    <t>2025-20-005</t>
  </si>
  <si>
    <t>2025-20-006</t>
  </si>
  <si>
    <t>Talent Recruitment and Workforce Action Plans</t>
  </si>
  <si>
    <t>Create Workforce Assessment, Engagement and Belonging Plan</t>
  </si>
  <si>
    <t>2025-20-007</t>
  </si>
  <si>
    <t>Implement Workforce Support Systems</t>
  </si>
  <si>
    <t>2025-20-008</t>
  </si>
  <si>
    <t>Implement Fair Hiring and Pay Practices</t>
  </si>
  <si>
    <t>2025-20-009</t>
  </si>
  <si>
    <t>β Affordable Housing</t>
  </si>
  <si>
    <t>Allocate Affordable Housing</t>
  </si>
  <si>
    <t>2025-20-010</t>
  </si>
  <si>
    <t>2025-20-011</t>
  </si>
  <si>
    <t>C19</t>
  </si>
  <si>
    <t>β Education and Support</t>
  </si>
  <si>
    <t>Establish Education and Support</t>
  </si>
  <si>
    <t>2025-20-012</t>
  </si>
  <si>
    <t>C20</t>
  </si>
  <si>
    <t>β Historical Acknowledgement</t>
  </si>
  <si>
    <t>Provide Historical Acknowledgement</t>
  </si>
  <si>
    <t>2025-20-013</t>
  </si>
  <si>
    <t>Health Benefits and Services (EB)</t>
  </si>
  <si>
    <t>EB03</t>
  </si>
  <si>
    <t>Offer Accessible Health Services</t>
  </si>
  <si>
    <t>2025-20-014</t>
  </si>
  <si>
    <t>Community Engagement (EC)</t>
  </si>
  <si>
    <t>EC03</t>
  </si>
  <si>
    <t>2025-20-015</t>
  </si>
  <si>
    <t>2025-20-016</t>
  </si>
  <si>
    <t>2025-20-017</t>
  </si>
  <si>
    <t>2025-20-018</t>
  </si>
  <si>
    <t>2025-20-020</t>
  </si>
  <si>
    <t>SH04</t>
  </si>
  <si>
    <t>2025-20-021</t>
  </si>
  <si>
    <t>Provide Equipped Bathrooms</t>
  </si>
  <si>
    <t>2025-20-022</t>
  </si>
  <si>
    <t>Provide Hands-Free Fixtures in Bathrooms</t>
  </si>
  <si>
    <t>2025-20-023</t>
  </si>
  <si>
    <t>2025-20-024</t>
  </si>
  <si>
    <t>2025-20-025</t>
  </si>
  <si>
    <t>Manage Pests</t>
  </si>
  <si>
    <t>2025-20-026</t>
  </si>
  <si>
    <t>EE01
EH01
EH02</t>
  </si>
  <si>
    <t>PX01.2</t>
  </si>
  <si>
    <t>EE03.2</t>
  </si>
  <si>
    <t>SH04.1</t>
  </si>
  <si>
    <t>EB02.1</t>
  </si>
  <si>
    <t>EE01.1</t>
  </si>
  <si>
    <t>EH01.1</t>
  </si>
  <si>
    <t>EH02.1</t>
  </si>
  <si>
    <t>EC04.1</t>
  </si>
  <si>
    <t>EB10.1</t>
  </si>
  <si>
    <t>EC03.1</t>
  </si>
  <si>
    <r>
      <t xml:space="preserve">
</t>
    </r>
    <r>
      <rPr>
        <u/>
        <sz val="10"/>
        <color theme="1"/>
        <rFont val="Arial"/>
        <family val="2"/>
      </rPr>
      <t>All remaining samples are tested in leased space.</t>
    </r>
    <r>
      <rPr>
        <sz val="10"/>
        <color theme="1"/>
        <rFont val="Arial"/>
        <family val="2"/>
      </rPr>
      <t xml:space="preserve">
For the remaining sample locations:
</t>
    </r>
    <r>
      <rPr>
        <strike/>
        <sz val="10"/>
        <color theme="1"/>
        <rFont val="Arial"/>
        <family val="2"/>
      </rPr>
      <t>At least 50% of all samples must be in leased space.
Any remaining samples may be in either leased space or non-leased space.</t>
    </r>
    <r>
      <rPr>
        <sz val="10"/>
        <color theme="1"/>
        <rFont val="Arial"/>
        <family val="2"/>
      </rPr>
      <t xml:space="preserve">
If no non-leased space is present, take all samples in leased space.
</t>
    </r>
  </si>
  <si>
    <r>
      <t xml:space="preserve">Reduced: sample the parameter at half the quantity listed in the relevant Quantity of Sample Locations section of this Guidebook </t>
    </r>
    <r>
      <rPr>
        <u/>
        <sz val="10"/>
        <color theme="1"/>
        <rFont val="Arial"/>
        <family val="2"/>
      </rPr>
      <t>(round down, minimum 1)</t>
    </r>
    <r>
      <rPr>
        <sz val="10"/>
        <color theme="1"/>
        <rFont val="Arial"/>
        <family val="2"/>
      </rPr>
      <t>.</t>
    </r>
  </si>
  <si>
    <r>
      <t xml:space="preserve">-Take samples for at least two unique tasks. 
- Once a task has been selected for measurement, do not select that same task for additional measurements </t>
    </r>
    <r>
      <rPr>
        <u/>
        <sz val="10"/>
        <color theme="1"/>
        <rFont val="Arial"/>
        <family val="2"/>
      </rPr>
      <t>unless</t>
    </r>
    <r>
      <rPr>
        <strike/>
        <sz val="10"/>
        <color theme="1"/>
        <rFont val="Arial"/>
        <family val="2"/>
      </rPr>
      <t>until</t>
    </r>
    <r>
      <rPr>
        <sz val="10"/>
        <color theme="1"/>
        <rFont val="Arial"/>
        <family val="2"/>
      </rPr>
      <t xml:space="preserve"> each unique task has been sampled at least once. </t>
    </r>
    <r>
      <rPr>
        <u/>
        <sz val="10"/>
        <color theme="1"/>
        <rFont val="Arial"/>
        <family val="2"/>
      </rPr>
      <t xml:space="preserve">For example, once a circulation area has been sampled, do not sample a second circulation area unless all other tasks described by the project team have also been sampled. </t>
    </r>
    <r>
      <rPr>
        <sz val="10"/>
        <color theme="1"/>
        <rFont val="Arial"/>
        <family val="2"/>
      </rPr>
      <t xml:space="preserve">
</t>
    </r>
  </si>
  <si>
    <r>
      <t xml:space="preserve">- For each task being sampled, take samples at all intersection points </t>
    </r>
    <r>
      <rPr>
        <u/>
        <sz val="10"/>
        <color theme="1"/>
        <rFont val="Arial"/>
        <family val="2"/>
      </rPr>
      <t xml:space="preserve">on the grid </t>
    </r>
    <r>
      <rPr>
        <sz val="10"/>
        <color theme="1"/>
        <rFont val="Arial"/>
        <family val="2"/>
      </rPr>
      <t xml:space="preserve">within the space. There are two instances where </t>
    </r>
    <r>
      <rPr>
        <u/>
        <sz val="10"/>
        <color theme="1"/>
        <rFont val="Arial"/>
        <family val="2"/>
      </rPr>
      <t>all intersection points on</t>
    </r>
    <r>
      <rPr>
        <sz val="10"/>
        <color theme="1"/>
        <rFont val="Arial"/>
        <family val="2"/>
      </rPr>
      <t xml:space="preserve"> the </t>
    </r>
    <r>
      <rPr>
        <strike/>
        <sz val="10"/>
        <color theme="1"/>
        <rFont val="Arial"/>
        <family val="2"/>
      </rPr>
      <t xml:space="preserve">entire </t>
    </r>
    <r>
      <rPr>
        <sz val="10"/>
        <color theme="1"/>
        <rFont val="Arial"/>
        <family val="2"/>
      </rPr>
      <t>grid do</t>
    </r>
    <r>
      <rPr>
        <strike/>
        <sz val="10"/>
        <color theme="1"/>
        <rFont val="Arial"/>
        <family val="2"/>
      </rPr>
      <t>es</t>
    </r>
    <r>
      <rPr>
        <sz val="10"/>
        <color theme="1"/>
        <rFont val="Arial"/>
        <family val="2"/>
      </rPr>
      <t xml:space="preserve"> not need to be sampled:
- </t>
    </r>
    <r>
      <rPr>
        <strike/>
        <sz val="10"/>
        <color theme="1"/>
        <rFont val="Arial"/>
        <family val="2"/>
      </rPr>
      <t>If all available samples have been assigned before all intersection points
have been sampled, the remaining intersection points do not need to be sampled.</t>
    </r>
    <r>
      <rPr>
        <sz val="10"/>
        <color theme="1"/>
        <rFont val="Arial"/>
        <family val="2"/>
      </rPr>
      <t xml:space="preserve"> </t>
    </r>
    <r>
      <rPr>
        <u/>
        <sz val="10"/>
        <color theme="1"/>
        <rFont val="Arial"/>
        <family val="2"/>
      </rPr>
      <t>For the last task being sampled, once the required quantity of samples has been completed, if there are remaining intersection points for that task, those intersection points do not need to be sampled.</t>
    </r>
    <r>
      <rPr>
        <sz val="10"/>
        <color theme="1"/>
        <rFont val="Arial"/>
        <family val="2"/>
      </rPr>
      <t xml:space="preserve"> In this case, begin sampling at the center of the grid, fanning out
until all samples have been taken. </t>
    </r>
    <r>
      <rPr>
        <u/>
        <sz val="10"/>
        <color theme="1"/>
        <rFont val="Arial"/>
        <family val="2"/>
      </rPr>
      <t xml:space="preserve">For example, if a room is large enough to require 10 samples (i.e., it has 10 intersection points based on the grid layout) but only 4 sample locations are still available, then the four intersections at the center of the room would be tested, and the remaining intersections would not be tested.
</t>
    </r>
    <r>
      <rPr>
        <sz val="10"/>
        <color theme="1"/>
        <rFont val="Arial"/>
        <family val="2"/>
      </rPr>
      <t>- In spaces with a repetitive lighting layout, such as a large open office area or a long corridor, as long as at least four samples have been taken in a representative portion of that space, the remaining intersection points do not need to be sampled.</t>
    </r>
  </si>
  <si>
    <r>
      <t xml:space="preserve">For sound masking (WELL v2 pilot and WELL v1 only):
- Take a minimum of one sample in an open office, library, cafeteria or hallway, if present.
- Take a minimum of one sample in an enclosed office or quiet zone, if present.
</t>
    </r>
    <r>
      <rPr>
        <u/>
        <sz val="10"/>
        <color theme="1"/>
        <rFont val="Arial"/>
        <family val="2"/>
      </rPr>
      <t xml:space="preserve">For all parameters
- If every single space within the project described in feature language has been sampled, it is acceptable to stop sampling. If this scenario arises, PTAgents should indicate that no additional spaces are available for testing in the field notes section of the PIP tool.
</t>
    </r>
  </si>
  <si>
    <r>
      <t xml:space="preserve">- Take a minimum of three samples on each remaining floor with regularly occupied space, with at least one sample in a room with at least four workstations, if present.
</t>
    </r>
    <r>
      <rPr>
        <u/>
        <sz val="10"/>
        <color theme="1"/>
        <rFont val="Arial"/>
        <family val="2"/>
      </rPr>
      <t>- If there are fewer regularly occupied spaces than required samples, it is acceptable to stop sampling regularly occupied space once each space has been sampled at least once. If this scenario arises, the PTAgents should indicate that no additional regularly occupied areas are available for testing in the field notes section of the PIP tool.</t>
    </r>
    <r>
      <rPr>
        <sz val="10"/>
        <color theme="1"/>
        <rFont val="Arial"/>
        <family val="2"/>
      </rPr>
      <t xml:space="preserve">
</t>
    </r>
  </si>
  <si>
    <r>
      <t xml:space="preserve">- Take each sample from an outlet that is at least 9 m [30 ft] away from or on a floor above the location where the main water supply enters the building. 
</t>
    </r>
    <r>
      <rPr>
        <u/>
        <sz val="10"/>
        <color theme="1"/>
        <rFont val="Arial"/>
        <family val="2"/>
      </rPr>
      <t>- If there are fewer dispensers than required samples, it is acceptable to stop sampling once each dispenser has been sampled at least once. If this scenario arises, the PTAgents should indicate that no additional dispensers are available for testing in the field notes section of the PIP tool.</t>
    </r>
    <r>
      <rPr>
        <sz val="10"/>
        <color theme="1"/>
        <rFont val="Arial"/>
        <family val="2"/>
      </rPr>
      <t xml:space="preserve">
</t>
    </r>
  </si>
  <si>
    <r>
      <rPr>
        <sz val="10"/>
        <color theme="1"/>
        <rFont val="Arial"/>
        <family val="2"/>
      </rPr>
      <t xml:space="preserve">- Take a minimum of one sample on each remaining floor with regularly occupied space(s). 
</t>
    </r>
    <r>
      <rPr>
        <u/>
        <sz val="10"/>
        <color theme="1"/>
        <rFont val="Arial"/>
        <family val="2"/>
      </rPr>
      <t>- Take remaining samples (if any) in any valid test location.</t>
    </r>
    <r>
      <rPr>
        <sz val="10"/>
        <color theme="1"/>
        <rFont val="Arial"/>
        <family val="2"/>
      </rPr>
      <t xml:space="preserve">
</t>
    </r>
  </si>
  <si>
    <r>
      <rPr>
        <strike/>
        <sz val="10"/>
        <color theme="1"/>
        <rFont val="Arial"/>
        <family val="2"/>
      </rPr>
      <t>b. Defines health and well-being goals, including:</t>
    </r>
    <r>
      <rPr>
        <sz val="10"/>
        <color theme="1"/>
        <rFont val="Arial"/>
        <family val="2"/>
      </rPr>
      <t xml:space="preserve">
</t>
    </r>
    <r>
      <rPr>
        <strike/>
        <sz val="10"/>
        <color theme="1"/>
        <rFont val="Arial"/>
        <family val="2"/>
      </rPr>
      <t>b1.</t>
    </r>
    <r>
      <rPr>
        <sz val="10"/>
        <color theme="1"/>
        <rFont val="Arial"/>
        <family val="2"/>
      </rPr>
      <t xml:space="preserve"> </t>
    </r>
    <r>
      <rPr>
        <u/>
        <sz val="10"/>
        <color theme="1"/>
        <rFont val="Arial"/>
        <family val="2"/>
      </rPr>
      <t xml:space="preserve">b Identifies the </t>
    </r>
    <r>
      <rPr>
        <strike/>
        <sz val="10"/>
        <color theme="1"/>
        <rFont val="Arial"/>
        <family val="2"/>
      </rPr>
      <t xml:space="preserve">Occupant </t>
    </r>
    <r>
      <rPr>
        <sz val="10"/>
        <color theme="1"/>
        <rFont val="Arial"/>
        <family val="2"/>
      </rPr>
      <t>health and well-being needs</t>
    </r>
    <r>
      <rPr>
        <u/>
        <sz val="10"/>
        <color theme="1"/>
        <rFont val="Arial"/>
        <family val="2"/>
      </rPr>
      <t xml:space="preserve"> of your occupants</t>
    </r>
    <r>
      <rPr>
        <sz val="10"/>
        <color theme="1"/>
        <rFont val="Arial"/>
        <family val="2"/>
      </rPr>
      <t xml:space="preserve">.
</t>
    </r>
    <r>
      <rPr>
        <strike/>
        <sz val="10"/>
        <color theme="1"/>
        <rFont val="Arial"/>
        <family val="2"/>
      </rPr>
      <t>b2</t>
    </r>
    <r>
      <rPr>
        <sz val="10"/>
        <color theme="1"/>
        <rFont val="Arial"/>
        <family val="2"/>
      </rPr>
      <t xml:space="preserve">. </t>
    </r>
    <r>
      <rPr>
        <u/>
        <sz val="10"/>
        <color theme="1"/>
        <rFont val="Arial"/>
        <family val="2"/>
      </rPr>
      <t xml:space="preserve">c. Identifies your </t>
    </r>
    <r>
      <rPr>
        <strike/>
        <sz val="10"/>
        <color theme="1"/>
        <rFont val="Arial"/>
        <family val="2"/>
      </rPr>
      <t xml:space="preserve">The </t>
    </r>
    <r>
      <rPr>
        <sz val="10"/>
        <color theme="1"/>
        <rFont val="Arial"/>
        <family val="2"/>
      </rPr>
      <t>organization’s objectives for health promotion</t>
    </r>
    <r>
      <rPr>
        <strike/>
        <sz val="10"/>
        <color theme="1"/>
        <rFont val="Arial"/>
        <family val="2"/>
      </rPr>
      <t xml:space="preserve"> to meet stakeholder needs</t>
    </r>
    <r>
      <rPr>
        <sz val="10"/>
        <color theme="1"/>
        <rFont val="Arial"/>
        <family val="2"/>
      </rPr>
      <t xml:space="preserve">.
</t>
    </r>
    <r>
      <rPr>
        <strike/>
        <sz val="10"/>
        <color theme="1"/>
        <rFont val="Arial"/>
        <family val="2"/>
      </rPr>
      <t>c.</t>
    </r>
    <r>
      <rPr>
        <sz val="10"/>
        <color theme="1"/>
        <rFont val="Arial"/>
        <family val="2"/>
      </rPr>
      <t xml:space="preserve"> </t>
    </r>
    <r>
      <rPr>
        <u/>
        <sz val="10"/>
        <color theme="1"/>
        <rFont val="Arial"/>
        <family val="2"/>
      </rPr>
      <t xml:space="preserve">d. </t>
    </r>
    <r>
      <rPr>
        <sz val="10"/>
        <color theme="1"/>
        <rFont val="Arial"/>
        <family val="2"/>
      </rPr>
      <t xml:space="preserve">Defines </t>
    </r>
    <r>
      <rPr>
        <strike/>
        <sz val="10"/>
        <color theme="1"/>
        <rFont val="Arial"/>
        <family val="2"/>
      </rPr>
      <t xml:space="preserve">environmental and equity </t>
    </r>
    <r>
      <rPr>
        <sz val="10"/>
        <color theme="1"/>
        <rFont val="Arial"/>
        <family val="2"/>
      </rPr>
      <t xml:space="preserve">goals </t>
    </r>
    <r>
      <rPr>
        <u/>
        <sz val="10"/>
        <color theme="1"/>
        <rFont val="Arial"/>
        <family val="2"/>
      </rPr>
      <t>related to each of the following:</t>
    </r>
    <r>
      <rPr>
        <strike/>
        <sz val="10"/>
        <color theme="1"/>
        <rFont val="Arial"/>
        <family val="2"/>
      </rPr>
      <t>, including how the project or organization will:17</t>
    </r>
    <r>
      <rPr>
        <sz val="10"/>
        <color theme="1"/>
        <rFont val="Arial"/>
        <family val="2"/>
      </rPr>
      <t xml:space="preserve">
</t>
    </r>
    <r>
      <rPr>
        <strike/>
        <sz val="10"/>
        <color theme="1"/>
        <rFont val="Arial"/>
        <family val="2"/>
      </rPr>
      <t xml:space="preserve">c1. Reduce its contribution to global climate change and promote a greener economy.
c2. Protect, enhance and restore water resources and ecosystem services.
c3. Promote sustainable material cycles.
c4. Enhance community through social equity and environmental justice.
</t>
    </r>
    <r>
      <rPr>
        <u/>
        <sz val="10"/>
        <color theme="1"/>
        <rFont val="Arial"/>
        <family val="2"/>
      </rPr>
      <t>d1. Occupant health and well-being.
d2. Resilience. 
d3. Energy and resource management. 
d4. Protection of water resources and ecosystems.
d5. Healthy and sustainable material cycles.
d6. Community inclusion.
d7. Clean and healthful local environmen</t>
    </r>
    <r>
      <rPr>
        <sz val="10"/>
        <color theme="1"/>
        <rFont val="Arial"/>
        <family val="2"/>
      </rPr>
      <t xml:space="preserve">ts.
</t>
    </r>
  </si>
  <si>
    <r>
      <t xml:space="preserve">Verification Notes: 
Survey administration- Technical Document (Shareable)
- Method through which eligible employees are invited and reminded to participate in the survey.
- Strategies through which the survey protects participant identity and privacy.
</t>
    </r>
    <r>
      <rPr>
        <u/>
        <sz val="10"/>
        <color theme="1"/>
        <rFont val="Arial"/>
        <family val="2"/>
      </rPr>
      <t xml:space="preserve">- The </t>
    </r>
    <r>
      <rPr>
        <sz val="10"/>
        <color theme="1"/>
        <rFont val="Arial"/>
        <family val="2"/>
      </rPr>
      <t xml:space="preserve">name and credentials of qualified survey professional who </t>
    </r>
    <r>
      <rPr>
        <u/>
        <sz val="10"/>
        <color theme="1"/>
        <rFont val="Arial"/>
        <family val="2"/>
      </rPr>
      <t>will</t>
    </r>
    <r>
      <rPr>
        <sz val="10"/>
        <color theme="1"/>
        <rFont val="Arial"/>
        <family val="2"/>
      </rPr>
      <t xml:space="preserve"> conduct</t>
    </r>
    <r>
      <rPr>
        <strike/>
        <sz val="10"/>
        <color theme="1"/>
        <rFont val="Arial"/>
        <family val="2"/>
      </rPr>
      <t>ed</t>
    </r>
    <r>
      <rPr>
        <sz val="10"/>
        <color theme="1"/>
        <rFont val="Arial"/>
        <family val="2"/>
      </rPr>
      <t xml:space="preserve"> the </t>
    </r>
    <r>
      <rPr>
        <strike/>
        <sz val="10"/>
        <color theme="1"/>
        <rFont val="Arial"/>
        <family val="2"/>
      </rPr>
      <t xml:space="preserve">survey </t>
    </r>
    <r>
      <rPr>
        <sz val="10"/>
        <color theme="1"/>
        <rFont val="Arial"/>
        <family val="2"/>
      </rPr>
      <t xml:space="preserve">analysis </t>
    </r>
    <r>
      <rPr>
        <u/>
        <sz val="10"/>
        <color theme="1"/>
        <rFont val="Arial"/>
        <family val="2"/>
      </rPr>
      <t>of survey results.</t>
    </r>
  </si>
  <si>
    <r>
      <t xml:space="preserve">[List of requirements has been re-ordered, added elder care as a new pathway ]
</t>
    </r>
    <r>
      <rPr>
        <u/>
        <sz val="10"/>
        <color theme="1"/>
        <rFont val="Arial"/>
        <family val="2"/>
      </rPr>
      <t xml:space="preserve">a. Nutrition support and services (e.g., medical nutrition therapy including nutrition supplements and enteral nutrition).22-24
b. Complementary and integrative healthcare services (e.g., herbal therapy, mind and body practices such as acupuncture, massage, yoga, aquatic therapy).
c. Non-Emergency Medical Transportation (NEMT) that includes reimbursable transportation both to and from medical appointments, utilizing a form of transportation that meets the medical needs of the individual and covering all associated expenses.25
d. Elder care, including home health care.
e. Fertility Services (e.g., in vitro fertilization, iatrogenic infertility).
</t>
    </r>
    <r>
      <rPr>
        <strike/>
        <sz val="10"/>
        <color theme="1"/>
        <rFont val="Arial"/>
        <family val="2"/>
      </rPr>
      <t>a.</t>
    </r>
    <r>
      <rPr>
        <sz val="10"/>
        <color theme="1"/>
        <rFont val="Arial"/>
        <family val="2"/>
      </rPr>
      <t xml:space="preserve"> </t>
    </r>
    <r>
      <rPr>
        <u/>
        <sz val="10"/>
        <color theme="1"/>
        <rFont val="Arial"/>
        <family val="2"/>
      </rPr>
      <t xml:space="preserve">f. </t>
    </r>
    <r>
      <rPr>
        <sz val="10"/>
        <color theme="1"/>
        <rFont val="Arial"/>
        <family val="2"/>
      </rPr>
      <t xml:space="preserve">Doulas or other birth support workers.
</t>
    </r>
    <r>
      <rPr>
        <strike/>
        <sz val="10"/>
        <color theme="1"/>
        <rFont val="Arial"/>
        <family val="2"/>
      </rPr>
      <t>b.</t>
    </r>
    <r>
      <rPr>
        <sz val="10"/>
        <color theme="1"/>
        <rFont val="Arial"/>
        <family val="2"/>
      </rPr>
      <t xml:space="preserve"> </t>
    </r>
    <r>
      <rPr>
        <u/>
        <sz val="10"/>
        <color theme="1"/>
        <rFont val="Arial"/>
        <family val="2"/>
      </rPr>
      <t xml:space="preserve">g. </t>
    </r>
    <r>
      <rPr>
        <sz val="10"/>
        <color theme="1"/>
        <rFont val="Arial"/>
        <family val="2"/>
      </rPr>
      <t xml:space="preserve">Comprehensive Abortion Care (CAC).
</t>
    </r>
    <r>
      <rPr>
        <strike/>
        <sz val="10"/>
        <color theme="1"/>
        <rFont val="Arial"/>
        <family val="2"/>
      </rPr>
      <t>c.</t>
    </r>
    <r>
      <rPr>
        <sz val="10"/>
        <color theme="1"/>
        <rFont val="Arial"/>
        <family val="2"/>
      </rPr>
      <t xml:space="preserve"> </t>
    </r>
    <r>
      <rPr>
        <strike/>
        <sz val="10"/>
        <color theme="1"/>
        <rFont val="Arial"/>
        <family val="2"/>
      </rPr>
      <t>Fertility Services (e.g., in vitro fertilization, iatrogenic infertility).</t>
    </r>
    <r>
      <rPr>
        <sz val="10"/>
        <color theme="1"/>
        <rFont val="Arial"/>
        <family val="2"/>
      </rPr>
      <t xml:space="preserve">
</t>
    </r>
    <r>
      <rPr>
        <strike/>
        <sz val="10"/>
        <color theme="1"/>
        <rFont val="Arial"/>
        <family val="2"/>
      </rPr>
      <t>d</t>
    </r>
    <r>
      <rPr>
        <sz val="10"/>
        <color theme="1"/>
        <rFont val="Arial"/>
        <family val="2"/>
      </rPr>
      <t xml:space="preserve">. </t>
    </r>
    <r>
      <rPr>
        <u/>
        <sz val="10"/>
        <color theme="1"/>
        <rFont val="Arial"/>
        <family val="2"/>
      </rPr>
      <t xml:space="preserve">i. </t>
    </r>
    <r>
      <rPr>
        <sz val="10"/>
        <color theme="1"/>
        <rFont val="Arial"/>
        <family val="2"/>
      </rPr>
      <t>Gender-affirming care including, at a minimum, hormone therapy and surgery.
e</t>
    </r>
    <r>
      <rPr>
        <strike/>
        <sz val="10"/>
        <color theme="1"/>
        <rFont val="Arial"/>
        <family val="2"/>
      </rPr>
      <t>. Complementary and integrative healthcare services (e.g., herbal therapy, mind and body practices such as acupuncture, massage, yoga, aquatic therapy).</t>
    </r>
    <r>
      <rPr>
        <sz val="10"/>
        <color theme="1"/>
        <rFont val="Arial"/>
        <family val="2"/>
      </rPr>
      <t xml:space="preserve">
</t>
    </r>
    <r>
      <rPr>
        <strike/>
        <sz val="10"/>
        <color theme="1"/>
        <rFont val="Arial"/>
        <family val="2"/>
      </rPr>
      <t>f. Nutrition support and services (e.g., medical nutrition therapy including nutrition supplements and enteral nutrition).22-24</t>
    </r>
    <r>
      <rPr>
        <sz val="10"/>
        <color theme="1"/>
        <rFont val="Arial"/>
        <family val="2"/>
      </rPr>
      <t xml:space="preserve">
</t>
    </r>
    <r>
      <rPr>
        <strike/>
        <sz val="10"/>
        <color theme="1"/>
        <rFont val="Arial"/>
        <family val="2"/>
      </rPr>
      <t>g. Non-Emergency Medical Transportation (NEMT) that includes reimbursable transportation both to and from medical appointments, utilizing a form of transportation that meets the medical needs of the individual and covering all associated expenses.25</t>
    </r>
  </si>
  <si>
    <r>
      <t>a. A</t>
    </r>
    <r>
      <rPr>
        <u/>
        <sz val="10"/>
        <color theme="1"/>
        <rFont val="Arial"/>
        <family val="2"/>
      </rPr>
      <t>n assessment</t>
    </r>
    <r>
      <rPr>
        <sz val="10"/>
        <color theme="1"/>
        <rFont val="Arial"/>
        <family val="2"/>
      </rPr>
      <t xml:space="preserve"> </t>
    </r>
    <r>
      <rPr>
        <strike/>
        <sz val="10"/>
        <color theme="1"/>
        <rFont val="Arial"/>
        <family val="2"/>
      </rPr>
      <t xml:space="preserve">comprehensive evaluation </t>
    </r>
    <r>
      <rPr>
        <sz val="10"/>
        <color theme="1"/>
        <rFont val="Arial"/>
        <family val="2"/>
      </rPr>
      <t xml:space="preserve">of the project or organization’s current </t>
    </r>
    <r>
      <rPr>
        <strike/>
        <sz val="10"/>
        <color theme="1"/>
        <rFont val="Arial"/>
        <family val="2"/>
      </rPr>
      <t xml:space="preserve">diversity representation </t>
    </r>
    <r>
      <rPr>
        <u/>
        <sz val="10"/>
        <color theme="1"/>
        <rFont val="Arial"/>
        <family val="2"/>
      </rPr>
      <t xml:space="preserve">workforce demographics </t>
    </r>
    <r>
      <rPr>
        <sz val="10"/>
        <color theme="1"/>
        <rFont val="Arial"/>
        <family val="2"/>
      </rPr>
      <t xml:space="preserve">is conducted utilizing at least four of the following:
b. </t>
    </r>
    <r>
      <rPr>
        <strike/>
        <sz val="10"/>
        <color theme="1"/>
        <rFont val="Arial"/>
        <family val="2"/>
      </rPr>
      <t xml:space="preserve">A comprehensive diversity and inclusion policy </t>
    </r>
    <r>
      <rPr>
        <u/>
        <sz val="10"/>
        <color theme="1"/>
        <rFont val="Arial"/>
        <family val="2"/>
      </rPr>
      <t xml:space="preserve">A workforce engagement and belonging plan </t>
    </r>
    <r>
      <rPr>
        <sz val="10"/>
        <color theme="1"/>
        <rFont val="Arial"/>
        <family val="2"/>
      </rPr>
      <t xml:space="preserve">is established and meets the following requirements:
b1. </t>
    </r>
    <r>
      <rPr>
        <strike/>
        <sz val="10"/>
        <color theme="1"/>
        <rFont val="Arial"/>
        <family val="2"/>
      </rPr>
      <t xml:space="preserve">Connects DEI to the project or organization’s goals and objectives, including through a health-oriented mission, considering at least the populations selected for requirement a. </t>
    </r>
    <r>
      <rPr>
        <u/>
        <sz val="10"/>
        <color theme="1"/>
        <rFont val="Arial"/>
        <family val="2"/>
      </rPr>
      <t>Identifies strategies to help all employees feel accepted, valued and included, considering findings from the demographic assessment.</t>
    </r>
    <r>
      <rPr>
        <sz val="10"/>
        <color theme="1"/>
        <rFont val="Arial"/>
        <family val="2"/>
      </rPr>
      <t xml:space="preserve">
b2. </t>
    </r>
    <r>
      <rPr>
        <strike/>
        <sz val="10"/>
        <color theme="1"/>
        <rFont val="Arial"/>
        <family val="2"/>
      </rPr>
      <t>Establishes goals for improving DEI policies and outcomes and tracks progress toward meeting goals annually</t>
    </r>
    <r>
      <rPr>
        <sz val="10"/>
        <color theme="1"/>
        <rFont val="Arial"/>
        <family val="2"/>
      </rPr>
      <t>.</t>
    </r>
    <r>
      <rPr>
        <u/>
        <sz val="10"/>
        <color theme="1"/>
        <rFont val="Arial"/>
        <family val="2"/>
      </rPr>
      <t>Tracks progress toward implementing those strategies on an annual basis.</t>
    </r>
    <r>
      <rPr>
        <sz val="10"/>
        <color theme="1"/>
        <rFont val="Arial"/>
        <family val="2"/>
      </rPr>
      <t xml:space="preserve">
b3. </t>
    </r>
    <r>
      <rPr>
        <strike/>
        <sz val="10"/>
        <color theme="1"/>
        <rFont val="Arial"/>
        <family val="2"/>
      </rPr>
      <t>A summary of the</t>
    </r>
    <r>
      <rPr>
        <sz val="10"/>
        <color theme="1"/>
        <rFont val="Arial"/>
        <family val="2"/>
      </rPr>
      <t xml:space="preserve"> </t>
    </r>
    <r>
      <rPr>
        <u/>
        <sz val="10"/>
        <color theme="1"/>
        <rFont val="Arial"/>
        <family val="2"/>
      </rPr>
      <t xml:space="preserve">Publicly summarizes </t>
    </r>
    <r>
      <rPr>
        <sz val="10"/>
        <color theme="1"/>
        <rFont val="Arial"/>
        <family val="2"/>
      </rPr>
      <t xml:space="preserve">annual progress </t>
    </r>
    <r>
      <rPr>
        <u/>
        <sz val="10"/>
        <color theme="1"/>
        <rFont val="Arial"/>
        <family val="2"/>
      </rPr>
      <t>(e.g., on company website, in annual report)</t>
    </r>
    <r>
      <rPr>
        <sz val="10"/>
        <color theme="1"/>
        <rFont val="Arial"/>
        <family val="2"/>
      </rPr>
      <t>.</t>
    </r>
    <r>
      <rPr>
        <strike/>
        <sz val="10"/>
        <color theme="1"/>
        <rFont val="Arial"/>
        <family val="2"/>
      </rPr>
      <t xml:space="preserve"> toward DEI goals are made widely available to all employees and the public</t>
    </r>
    <r>
      <rPr>
        <sz val="10"/>
        <color theme="1"/>
        <rFont val="Arial"/>
        <family val="2"/>
      </rPr>
      <t>.</t>
    </r>
  </si>
  <si>
    <r>
      <t xml:space="preserve">b1. The benefits of </t>
    </r>
    <r>
      <rPr>
        <u/>
        <sz val="10"/>
        <color theme="1"/>
        <rFont val="Arial"/>
        <family val="2"/>
      </rPr>
      <t>having a workforce comprised of people with different backgrounds</t>
    </r>
    <r>
      <rPr>
        <strike/>
        <sz val="10"/>
        <color theme="1"/>
        <rFont val="Arial"/>
        <family val="2"/>
      </rPr>
      <t>diversity</t>
    </r>
    <r>
      <rPr>
        <sz val="10"/>
        <color theme="1"/>
        <rFont val="Arial"/>
        <family val="2"/>
      </rPr>
      <t xml:space="preserve">.
c. </t>
    </r>
    <r>
      <rPr>
        <u/>
        <sz val="10"/>
        <color theme="1"/>
        <rFont val="Arial"/>
        <family val="2"/>
      </rPr>
      <t>Provides employees with resources (e.g., budget, meeting space, information, access to external support groups) to establish employee resource groups (ERGs) that are focused on fostering engagement and belonging within the workforce</t>
    </r>
    <r>
      <rPr>
        <sz val="10"/>
        <color theme="1"/>
        <rFont val="Arial"/>
        <family val="2"/>
      </rPr>
      <t>.</t>
    </r>
    <r>
      <rPr>
        <strike/>
        <sz val="10"/>
        <color theme="1"/>
        <rFont val="Arial"/>
        <family val="2"/>
      </rPr>
      <t>Employee resource groups (ERGs) and/or sponsorship programs to support diverse populations (e.g., LGBTQ+ individuals, racial and ethnic minorities, individuals with disabilities, women, veterans) are made available in-house or through external organizations.</t>
    </r>
    <r>
      <rPr>
        <sz val="10"/>
        <color theme="1"/>
        <rFont val="Arial"/>
        <family val="2"/>
      </rPr>
      <t xml:space="preserve">
d. Has at least one dedicated senior-level employee whose primary responsibility is to plan and oversee strategies that promote </t>
    </r>
    <r>
      <rPr>
        <u/>
        <sz val="10"/>
        <color theme="1"/>
        <rFont val="Arial"/>
        <family val="2"/>
      </rPr>
      <t>workforce engagement and belonging</t>
    </r>
    <r>
      <rPr>
        <strike/>
        <sz val="10"/>
        <color theme="1"/>
        <rFont val="Arial"/>
        <family val="2"/>
      </rPr>
      <t>diversity and inclusion (e.g., Chief Diversity Officer)</t>
    </r>
    <r>
      <rPr>
        <sz val="10"/>
        <color theme="1"/>
        <rFont val="Arial"/>
        <family val="2"/>
      </rPr>
      <t xml:space="preserve">. The individual must have a dedicated budget </t>
    </r>
    <r>
      <rPr>
        <strike/>
        <sz val="10"/>
        <color theme="1"/>
        <rFont val="Arial"/>
        <family val="2"/>
      </rPr>
      <t xml:space="preserve">for diversity and inclusion initiatives </t>
    </r>
    <r>
      <rPr>
        <sz val="10"/>
        <color theme="1"/>
        <rFont val="Arial"/>
        <family val="2"/>
      </rPr>
      <t>and be employed at the executive (C-Suite) level or report directly to a member of the executive (C-Suite) team.8</t>
    </r>
  </si>
  <si>
    <r>
      <t xml:space="preserve">a. Implements a hiring policy that:
... 
a3. Establishes hiring evaluation protocols with </t>
    </r>
    <r>
      <rPr>
        <strike/>
        <sz val="10"/>
        <color theme="1"/>
        <rFont val="Arial"/>
        <family val="2"/>
      </rPr>
      <t xml:space="preserve">equitable and </t>
    </r>
    <r>
      <rPr>
        <sz val="10"/>
        <color theme="1"/>
        <rFont val="Arial"/>
        <family val="2"/>
      </rPr>
      <t xml:space="preserve">transparent performance standards (e.g., communicating job requirements clearly and establishing fair and consistent performance objectives for all employees, demonstrating transparency and clear expectations for every role).
a4. Establishes </t>
    </r>
    <r>
      <rPr>
        <strike/>
        <sz val="10"/>
        <color theme="1"/>
        <rFont val="Arial"/>
        <family val="2"/>
      </rPr>
      <t xml:space="preserve">diversity and inclusion hiring </t>
    </r>
    <r>
      <rPr>
        <sz val="10"/>
        <color theme="1"/>
        <rFont val="Arial"/>
        <family val="2"/>
      </rPr>
      <t xml:space="preserve">goals for </t>
    </r>
    <r>
      <rPr>
        <u/>
        <sz val="10"/>
        <color theme="1"/>
        <rFont val="Arial"/>
        <family val="2"/>
      </rPr>
      <t>hiring candidates with varied backgrounds, perspectives and experiences</t>
    </r>
    <r>
      <rPr>
        <sz val="10"/>
        <color theme="1"/>
        <rFont val="Arial"/>
        <family val="2"/>
      </rPr>
      <t xml:space="preserve">, which hiring managers are evaluated at performance reviews at least annually.
a5. Establishes </t>
    </r>
    <r>
      <rPr>
        <u/>
        <sz val="10"/>
        <color theme="1"/>
        <rFont val="Arial"/>
        <family val="2"/>
      </rPr>
      <t>having varied backgrounds, perspectives and experiences represented</t>
    </r>
    <r>
      <rPr>
        <strike/>
        <sz val="10"/>
        <color theme="1"/>
        <rFont val="Arial"/>
        <family val="2"/>
      </rPr>
      <t>annual goals for diversity representation</t>
    </r>
    <r>
      <rPr>
        <sz val="10"/>
        <color theme="1"/>
        <rFont val="Arial"/>
        <family val="2"/>
      </rPr>
      <t xml:space="preserve"> in mid-and executive-level leadership positions and/or on the board of directors.
b. Implements a </t>
    </r>
    <r>
      <rPr>
        <u/>
        <sz val="10"/>
        <color theme="1"/>
        <rFont val="Arial"/>
        <family val="2"/>
      </rPr>
      <t>compensation</t>
    </r>
    <r>
      <rPr>
        <strike/>
        <sz val="10"/>
        <color theme="1"/>
        <rFont val="Arial"/>
        <family val="2"/>
      </rPr>
      <t>wage equity</t>
    </r>
    <r>
      <rPr>
        <sz val="10"/>
        <color theme="1"/>
        <rFont val="Arial"/>
        <family val="2"/>
      </rPr>
      <t xml:space="preserve"> policy that is made available to all employees and includes at least three of the following:
b1. Determination of </t>
    </r>
    <r>
      <rPr>
        <u/>
        <sz val="10"/>
        <color theme="1"/>
        <rFont val="Arial"/>
        <family val="2"/>
      </rPr>
      <t>compensation</t>
    </r>
    <r>
      <rPr>
        <strike/>
        <sz val="10"/>
        <color theme="1"/>
        <rFont val="Arial"/>
        <family val="2"/>
      </rPr>
      <t>wages</t>
    </r>
    <r>
      <rPr>
        <sz val="10"/>
        <color theme="1"/>
        <rFont val="Arial"/>
        <family val="2"/>
      </rPr>
      <t xml:space="preserve"> independent of gender identity, sexual orientation, race and ethnicity, age, disability status, or religion.
b2. Provision of </t>
    </r>
    <r>
      <rPr>
        <u/>
        <sz val="10"/>
        <color theme="1"/>
        <rFont val="Arial"/>
        <family val="2"/>
      </rPr>
      <t>compensation</t>
    </r>
    <r>
      <rPr>
        <strike/>
        <sz val="10"/>
        <color theme="1"/>
        <rFont val="Arial"/>
        <family val="2"/>
      </rPr>
      <t>a living wage</t>
    </r>
    <r>
      <rPr>
        <sz val="10"/>
        <color theme="1"/>
        <rFont val="Arial"/>
        <family val="2"/>
      </rPr>
      <t xml:space="preserve"> that meets basic needs and provides some discretionary income</t>
    </r>
    <r>
      <rPr>
        <strike/>
        <sz val="10"/>
        <color theme="1"/>
        <rFont val="Arial"/>
        <family val="2"/>
      </rPr>
      <t xml:space="preserve"> to all employees</t>
    </r>
    <r>
      <rPr>
        <sz val="10"/>
        <color theme="1"/>
        <rFont val="Arial"/>
        <family val="2"/>
      </rPr>
      <t xml:space="preserve">.
b3. </t>
    </r>
    <r>
      <rPr>
        <u/>
        <sz val="10"/>
        <color theme="1"/>
        <rFont val="Arial"/>
        <family val="2"/>
      </rPr>
      <t>Compensation</t>
    </r>
    <r>
      <rPr>
        <strike/>
        <sz val="10"/>
        <color theme="1"/>
        <rFont val="Arial"/>
        <family val="2"/>
      </rPr>
      <t xml:space="preserve">Wage </t>
    </r>
    <r>
      <rPr>
        <sz val="10"/>
        <color theme="1"/>
        <rFont val="Arial"/>
        <family val="2"/>
      </rPr>
      <t xml:space="preserve">transparency (e.g., making employee compensation figures visible either internally, externally or both) or published </t>
    </r>
    <r>
      <rPr>
        <u/>
        <sz val="10"/>
        <color theme="1"/>
        <rFont val="Arial"/>
        <family val="2"/>
      </rPr>
      <t>compensation</t>
    </r>
    <r>
      <rPr>
        <strike/>
        <sz val="10"/>
        <color theme="1"/>
        <rFont val="Arial"/>
        <family val="2"/>
      </rPr>
      <t>salary</t>
    </r>
    <r>
      <rPr>
        <sz val="10"/>
        <color theme="1"/>
        <rFont val="Arial"/>
        <family val="2"/>
      </rPr>
      <t xml:space="preserve"> ranges for all titles.9,10 
b4. A blind annual evaluation of all employee </t>
    </r>
    <r>
      <rPr>
        <u/>
        <sz val="10"/>
        <color theme="1"/>
        <rFont val="Arial"/>
        <family val="2"/>
      </rPr>
      <t>compensation</t>
    </r>
    <r>
      <rPr>
        <strike/>
        <sz val="10"/>
        <color theme="1"/>
        <rFont val="Arial"/>
        <family val="2"/>
      </rPr>
      <t>wages</t>
    </r>
    <r>
      <rPr>
        <sz val="10"/>
        <color theme="1"/>
        <rFont val="Arial"/>
        <family val="2"/>
      </rPr>
      <t xml:space="preserve"> to assess and improve </t>
    </r>
    <r>
      <rPr>
        <u/>
        <sz val="10"/>
        <color theme="1"/>
        <rFont val="Arial"/>
        <family val="2"/>
      </rPr>
      <t>fair compensation distribution</t>
    </r>
    <r>
      <rPr>
        <strike/>
        <sz val="10"/>
        <color theme="1"/>
        <rFont val="Arial"/>
        <family val="2"/>
      </rPr>
      <t>wage equity</t>
    </r>
    <r>
      <rPr>
        <sz val="10"/>
        <color theme="1"/>
        <rFont val="Arial"/>
        <family val="2"/>
      </rPr>
      <t xml:space="preserve">.
b5. Annual trainings or workshops for employees on </t>
    </r>
    <r>
      <rPr>
        <u/>
        <sz val="10"/>
        <color theme="1"/>
        <rFont val="Arial"/>
        <family val="2"/>
      </rPr>
      <t>compensation</t>
    </r>
    <r>
      <rPr>
        <strike/>
        <sz val="10"/>
        <color theme="1"/>
        <rFont val="Arial"/>
        <family val="2"/>
      </rPr>
      <t>salary</t>
    </r>
    <r>
      <rPr>
        <sz val="10"/>
        <color theme="1"/>
        <rFont val="Arial"/>
        <family val="2"/>
      </rPr>
      <t xml:space="preserve"> and contract negotiation.</t>
    </r>
  </si>
  <si>
    <r>
      <t xml:space="preserve">Update feature name and part names
C12: </t>
    </r>
    <r>
      <rPr>
        <u/>
        <sz val="10"/>
        <color theme="1"/>
        <rFont val="Arial"/>
        <family val="2"/>
      </rPr>
      <t>Talent Recruitment and Workforce Action Plans</t>
    </r>
    <r>
      <rPr>
        <strike/>
        <sz val="10"/>
        <color theme="1"/>
        <rFont val="Arial"/>
        <family val="2"/>
      </rPr>
      <t xml:space="preserve">Diversity and Inclusion
</t>
    </r>
    <r>
      <rPr>
        <sz val="10"/>
        <color theme="1"/>
        <rFont val="Arial"/>
        <family val="2"/>
      </rPr>
      <t xml:space="preserve">Part 1: </t>
    </r>
    <r>
      <rPr>
        <u/>
        <sz val="10"/>
        <color theme="1"/>
        <rFont val="Arial"/>
        <family val="2"/>
      </rPr>
      <t>Create Workforce Assessment, Engagement and Belonging Plan</t>
    </r>
    <r>
      <rPr>
        <strike/>
        <sz val="10"/>
        <color theme="1"/>
        <rFont val="Arial"/>
        <family val="2"/>
      </rPr>
      <t xml:space="preserve">Create DEI Assessment and Action Plan
</t>
    </r>
    <r>
      <rPr>
        <sz val="10"/>
        <color theme="1"/>
        <rFont val="Arial"/>
        <family val="2"/>
      </rPr>
      <t xml:space="preserve">Part 2: Implement </t>
    </r>
    <r>
      <rPr>
        <u/>
        <sz val="10"/>
        <color theme="1"/>
        <rFont val="Arial"/>
        <family val="2"/>
      </rPr>
      <t>Workforce</t>
    </r>
    <r>
      <rPr>
        <strike/>
        <sz val="10"/>
        <color theme="1"/>
        <rFont val="Arial"/>
        <family val="2"/>
      </rPr>
      <t>DEI</t>
    </r>
    <r>
      <rPr>
        <sz val="10"/>
        <color theme="1"/>
        <rFont val="Arial"/>
        <family val="2"/>
      </rPr>
      <t xml:space="preserve"> Support Systems
Part 3: Implement </t>
    </r>
    <r>
      <rPr>
        <u/>
        <sz val="10"/>
        <color theme="1"/>
        <rFont val="Arial"/>
        <family val="2"/>
      </rPr>
      <t>Fair</t>
    </r>
    <r>
      <rPr>
        <strike/>
        <sz val="10"/>
        <color theme="1"/>
        <rFont val="Arial"/>
        <family val="2"/>
      </rPr>
      <t>DE</t>
    </r>
    <r>
      <rPr>
        <sz val="10"/>
        <color theme="1"/>
        <rFont val="Arial"/>
        <family val="2"/>
      </rPr>
      <t xml:space="preserve">I Hiring </t>
    </r>
    <r>
      <rPr>
        <u/>
        <sz val="10"/>
        <color theme="1"/>
        <rFont val="Arial"/>
        <family val="2"/>
      </rPr>
      <t>and Pay</t>
    </r>
    <r>
      <rPr>
        <sz val="10"/>
        <color theme="1"/>
        <rFont val="Arial"/>
        <family val="2"/>
      </rPr>
      <t xml:space="preserve"> Practices</t>
    </r>
    <r>
      <rPr>
        <strike/>
        <sz val="10"/>
        <color theme="1"/>
        <rFont val="Arial"/>
        <family val="2"/>
      </rPr>
      <t xml:space="preserve"> and Wage Equity</t>
    </r>
  </si>
  <si>
    <r>
      <t xml:space="preserve">Update feature and part names:
C16: </t>
    </r>
    <r>
      <rPr>
        <u/>
        <sz val="10"/>
        <color theme="1"/>
        <rFont val="Arial"/>
        <family val="2"/>
      </rPr>
      <t xml:space="preserve">Affordable </t>
    </r>
    <r>
      <rPr>
        <sz val="10"/>
        <color theme="1"/>
        <rFont val="Arial"/>
        <family val="2"/>
      </rPr>
      <t>Housing</t>
    </r>
    <r>
      <rPr>
        <strike/>
        <sz val="10"/>
        <color theme="1"/>
        <rFont val="Arial"/>
        <family val="2"/>
      </rPr>
      <t xml:space="preserve"> Equity </t>
    </r>
    <r>
      <rPr>
        <sz val="10"/>
        <color theme="1"/>
        <rFont val="Arial"/>
        <family val="2"/>
      </rPr>
      <t xml:space="preserve">
Part 1: Allocate Affordable </t>
    </r>
    <r>
      <rPr>
        <u/>
        <sz val="10"/>
        <color theme="1"/>
        <rFont val="Arial"/>
        <family val="2"/>
      </rPr>
      <t>Housing</t>
    </r>
    <r>
      <rPr>
        <strike/>
        <sz val="10"/>
        <color theme="1"/>
        <rFont val="Arial"/>
        <family val="2"/>
      </rPr>
      <t>Units</t>
    </r>
    <r>
      <rPr>
        <sz val="10"/>
        <color theme="1"/>
        <rFont val="Arial"/>
        <family val="2"/>
      </rPr>
      <t xml:space="preserve">
</t>
    </r>
  </si>
  <si>
    <r>
      <t xml:space="preserve">A percentage of </t>
    </r>
    <r>
      <rPr>
        <u/>
        <sz val="10"/>
        <color theme="1"/>
        <rFont val="Arial"/>
        <family val="2"/>
      </rPr>
      <t xml:space="preserve">dwelling </t>
    </r>
    <r>
      <rPr>
        <sz val="10"/>
        <color theme="1"/>
        <rFont val="Arial"/>
        <family val="2"/>
      </rPr>
      <t>units are allocated for tenants whose incomes are at or below an income limit relative to the local median household income [e.g., Area Median Income (AMI)] and adjusted for family size. Recognition is awarded as per the selected tier in the table below:</t>
    </r>
  </si>
  <si>
    <r>
      <t xml:space="preserve">Mandatory </t>
    </r>
    <r>
      <rPr>
        <strike/>
        <sz val="10"/>
        <color theme="1"/>
        <rFont val="Arial"/>
        <family val="2"/>
      </rPr>
      <t xml:space="preserve">DEI and anti-bias </t>
    </r>
    <r>
      <rPr>
        <sz val="10"/>
        <color theme="1"/>
        <rFont val="Arial"/>
        <family val="2"/>
      </rPr>
      <t>training about explicit and implicit bias (in the form of educational seminars, workshops, classes or on-demand modules) for all participating employees before engagement in the program.</t>
    </r>
  </si>
  <si>
    <r>
      <t xml:space="preserve">a. </t>
    </r>
    <r>
      <rPr>
        <strike/>
        <sz val="10"/>
        <color theme="1"/>
        <rFont val="Arial"/>
        <family val="2"/>
      </rPr>
      <t>dentify a historically marginalized community to acknowledge by reviewing land deeds, historical records, census data or other credible sources (e.g., articles, websites, surveys).</t>
    </r>
    <r>
      <rPr>
        <u/>
        <sz val="10"/>
        <color theme="1"/>
        <rFont val="Arial"/>
        <family val="2"/>
      </rPr>
      <t xml:space="preserve">Review land deeds, historical records, census data or other credible sources (e.g., articles, websites, surveys) to identify a community that has historically suffered as a result of colonization, displacement and relocation.
</t>
    </r>
    <r>
      <rPr>
        <sz val="10"/>
        <color theme="1"/>
        <rFont val="Arial"/>
        <family val="2"/>
      </rPr>
      <t>b1. Discriminatory and harmful labor practices and the implicit biases, policies and structures that lead to them, including those impacting consultants and subcontractors (e.g., collaborative partnerships that may cause representational damage, poor working conditions, participation in modern slavery and privatized prison labor, salary inequity, discriminatory hiring practices and/or</t>
    </r>
    <r>
      <rPr>
        <u/>
        <sz val="10"/>
        <color theme="1"/>
        <rFont val="Arial"/>
        <family val="2"/>
      </rPr>
      <t xml:space="preserve"> lack ofi</t>
    </r>
    <r>
      <rPr>
        <strike/>
        <sz val="10"/>
        <color theme="1"/>
        <rFont val="Arial"/>
        <family val="2"/>
      </rPr>
      <t>nequitable</t>
    </r>
    <r>
      <rPr>
        <sz val="10"/>
        <color theme="1"/>
        <rFont val="Arial"/>
        <family val="2"/>
      </rPr>
      <t xml:space="preserve"> representation in leadership).</t>
    </r>
  </si>
  <si>
    <r>
      <t xml:space="preserve">Offer </t>
    </r>
    <r>
      <rPr>
        <u/>
        <sz val="10"/>
        <color theme="1"/>
        <rFont val="Arial"/>
        <family val="2"/>
      </rPr>
      <t>On-Demand</t>
    </r>
    <r>
      <rPr>
        <strike/>
        <sz val="10"/>
        <color theme="1"/>
        <rFont val="Arial"/>
        <family val="2"/>
      </rPr>
      <t>Accessible</t>
    </r>
    <r>
      <rPr>
        <sz val="10"/>
        <color theme="1"/>
        <rFont val="Arial"/>
        <family val="2"/>
      </rPr>
      <t xml:space="preserve"> Health Services</t>
    </r>
  </si>
  <si>
    <r>
      <t xml:space="preserve">Update part name: 
EC3 </t>
    </r>
    <r>
      <rPr>
        <u/>
        <sz val="10"/>
        <color theme="1"/>
        <rFont val="Arial"/>
        <family val="2"/>
      </rPr>
      <t xml:space="preserve">Provide </t>
    </r>
    <r>
      <rPr>
        <sz val="10"/>
        <color theme="1"/>
        <rFont val="Arial"/>
        <family val="2"/>
      </rPr>
      <t>Historical Acknowledgement</t>
    </r>
  </si>
  <si>
    <r>
      <rPr>
        <u/>
        <sz val="10"/>
        <color theme="1"/>
        <rFont val="Arial"/>
        <family val="2"/>
      </rPr>
      <t xml:space="preserve">P2 (i.e., </t>
    </r>
    <r>
      <rPr>
        <sz val="10"/>
        <color theme="1"/>
        <rFont val="Arial"/>
        <family val="2"/>
      </rPr>
      <t>IES Rf ≥ 75, IES Rg ≥</t>
    </r>
    <r>
      <rPr>
        <strike/>
        <sz val="10"/>
        <color theme="1"/>
        <rFont val="Arial"/>
        <family val="2"/>
      </rPr>
      <t xml:space="preserve"> 95</t>
    </r>
    <r>
      <rPr>
        <u/>
        <sz val="10"/>
        <color theme="1"/>
        <rFont val="Arial"/>
        <family val="2"/>
      </rPr>
      <t xml:space="preserve"> 92</t>
    </r>
    <r>
      <rPr>
        <sz val="10"/>
        <color theme="1"/>
        <rFont val="Arial"/>
        <family val="2"/>
      </rPr>
      <t>, -7% ≤ IES Rcs,h1 ≤</t>
    </r>
    <r>
      <rPr>
        <strike/>
        <sz val="10"/>
        <color theme="1"/>
        <rFont val="Arial"/>
        <family val="2"/>
      </rPr>
      <t xml:space="preserve"> 15</t>
    </r>
    <r>
      <rPr>
        <u/>
        <sz val="10"/>
        <color theme="1"/>
        <rFont val="Arial"/>
        <family val="2"/>
      </rPr>
      <t xml:space="preserve"> 19</t>
    </r>
    <r>
      <rPr>
        <sz val="10"/>
        <color theme="1"/>
        <rFont val="Arial"/>
        <family val="2"/>
      </rPr>
      <t>%</t>
    </r>
    <r>
      <rPr>
        <u/>
        <sz val="10"/>
        <color theme="1"/>
        <rFont val="Arial"/>
        <family val="2"/>
      </rPr>
      <t>)</t>
    </r>
    <r>
      <rPr>
        <sz val="10"/>
        <color theme="1"/>
        <rFont val="Arial"/>
        <family val="2"/>
      </rPr>
      <t>.</t>
    </r>
  </si>
  <si>
    <r>
      <rPr>
        <strike/>
        <sz val="10"/>
        <color theme="1"/>
        <rFont val="Arial"/>
        <family val="2"/>
      </rPr>
      <t xml:space="preserve">f. Reusable, non-plastic plates, bowls, cups and utensils, including spoons, forks and knives.
</t>
    </r>
    <r>
      <rPr>
        <u/>
        <sz val="10"/>
        <color theme="1"/>
        <rFont val="Arial"/>
        <family val="2"/>
      </rPr>
      <t>f. Non-plastic plates, bowls and cups.
g. Spoons, forks and knives.</t>
    </r>
    <r>
      <rPr>
        <sz val="10"/>
        <color theme="1"/>
        <rFont val="Arial"/>
        <family val="2"/>
      </rPr>
      <t xml:space="preserve">
h. Cans/bins for garbage, recycling and/or compost.</t>
    </r>
  </si>
  <si>
    <r>
      <t xml:space="preserve">Update part name: 
SH4: </t>
    </r>
    <r>
      <rPr>
        <u/>
        <sz val="10"/>
        <color theme="1"/>
        <rFont val="Arial"/>
        <family val="2"/>
      </rPr>
      <t>Support Community Immunity</t>
    </r>
    <r>
      <rPr>
        <strike/>
        <sz val="10"/>
        <color theme="1"/>
        <rFont val="Arial"/>
        <family val="2"/>
      </rPr>
      <t>Promote Vaccines</t>
    </r>
  </si>
  <si>
    <r>
      <t xml:space="preserve">Update part and option names
Part 1: Provide </t>
    </r>
    <r>
      <rPr>
        <u/>
        <sz val="10"/>
        <color theme="1"/>
        <rFont val="Arial"/>
        <family val="2"/>
      </rPr>
      <t xml:space="preserve">Equipped </t>
    </r>
    <r>
      <rPr>
        <sz val="10"/>
        <color theme="1"/>
        <rFont val="Arial"/>
        <family val="2"/>
      </rPr>
      <t>Bathroom</t>
    </r>
    <r>
      <rPr>
        <u/>
        <sz val="10"/>
        <color theme="1"/>
        <rFont val="Arial"/>
        <family val="2"/>
      </rPr>
      <t>s</t>
    </r>
    <r>
      <rPr>
        <strike/>
        <sz val="10"/>
        <color theme="1"/>
        <rFont val="Arial"/>
        <family val="2"/>
      </rPr>
      <t xml:space="preserve"> Accommodations 
</t>
    </r>
    <r>
      <rPr>
        <sz val="10"/>
        <color theme="1"/>
        <rFont val="Arial"/>
        <family val="2"/>
      </rPr>
      <t xml:space="preserve">Option 1: </t>
    </r>
    <r>
      <rPr>
        <u/>
        <sz val="10"/>
        <color theme="1"/>
        <rFont val="Arial"/>
        <family val="2"/>
      </rPr>
      <t>Furnishings for all b</t>
    </r>
    <r>
      <rPr>
        <strike/>
        <sz val="10"/>
        <color theme="1"/>
        <rFont val="Arial"/>
        <family val="2"/>
      </rPr>
      <t>B</t>
    </r>
    <r>
      <rPr>
        <sz val="10"/>
        <color theme="1"/>
        <rFont val="Arial"/>
        <family val="2"/>
      </rPr>
      <t>athroom</t>
    </r>
    <r>
      <rPr>
        <u/>
        <sz val="10"/>
        <color theme="1"/>
        <rFont val="Arial"/>
        <family val="2"/>
      </rPr>
      <t>s</t>
    </r>
    <r>
      <rPr>
        <strike/>
        <sz val="10"/>
        <color theme="1"/>
        <rFont val="Arial"/>
        <family val="2"/>
      </rPr>
      <t xml:space="preserve"> accommodations
</t>
    </r>
    <r>
      <rPr>
        <sz val="10"/>
        <color theme="1"/>
        <rFont val="Arial"/>
        <family val="2"/>
      </rPr>
      <t xml:space="preserve">Option 2: </t>
    </r>
    <r>
      <rPr>
        <u/>
        <sz val="10"/>
        <color theme="1"/>
        <rFont val="Arial"/>
        <family val="2"/>
      </rPr>
      <t>Furnishings for f</t>
    </r>
    <r>
      <rPr>
        <strike/>
        <sz val="10"/>
        <color theme="1"/>
        <rFont val="Arial"/>
        <family val="2"/>
      </rPr>
      <t>F</t>
    </r>
    <r>
      <rPr>
        <sz val="10"/>
        <color theme="1"/>
        <rFont val="Arial"/>
        <family val="2"/>
      </rPr>
      <t>amily bathrooms</t>
    </r>
  </si>
  <si>
    <r>
      <t xml:space="preserve">Part 2: </t>
    </r>
    <r>
      <rPr>
        <u/>
        <sz val="10"/>
        <color theme="1"/>
        <rFont val="Arial"/>
        <family val="2"/>
      </rPr>
      <t xml:space="preserve">Provide Hands-Free Fixtures in </t>
    </r>
    <r>
      <rPr>
        <strike/>
        <sz val="10"/>
        <color theme="1"/>
        <rFont val="Arial"/>
        <family val="2"/>
      </rPr>
      <t xml:space="preserve">Ensure </t>
    </r>
    <r>
      <rPr>
        <sz val="10"/>
        <color theme="1"/>
        <rFont val="Arial"/>
        <family val="2"/>
      </rPr>
      <t>Bathroom</t>
    </r>
    <r>
      <rPr>
        <u/>
        <sz val="10"/>
        <color theme="1"/>
        <rFont val="Arial"/>
        <family val="2"/>
      </rPr>
      <t>s</t>
    </r>
    <r>
      <rPr>
        <sz val="10"/>
        <color theme="1"/>
        <rFont val="Arial"/>
        <family val="2"/>
      </rPr>
      <t xml:space="preserve"> </t>
    </r>
    <r>
      <rPr>
        <strike/>
        <sz val="10"/>
        <color theme="1"/>
        <rFont val="Arial"/>
        <family val="2"/>
      </rPr>
      <t xml:space="preserve">Accommodations </t>
    </r>
  </si>
  <si>
    <r>
      <t xml:space="preserve">A Cradle-to-Cradle Certified™ product, </t>
    </r>
    <r>
      <rPr>
        <u/>
        <sz val="10"/>
        <color theme="1"/>
        <rFont val="Arial"/>
        <family val="2"/>
      </rPr>
      <t xml:space="preserve">a C2C Certified® Circularity product, </t>
    </r>
    <r>
      <rPr>
        <sz val="10"/>
        <color theme="1"/>
        <rFont val="Arial"/>
        <family val="2"/>
      </rPr>
      <t xml:space="preserve">or a product with a Material Health Certificate from the Cradle to Cradle Products Innovation Institute. </t>
    </r>
  </si>
  <si>
    <t>Devices/Laboratories</t>
  </si>
  <si>
    <r>
      <rPr>
        <strike/>
        <sz val="10"/>
        <rFont val="Arial"/>
        <family val="2"/>
      </rPr>
      <t xml:space="preserve">○ Each sample must include one continuous hour of data OR the duration specified by the referenced testing methodology, whichever is more. </t>
    </r>
    <r>
      <rPr>
        <sz val="10"/>
        <rFont val="Arial"/>
        <family val="2"/>
      </rPr>
      <t xml:space="preserve">
○ The flow rate </t>
    </r>
    <r>
      <rPr>
        <u/>
        <sz val="10"/>
        <rFont val="Arial"/>
        <family val="2"/>
      </rPr>
      <t>and duration</t>
    </r>
    <r>
      <rPr>
        <sz val="10"/>
        <rFont val="Arial"/>
        <family val="2"/>
      </rPr>
      <t xml:space="preserve"> </t>
    </r>
    <r>
      <rPr>
        <strike/>
        <sz val="10"/>
        <rFont val="Arial"/>
        <family val="2"/>
      </rPr>
      <t xml:space="preserve">is </t>
    </r>
    <r>
      <rPr>
        <sz val="10"/>
        <rFont val="Arial"/>
        <family val="2"/>
      </rPr>
      <t xml:space="preserve">specified by the referenced testing methodology </t>
    </r>
    <r>
      <rPr>
        <u/>
        <sz val="10"/>
        <rFont val="Arial"/>
        <family val="2"/>
      </rPr>
      <t>must be used.</t>
    </r>
  </si>
  <si>
    <r>
      <t xml:space="preserve">a. Makes the </t>
    </r>
    <r>
      <rPr>
        <u/>
        <sz val="10"/>
        <color theme="1"/>
        <rFont val="Arial"/>
        <family val="2"/>
      </rPr>
      <t>immunization</t>
    </r>
    <r>
      <rPr>
        <strike/>
        <sz val="10"/>
        <color theme="1"/>
        <rFont val="Arial"/>
        <family val="2"/>
      </rPr>
      <t>vaccine</t>
    </r>
    <r>
      <rPr>
        <sz val="10"/>
        <color theme="1"/>
        <rFont val="Arial"/>
        <family val="2"/>
      </rPr>
      <t xml:space="preserve"> available to regular occupants on at least an annual basis at no cost through either:
  a1. An on-site </t>
    </r>
    <r>
      <rPr>
        <strike/>
        <sz val="10"/>
        <color theme="1"/>
        <rFont val="Arial"/>
        <family val="2"/>
      </rPr>
      <t xml:space="preserve">vaccine </t>
    </r>
    <r>
      <rPr>
        <sz val="10"/>
        <color theme="1"/>
        <rFont val="Arial"/>
        <family val="2"/>
      </rPr>
      <t>clinic or program.
  a2. An off-site v</t>
    </r>
    <r>
      <rPr>
        <strike/>
        <sz val="10"/>
        <color theme="1"/>
        <rFont val="Arial"/>
        <family val="2"/>
      </rPr>
      <t xml:space="preserve">accination </t>
    </r>
    <r>
      <rPr>
        <sz val="10"/>
        <color theme="1"/>
        <rFont val="Arial"/>
        <family val="2"/>
      </rPr>
      <t xml:space="preserve">clinic or program (e.g., free community clinic, access through health care providers) and, for employees (as applicable), paid time during the workday to receive the </t>
    </r>
    <r>
      <rPr>
        <u/>
        <sz val="10"/>
        <color theme="1"/>
        <rFont val="Arial"/>
        <family val="2"/>
      </rPr>
      <t>immunization</t>
    </r>
    <r>
      <rPr>
        <strike/>
        <sz val="10"/>
        <color theme="1"/>
        <rFont val="Arial"/>
        <family val="2"/>
      </rPr>
      <t>vaccine</t>
    </r>
    <r>
      <rPr>
        <sz val="10"/>
        <color theme="1"/>
        <rFont val="Arial"/>
        <family val="2"/>
      </rPr>
      <t xml:space="preserve">.
b. For employees, as applicable, at least one day of paid leave for recovery or sick leave following </t>
    </r>
    <r>
      <rPr>
        <u/>
        <sz val="10"/>
        <color theme="1"/>
        <rFont val="Arial"/>
        <family val="2"/>
      </rPr>
      <t>immunization</t>
    </r>
    <r>
      <rPr>
        <strike/>
        <sz val="10"/>
        <color theme="1"/>
        <rFont val="Arial"/>
        <family val="2"/>
      </rPr>
      <t>vaccination</t>
    </r>
    <r>
      <rPr>
        <sz val="10"/>
        <color theme="1"/>
        <rFont val="Arial"/>
        <family val="2"/>
      </rPr>
      <t>.
c. A campaign that addresses the following:
  c1. Provides regular occupants information on how the project facilitates i</t>
    </r>
    <r>
      <rPr>
        <u/>
        <sz val="10"/>
        <color theme="1"/>
        <rFont val="Arial"/>
        <family val="2"/>
      </rPr>
      <t>mmunization</t>
    </r>
    <r>
      <rPr>
        <strike/>
        <sz val="10"/>
        <color theme="1"/>
        <rFont val="Arial"/>
        <family val="2"/>
      </rPr>
      <t>vaccine</t>
    </r>
    <r>
      <rPr>
        <sz val="10"/>
        <color theme="1"/>
        <rFont val="Arial"/>
        <family val="2"/>
      </rPr>
      <t xml:space="preserve"> availability.
  c2. Encourages or incentivizes, through monetary or non-monetary methods, regular occupants to receive the </t>
    </r>
    <r>
      <rPr>
        <u/>
        <sz val="10"/>
        <color theme="1"/>
        <rFont val="Arial"/>
        <family val="2"/>
      </rPr>
      <t>immunization</t>
    </r>
    <r>
      <rPr>
        <strike/>
        <sz val="10"/>
        <color theme="1"/>
        <rFont val="Arial"/>
        <family val="2"/>
      </rPr>
      <t>vaccine</t>
    </r>
    <r>
      <rPr>
        <sz val="10"/>
        <color theme="1"/>
        <rFont val="Arial"/>
        <family val="2"/>
      </rPr>
      <t xml:space="preserve">.
  c3. Educates regular occupants on the health reasons to receive the </t>
    </r>
    <r>
      <rPr>
        <u/>
        <sz val="10"/>
        <color theme="1"/>
        <rFont val="Arial"/>
        <family val="2"/>
      </rPr>
      <t>immunization</t>
    </r>
    <r>
      <rPr>
        <strike/>
        <sz val="10"/>
        <color theme="1"/>
        <rFont val="Arial"/>
        <family val="2"/>
      </rPr>
      <t>vaccine</t>
    </r>
    <r>
      <rPr>
        <sz val="10"/>
        <color theme="1"/>
        <rFont val="Arial"/>
        <family val="2"/>
      </rPr>
      <t>.</t>
    </r>
  </si>
  <si>
    <r>
      <t xml:space="preserve">Calculate the number of samples using the total project area.
</t>
    </r>
    <r>
      <rPr>
        <u/>
        <sz val="10"/>
        <color theme="1"/>
        <rFont val="Arial"/>
        <family val="2"/>
      </rPr>
      <t>-Exception: For WELL v1, for Features 30 through 34, calculate the number of samples using the area of non-leased space.</t>
    </r>
  </si>
  <si>
    <t>Continuous Monitoring Requirements</t>
  </si>
  <si>
    <t>Table 3: Sensor Technical Specification Requirements</t>
  </si>
  <si>
    <r>
      <t xml:space="preserve">TVOC Range:
</t>
    </r>
    <r>
      <rPr>
        <i/>
        <strike/>
        <sz val="10"/>
        <color theme="1"/>
        <rFont val="Arial"/>
        <family val="2"/>
      </rPr>
      <t xml:space="preserve">1 </t>
    </r>
    <r>
      <rPr>
        <i/>
        <u/>
        <sz val="10"/>
        <color theme="1"/>
        <rFont val="Arial"/>
        <family val="2"/>
      </rPr>
      <t>10</t>
    </r>
    <r>
      <rPr>
        <i/>
        <sz val="10"/>
        <color theme="1"/>
        <rFont val="Arial"/>
        <family val="2"/>
      </rPr>
      <t xml:space="preserve">-2000 µg/m³
</t>
    </r>
    <r>
      <rPr>
        <i/>
        <u/>
        <sz val="10"/>
        <color theme="1"/>
        <rFont val="Arial"/>
        <family val="2"/>
      </rPr>
      <t xml:space="preserve">(1 - 500 ppb)
</t>
    </r>
    <r>
      <rPr>
        <i/>
        <sz val="10"/>
        <color theme="1"/>
        <rFont val="Arial"/>
        <family val="2"/>
      </rPr>
      <t>TVOC Resolution:</t>
    </r>
    <r>
      <rPr>
        <sz val="10"/>
        <color theme="1"/>
        <rFont val="Arial"/>
        <family val="2"/>
      </rPr>
      <t xml:space="preserve">
</t>
    </r>
    <r>
      <rPr>
        <strike/>
        <sz val="10"/>
        <color theme="1"/>
        <rFont val="Arial"/>
        <family val="2"/>
      </rPr>
      <t xml:space="preserve">1 </t>
    </r>
    <r>
      <rPr>
        <u/>
        <sz val="10"/>
        <color theme="1"/>
        <rFont val="Arial"/>
        <family val="2"/>
      </rPr>
      <t xml:space="preserve">10 </t>
    </r>
    <r>
      <rPr>
        <sz val="10"/>
        <color theme="1"/>
        <rFont val="Arial"/>
        <family val="2"/>
      </rPr>
      <t xml:space="preserve">μg/m³
</t>
    </r>
    <r>
      <rPr>
        <u/>
        <sz val="10"/>
        <color theme="1"/>
        <rFont val="Arial"/>
        <family val="2"/>
      </rPr>
      <t>(1 ppb)</t>
    </r>
  </si>
  <si>
    <r>
      <t xml:space="preserve">TVOC Parameter-specific Sensor Requirements:
</t>
    </r>
    <r>
      <rPr>
        <sz val="10"/>
        <color theme="1"/>
        <rFont val="Arial"/>
        <family val="2"/>
      </rPr>
      <t xml:space="preserve">Calibration gas: ethanol
Target gas profile: 22 VOC mixed per Molhav et al.* (1 ppb = 4.57 µg/m3) OR to project-specific VOC profile
</t>
    </r>
    <r>
      <rPr>
        <u/>
        <sz val="10"/>
        <color theme="1"/>
        <rFont val="Arial"/>
        <family val="2"/>
      </rPr>
      <t>Note: data from sensors must be reported in µg/m³ for use in Feature A01.2.</t>
    </r>
  </si>
  <si>
    <r>
      <t>Ozone Unit:</t>
    </r>
    <r>
      <rPr>
        <sz val="10"/>
        <color theme="1"/>
        <rFont val="Arial"/>
        <family val="2"/>
      </rPr>
      <t xml:space="preserve">
ppb or </t>
    </r>
    <r>
      <rPr>
        <strike/>
        <sz val="10"/>
        <color theme="1"/>
        <rFont val="Arial"/>
        <family val="2"/>
      </rPr>
      <t xml:space="preserve">mg/m³ </t>
    </r>
    <r>
      <rPr>
        <u/>
        <sz val="10"/>
        <color theme="1"/>
        <rFont val="Arial"/>
        <family val="2"/>
      </rPr>
      <t>μg/m³</t>
    </r>
  </si>
  <si>
    <t>Added volume concentration conversions for range and accuracy for carbon monoxide, ozone, and nitrogen dioxide.</t>
  </si>
  <si>
    <r>
      <t xml:space="preserve">Each sample must be evaluated using </t>
    </r>
    <r>
      <rPr>
        <strike/>
        <sz val="10"/>
        <color theme="1"/>
        <rFont val="Arial"/>
        <family val="2"/>
      </rPr>
      <t xml:space="preserve">a </t>
    </r>
    <r>
      <rPr>
        <sz val="10"/>
        <color theme="1"/>
        <rFont val="Arial"/>
        <family val="2"/>
      </rPr>
      <t xml:space="preserve">thermal desorption </t>
    </r>
    <r>
      <rPr>
        <strike/>
        <sz val="10"/>
        <color theme="1"/>
        <rFont val="Arial"/>
        <family val="2"/>
      </rPr>
      <t xml:space="preserve">(if sorbent media is used) </t>
    </r>
    <r>
      <rPr>
        <sz val="10"/>
        <color theme="1"/>
        <rFont val="Arial"/>
        <family val="2"/>
      </rPr>
      <t xml:space="preserve">and </t>
    </r>
    <r>
      <rPr>
        <u/>
        <sz val="10"/>
        <color theme="1"/>
        <rFont val="Arial"/>
        <family val="2"/>
      </rPr>
      <t xml:space="preserve">a </t>
    </r>
    <r>
      <rPr>
        <sz val="10"/>
        <color theme="1"/>
        <rFont val="Arial"/>
        <family val="2"/>
      </rPr>
      <t>gas chromatography/mass spectrometry (</t>
    </r>
    <r>
      <rPr>
        <strike/>
        <sz val="10"/>
        <color theme="1"/>
        <rFont val="Arial"/>
        <family val="2"/>
      </rPr>
      <t>TD-</t>
    </r>
    <r>
      <rPr>
        <sz val="10"/>
        <color theme="1"/>
        <rFont val="Arial"/>
        <family val="2"/>
      </rPr>
      <t xml:space="preserve">GC/MS) method for ambient or indoor air quality, such as one of the following: </t>
    </r>
  </si>
  <si>
    <r>
      <t xml:space="preserve">○ All sensors measuring air quality parameters are recalibrated or replaced </t>
    </r>
    <r>
      <rPr>
        <u/>
        <sz val="10"/>
        <color theme="1"/>
        <rFont val="Arial"/>
        <family val="2"/>
      </rPr>
      <t xml:space="preserve">every three years </t>
    </r>
    <r>
      <rPr>
        <strike/>
        <sz val="10"/>
        <color theme="1"/>
        <rFont val="Arial"/>
        <family val="2"/>
      </rPr>
      <t>annually</t>
    </r>
    <r>
      <rPr>
        <sz val="10"/>
        <color theme="1"/>
        <rFont val="Arial"/>
        <family val="2"/>
      </rPr>
      <t xml:space="preserve">, and projects submit documentation attesting to their calibration or replacement </t>
    </r>
    <r>
      <rPr>
        <u/>
        <sz val="10"/>
        <color theme="1"/>
        <rFont val="Arial"/>
        <family val="2"/>
      </rPr>
      <t xml:space="preserve">every three years </t>
    </r>
    <r>
      <rPr>
        <strike/>
        <sz val="10"/>
        <color theme="1"/>
        <rFont val="Arial"/>
        <family val="2"/>
      </rPr>
      <t xml:space="preserve">annually </t>
    </r>
    <r>
      <rPr>
        <sz val="10"/>
        <color theme="1"/>
        <rFont val="Arial"/>
        <family val="2"/>
      </rPr>
      <t xml:space="preserve">through the WELL digital platform. </t>
    </r>
    <r>
      <rPr>
        <strike/>
        <sz val="10"/>
        <color theme="1"/>
        <rFont val="Arial"/>
        <family val="2"/>
      </rPr>
      <t xml:space="preserve">Carbon dioxide sensors utilizing Automatic Background Calibration (ABC) algorithms can be recalibrated or replaced every three years. 
○ All sensors measuring thermal comfort parameters (i.e., temperature and relative humidity) are recalibrated or replaced every three years, and projects submit documentation attesting to their calibration or replacement every three years through the WELL digital platform. </t>
    </r>
  </si>
  <si>
    <r>
      <t>There are two acceptable calibration procedures</t>
    </r>
    <r>
      <rPr>
        <strike/>
        <sz val="10"/>
        <color theme="1"/>
        <rFont val="Arial"/>
        <family val="2"/>
      </rPr>
      <t>, both of which must compare results to a reference device (i.e., “software” or “remote” calibration is not acceptable)</t>
    </r>
    <r>
      <rPr>
        <sz val="10"/>
        <color theme="1"/>
        <rFont val="Arial"/>
        <family val="2"/>
      </rPr>
      <t xml:space="preserve">: </t>
    </r>
  </si>
  <si>
    <t>General Information and Setup</t>
  </si>
  <si>
    <r>
      <t xml:space="preserve">The following conditions must be met prior to testing: 
● Construction is complete* 
● Certificate of occupancy has been issued for at least one month 
● Minimum of 50% occupancy has been reached* 
*As an exception WELL projects that are enrolled in WELL Core (WELL v2, WELL v2 pilot), Core and Shell (WELL v1), and WELL Certification for multifamily projects may perform on-site testing while construction is still underway in tenant spaces </t>
    </r>
    <r>
      <rPr>
        <u/>
        <sz val="10"/>
        <rFont val="Arial"/>
        <family val="2"/>
      </rPr>
      <t>and/or before 50% occupancy has been reached</t>
    </r>
    <r>
      <rPr>
        <sz val="10"/>
        <rFont val="Arial"/>
        <family val="2"/>
      </rPr>
      <t>.</t>
    </r>
  </si>
  <si>
    <t>2025-20-027</t>
  </si>
  <si>
    <t>All spaces except dwelling units and guest rooms</t>
  </si>
  <si>
    <r>
      <t xml:space="preserve">Proof of calibration or replacement is submitted </t>
    </r>
    <r>
      <rPr>
        <strike/>
        <sz val="10"/>
        <rFont val="Arial"/>
        <family val="2"/>
      </rPr>
      <t xml:space="preserve">annually </t>
    </r>
    <r>
      <rPr>
        <u/>
        <sz val="10"/>
        <rFont val="Arial"/>
        <family val="2"/>
      </rPr>
      <t>every three years</t>
    </r>
    <r>
      <rPr>
        <sz val="10"/>
        <rFont val="Arial"/>
        <family val="2"/>
      </rPr>
      <t xml:space="preserve"> in accordance with the requirements of the WELL Performance Verification Guidebook.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</si>
</sst>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m/d/yy;@"/>
    <numFmt numFmtId="165" formatCode="m\,\ d"/>
    <numFmt numFmtId="166" formatCode="[$-409]mmmm\ d\,\ yyyy;@"/>
  </numFmts>
  <fonts count="67" x14ac:knownFonts="1">
    <font>
      <sz val="11"/>
      <color theme="1"/>
      <name val="Calibri"/>
      <family val="2"/>
      <scheme val="minor"/>
    </font>
    <font>
      <sz val="10"/>
      <name val="Arial"/>
      <family val="2"/>
    </font>
    <font>
      <sz val="11"/>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sz val="12"/>
      <color rgb="FFFF0000"/>
      <name val="Calibri"/>
      <family val="2"/>
      <scheme val="minor"/>
    </font>
    <font>
      <sz val="11"/>
      <name val="Arial"/>
      <family val="2"/>
    </font>
    <font>
      <sz val="11"/>
      <name val="Calibri"/>
      <family val="2"/>
      <scheme val="minor"/>
    </font>
    <font>
      <b/>
      <sz val="10"/>
      <color theme="0"/>
      <name val="Arial"/>
      <family val="2"/>
    </font>
    <font>
      <sz val="22"/>
      <name val="Arial"/>
      <family val="2"/>
    </font>
    <font>
      <sz val="10"/>
      <color theme="0"/>
      <name val="Arial"/>
      <family val="2"/>
    </font>
    <font>
      <b/>
      <sz val="13"/>
      <color theme="3"/>
      <name val="Calibri"/>
      <family val="2"/>
      <scheme val="minor"/>
    </font>
    <font>
      <b/>
      <sz val="11"/>
      <color theme="1"/>
      <name val="Calibri"/>
      <family val="2"/>
      <scheme val="minor"/>
    </font>
    <font>
      <b/>
      <sz val="10"/>
      <name val="Arial"/>
      <family val="2"/>
    </font>
    <font>
      <strike/>
      <sz val="10"/>
      <name val="Arial"/>
      <family val="2"/>
    </font>
    <font>
      <u/>
      <sz val="10"/>
      <name val="Arial"/>
      <family val="2"/>
    </font>
    <font>
      <sz val="11"/>
      <color rgb="FF9C0006"/>
      <name val="Calibri"/>
      <family val="2"/>
      <scheme val="minor"/>
    </font>
    <font>
      <vertAlign val="subscript"/>
      <sz val="10"/>
      <name val="Arial"/>
      <family val="2"/>
    </font>
    <font>
      <strike/>
      <vertAlign val="subscript"/>
      <sz val="10"/>
      <name val="Arial"/>
      <family val="2"/>
    </font>
    <font>
      <u/>
      <vertAlign val="subscript"/>
      <sz val="10"/>
      <name val="Arial"/>
      <family val="2"/>
    </font>
    <font>
      <i/>
      <u/>
      <sz val="10"/>
      <name val="Arial"/>
      <family val="2"/>
    </font>
    <font>
      <strike/>
      <u/>
      <sz val="10"/>
      <name val="Arial"/>
      <family val="2"/>
    </font>
    <font>
      <i/>
      <sz val="10"/>
      <name val="Arial"/>
      <family val="2"/>
    </font>
    <font>
      <u/>
      <sz val="10"/>
      <color theme="1"/>
      <name val="Arial"/>
      <family val="2"/>
    </font>
    <font>
      <vertAlign val="superscript"/>
      <sz val="10"/>
      <name val="Arial"/>
      <family val="2"/>
    </font>
    <font>
      <strike/>
      <vertAlign val="superscript"/>
      <sz val="10"/>
      <name val="Arial"/>
      <family val="2"/>
    </font>
    <font>
      <i/>
      <strike/>
      <sz val="10"/>
      <name val="Arial"/>
      <family val="2"/>
    </font>
    <font>
      <sz val="11"/>
      <color theme="0"/>
      <name val="Arial"/>
      <family val="2"/>
    </font>
    <font>
      <b/>
      <i/>
      <sz val="10"/>
      <name val="Arial"/>
      <family val="2"/>
    </font>
    <font>
      <b/>
      <i/>
      <strike/>
      <sz val="10"/>
      <name val="Arial"/>
      <family val="2"/>
    </font>
    <font>
      <b/>
      <i/>
      <u/>
      <sz val="10"/>
      <name val="Arial"/>
      <family val="2"/>
    </font>
    <font>
      <u/>
      <sz val="11"/>
      <name val="Calibri"/>
      <family val="2"/>
      <scheme val="minor"/>
    </font>
    <font>
      <strike/>
      <sz val="11"/>
      <name val="Calibri"/>
      <family val="2"/>
      <scheme val="minor"/>
    </font>
    <font>
      <sz val="10"/>
      <color theme="1"/>
      <name val="Arial"/>
      <family val="2"/>
    </font>
    <font>
      <sz val="10"/>
      <color rgb="FF000000"/>
      <name val="Arial"/>
      <family val="2"/>
    </font>
    <font>
      <b/>
      <sz val="10"/>
      <color rgb="FFFF0000"/>
      <name val="Arial"/>
      <family val="2"/>
    </font>
    <font>
      <sz val="10"/>
      <color rgb="FFFF0000"/>
      <name val="Arial"/>
      <family val="2"/>
    </font>
    <font>
      <strike/>
      <sz val="10"/>
      <color theme="1"/>
      <name val="Arial"/>
      <family val="2"/>
    </font>
    <font>
      <u/>
      <vertAlign val="superscript"/>
      <sz val="10"/>
      <name val="Arial"/>
      <family val="2"/>
    </font>
    <font>
      <strike/>
      <u/>
      <sz val="10"/>
      <color theme="1"/>
      <name val="Arial"/>
      <family val="2"/>
    </font>
    <font>
      <u/>
      <sz val="11"/>
      <color theme="1"/>
      <name val="Calibri"/>
      <family val="2"/>
      <scheme val="minor"/>
    </font>
    <font>
      <strike/>
      <sz val="11"/>
      <color theme="1"/>
      <name val="Calibri"/>
      <family val="2"/>
      <scheme val="minor"/>
    </font>
    <font>
      <i/>
      <sz val="10"/>
      <color theme="1"/>
      <name val="Arial"/>
      <family val="2"/>
    </font>
    <font>
      <u/>
      <sz val="10"/>
      <color rgb="FFFF0000"/>
      <name val="Arial"/>
      <family val="2"/>
    </font>
    <font>
      <b/>
      <sz val="10"/>
      <color theme="1"/>
      <name val="Arial"/>
      <family val="2"/>
    </font>
    <font>
      <strike/>
      <sz val="10"/>
      <color rgb="FF000000"/>
      <name val="Arial"/>
      <family val="2"/>
    </font>
    <font>
      <u/>
      <sz val="10"/>
      <color rgb="FF000000"/>
      <name val="Arial"/>
      <family val="2"/>
    </font>
    <font>
      <b/>
      <sz val="10"/>
      <color rgb="FF000000"/>
      <name val="Arial"/>
      <family val="2"/>
    </font>
    <font>
      <sz val="10"/>
      <color rgb="FFEA4335"/>
      <name val="Arial"/>
      <family val="2"/>
    </font>
    <font>
      <u/>
      <sz val="10"/>
      <color theme="10"/>
      <name val="Arial"/>
      <family val="2"/>
    </font>
    <font>
      <b/>
      <strike/>
      <sz val="10"/>
      <color rgb="FFFF0000"/>
      <name val="Arial"/>
      <family val="2"/>
    </font>
    <font>
      <u/>
      <sz val="10"/>
      <color rgb="FF1155CC"/>
      <name val="Arial"/>
      <family val="2"/>
    </font>
    <font>
      <b/>
      <i/>
      <sz val="11"/>
      <color theme="1"/>
      <name val="Calibri"/>
      <family val="2"/>
      <scheme val="minor"/>
    </font>
    <font>
      <u/>
      <sz val="10"/>
      <color rgb="FF0000FF"/>
      <name val="Arial"/>
      <family val="2"/>
    </font>
    <font>
      <b/>
      <i/>
      <u/>
      <sz val="10"/>
      <color theme="1"/>
      <name val="Arial"/>
      <family val="2"/>
    </font>
    <font>
      <b/>
      <i/>
      <sz val="10"/>
      <color theme="1"/>
      <name val="Arial"/>
      <family val="2"/>
    </font>
    <font>
      <b/>
      <sz val="20"/>
      <name val="Arial"/>
      <family val="2"/>
    </font>
    <font>
      <sz val="11"/>
      <color rgb="FFFF0000"/>
      <name val="Calibri"/>
      <family val="2"/>
      <scheme val="minor"/>
    </font>
    <font>
      <b/>
      <vertAlign val="superscript"/>
      <sz val="20"/>
      <name val="Arial"/>
      <family val="2"/>
    </font>
    <font>
      <vertAlign val="superscript"/>
      <sz val="10"/>
      <color theme="1"/>
      <name val="Arial"/>
      <family val="2"/>
    </font>
    <font>
      <sz val="10"/>
      <color rgb="FF000000"/>
      <name val="Calibri"/>
      <family val="2"/>
      <scheme val="minor"/>
    </font>
    <font>
      <b/>
      <i/>
      <sz val="10"/>
      <color rgb="FFFF0000"/>
      <name val="Arial"/>
      <family val="2"/>
    </font>
    <font>
      <b/>
      <u/>
      <sz val="10"/>
      <color theme="1"/>
      <name val="Arial"/>
      <family val="2"/>
    </font>
    <font>
      <b/>
      <sz val="20"/>
      <color theme="1"/>
      <name val="Arial"/>
      <family val="2"/>
    </font>
    <font>
      <i/>
      <strike/>
      <sz val="10"/>
      <color theme="1"/>
      <name val="Arial"/>
      <family val="2"/>
    </font>
    <font>
      <i/>
      <u/>
      <sz val="10"/>
      <color theme="1"/>
      <name val="Arial"/>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rgb="FFFFC7CE"/>
      </patternFill>
    </fill>
    <fill>
      <patternFill patternType="solid">
        <fgColor theme="7" tint="0.79998168889431442"/>
        <bgColor indexed="64"/>
      </patternFill>
    </fill>
    <fill>
      <patternFill patternType="solid">
        <fgColor rgb="FFD9D9D9"/>
        <bgColor rgb="FFD9D9D9"/>
      </patternFill>
    </fill>
  </fills>
  <borders count="23">
    <border>
      <left/>
      <right/>
      <top/>
      <bottom/>
      <diagonal/>
    </border>
    <border>
      <left/>
      <right/>
      <top style="thin">
        <color auto="1"/>
      </top>
      <bottom style="thin">
        <color auto="1"/>
      </bottom>
      <diagonal/>
    </border>
    <border>
      <left/>
      <right/>
      <top/>
      <bottom style="thick">
        <color theme="4" tint="0.499984740745262"/>
      </bottom>
      <diagonal/>
    </border>
    <border>
      <left/>
      <right/>
      <top style="thin">
        <color theme="4" tint="0.39997558519241921"/>
      </top>
      <bottom/>
      <diagonal/>
    </border>
    <border>
      <left/>
      <right/>
      <top style="thin">
        <color rgb="FF000000"/>
      </top>
      <bottom/>
      <diagonal/>
    </border>
    <border>
      <left/>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theme="1"/>
      </top>
      <bottom style="thin">
        <color theme="1"/>
      </bottom>
      <diagonal/>
    </border>
    <border>
      <left/>
      <right/>
      <top style="thin">
        <color theme="1"/>
      </top>
      <bottom style="thin">
        <color theme="1"/>
      </bottom>
      <diagonal/>
    </border>
    <border>
      <left style="thin">
        <color indexed="64"/>
      </left>
      <right/>
      <top/>
      <bottom style="thin">
        <color theme="1"/>
      </bottom>
      <diagonal/>
    </border>
    <border>
      <left/>
      <right/>
      <top/>
      <bottom style="thin">
        <color theme="1"/>
      </bottom>
      <diagonal/>
    </border>
    <border>
      <left/>
      <right/>
      <top style="thin">
        <color theme="1"/>
      </top>
      <bottom/>
      <diagonal/>
    </border>
    <border>
      <left/>
      <right style="thin">
        <color indexed="64"/>
      </right>
      <top style="thin">
        <color rgb="FF000000"/>
      </top>
      <bottom style="thin">
        <color rgb="FF000000"/>
      </bottom>
      <diagonal/>
    </border>
    <border>
      <left/>
      <right/>
      <top style="medium">
        <color rgb="FFCCCCCC"/>
      </top>
      <bottom style="medium">
        <color rgb="FFCCCCCC"/>
      </bottom>
      <diagonal/>
    </border>
    <border>
      <left style="medium">
        <color rgb="FFCCCCCC"/>
      </left>
      <right style="medium">
        <color rgb="FFCCCCCC"/>
      </right>
      <top/>
      <bottom/>
      <diagonal/>
    </border>
    <border>
      <left/>
      <right style="thick">
        <color rgb="FF000000"/>
      </right>
      <top/>
      <bottom/>
      <diagonal/>
    </border>
  </borders>
  <cellStyleXfs count="129">
    <xf numFmtId="0" fontId="0" fillId="0" borderId="0"/>
    <xf numFmtId="0" fontId="2" fillId="0" borderId="0"/>
    <xf numFmtId="0" fontId="2"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6"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2" applyNumberFormat="0" applyFill="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7" fillId="4" borderId="0" applyNumberFormat="0" applyBorder="0" applyAlignment="0" applyProtection="0"/>
    <xf numFmtId="0" fontId="35" fillId="0" borderId="0"/>
    <xf numFmtId="0" fontId="3" fillId="0" borderId="0" applyNumberFormat="0" applyFill="0" applyBorder="0" applyAlignment="0" applyProtection="0"/>
  </cellStyleXfs>
  <cellXfs count="240">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pivotButton="1"/>
    <xf numFmtId="0" fontId="0" fillId="0" borderId="0" xfId="0" applyAlignment="1">
      <alignment horizontal="left"/>
    </xf>
    <xf numFmtId="0" fontId="13" fillId="3" borderId="3" xfId="0" applyFont="1" applyFill="1" applyBorder="1" applyAlignment="1">
      <alignment horizontal="left"/>
    </xf>
    <xf numFmtId="0" fontId="13" fillId="3" borderId="3" xfId="0" applyFont="1" applyFill="1" applyBorder="1"/>
    <xf numFmtId="0" fontId="0" fillId="0" borderId="0" xfId="0" applyAlignment="1">
      <alignment textRotation="45"/>
    </xf>
    <xf numFmtId="0" fontId="12" fillId="0" borderId="2" xfId="118" applyAlignment="1">
      <alignment horizontal="left"/>
    </xf>
    <xf numFmtId="0" fontId="1" fillId="0" borderId="0" xfId="0" applyFont="1" applyAlignment="1">
      <alignment horizontal="left" vertical="center"/>
    </xf>
    <xf numFmtId="0" fontId="1" fillId="0" borderId="0" xfId="0" applyFont="1" applyAlignment="1" applyProtection="1">
      <alignment vertical="center"/>
      <protection locked="0"/>
    </xf>
    <xf numFmtId="0" fontId="16" fillId="0" borderId="0" xfId="0" applyFont="1" applyAlignment="1">
      <alignment horizontal="left" vertical="center" wrapText="1"/>
    </xf>
    <xf numFmtId="14" fontId="1" fillId="0" borderId="0" xfId="0" applyNumberFormat="1" applyFont="1" applyAlignment="1">
      <alignment horizontal="left" vertical="center" wrapText="1"/>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left" vertical="center"/>
      <protection locked="0"/>
    </xf>
    <xf numFmtId="0" fontId="8" fillId="0" borderId="0" xfId="0" applyFont="1" applyAlignment="1">
      <alignment vertical="center"/>
    </xf>
    <xf numFmtId="164" fontId="1" fillId="0" borderId="0" xfId="0" applyNumberFormat="1" applyFont="1" applyAlignment="1">
      <alignment horizontal="center" vertical="center" wrapText="1"/>
    </xf>
    <xf numFmtId="0" fontId="15" fillId="0" borderId="0" xfId="0" applyFont="1" applyAlignment="1">
      <alignment horizontal="left" vertical="center" wrapText="1"/>
    </xf>
    <xf numFmtId="164" fontId="1" fillId="0" borderId="0" xfId="0" applyNumberFormat="1" applyFont="1" applyAlignment="1">
      <alignment horizontal="center" vertical="center"/>
    </xf>
    <xf numFmtId="0" fontId="1" fillId="0" borderId="0" xfId="101" applyFont="1" applyAlignment="1">
      <alignment horizontal="left" vertical="center" wrapText="1"/>
    </xf>
    <xf numFmtId="0" fontId="1" fillId="0" borderId="0" xfId="0" applyFont="1" applyAlignment="1" applyProtection="1">
      <alignment horizontal="left" vertical="center" wrapText="1"/>
      <protection locked="0"/>
    </xf>
    <xf numFmtId="0" fontId="7" fillId="0" borderId="0" xfId="0" applyFont="1" applyAlignment="1" applyProtection="1">
      <alignment vertical="center" wrapText="1"/>
      <protection locked="0"/>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left" vertical="center" wrapText="1"/>
    </xf>
    <xf numFmtId="0" fontId="11" fillId="0" borderId="0" xfId="0" applyFont="1" applyAlignment="1" applyProtection="1">
      <alignment horizontal="center" vertical="center" wrapText="1"/>
      <protection locked="0"/>
    </xf>
    <xf numFmtId="1" fontId="1" fillId="0" borderId="0" xfId="0" applyNumberFormat="1" applyFont="1" applyAlignment="1">
      <alignment horizontal="left" vertical="center"/>
    </xf>
    <xf numFmtId="0" fontId="8" fillId="0" borderId="0" xfId="0" applyFont="1" applyAlignment="1" applyProtection="1">
      <alignment vertical="center"/>
      <protection locked="0"/>
    </xf>
    <xf numFmtId="0" fontId="1" fillId="0" borderId="0" xfId="0" applyFont="1" applyAlignment="1" applyProtection="1">
      <alignment vertical="center" wrapText="1"/>
      <protection locked="0"/>
    </xf>
    <xf numFmtId="0" fontId="14" fillId="2" borderId="0" xfId="0" applyFont="1" applyFill="1" applyAlignment="1">
      <alignment horizontal="center" vertical="center" wrapText="1"/>
    </xf>
    <xf numFmtId="0" fontId="14" fillId="2" borderId="0" xfId="0" applyFont="1" applyFill="1" applyAlignment="1">
      <alignment horizontal="left" vertical="center" wrapText="1"/>
    </xf>
    <xf numFmtId="0" fontId="9" fillId="2" borderId="0" xfId="0" applyFont="1" applyFill="1" applyAlignment="1" applyProtection="1">
      <alignment horizontal="center" vertical="center" wrapText="1"/>
      <protection locked="0"/>
    </xf>
    <xf numFmtId="0" fontId="1" fillId="0" borderId="0" xfId="0" applyFont="1" applyAlignment="1">
      <alignment horizontal="left" vertical="center" wrapText="1"/>
    </xf>
    <xf numFmtId="164" fontId="7" fillId="0" borderId="0" xfId="0" applyNumberFormat="1" applyFont="1" applyAlignment="1">
      <alignment horizontal="center" vertical="center" wrapText="1"/>
    </xf>
    <xf numFmtId="0" fontId="28" fillId="0" borderId="0" xfId="0" applyFont="1" applyAlignment="1" applyProtection="1">
      <alignment horizontal="center" vertical="center" wrapText="1"/>
      <protection locked="0"/>
    </xf>
    <xf numFmtId="0" fontId="9" fillId="0" borderId="7" xfId="0" applyFont="1" applyBorder="1" applyAlignment="1">
      <alignment horizontal="center" vertical="center" wrapText="1"/>
    </xf>
    <xf numFmtId="164" fontId="9" fillId="0" borderId="7" xfId="0" applyNumberFormat="1" applyFont="1" applyBorder="1" applyAlignment="1">
      <alignment horizontal="center" vertical="center" wrapText="1"/>
    </xf>
    <xf numFmtId="0" fontId="1" fillId="0" borderId="0" xfId="0" applyFont="1" applyAlignment="1">
      <alignment vertical="center" wrapText="1"/>
    </xf>
    <xf numFmtId="9" fontId="15" fillId="0" borderId="0" xfId="0" applyNumberFormat="1" applyFont="1" applyAlignment="1">
      <alignment horizontal="left" vertical="center" wrapText="1"/>
    </xf>
    <xf numFmtId="0" fontId="16" fillId="0" borderId="0" xfId="0" applyFont="1" applyAlignment="1">
      <alignment vertical="center" wrapText="1"/>
    </xf>
    <xf numFmtId="0" fontId="15" fillId="0" borderId="0" xfId="0" applyFont="1" applyAlignment="1">
      <alignment vertical="center" wrapText="1"/>
    </xf>
    <xf numFmtId="0" fontId="1" fillId="0" borderId="10" xfId="0" applyFont="1" applyBorder="1" applyAlignment="1">
      <alignment horizontal="left" vertical="center" wrapText="1"/>
    </xf>
    <xf numFmtId="0" fontId="9" fillId="0" borderId="6"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164" fontId="1" fillId="0" borderId="0" xfId="0" applyNumberFormat="1" applyFont="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8" xfId="0" applyFont="1" applyBorder="1" applyAlignment="1">
      <alignment horizontal="left" vertical="center" wrapText="1"/>
    </xf>
    <xf numFmtId="0" fontId="11" fillId="0" borderId="7"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14" fillId="2" borderId="0" xfId="0" applyFont="1" applyFill="1" applyAlignment="1" applyProtection="1">
      <alignment vertical="center" wrapText="1"/>
      <protection locked="0"/>
    </xf>
    <xf numFmtId="0" fontId="1" fillId="2" borderId="0" xfId="0" applyFont="1" applyFill="1" applyAlignment="1" applyProtection="1">
      <alignment vertical="center" wrapText="1"/>
      <protection locked="0"/>
    </xf>
    <xf numFmtId="0" fontId="14" fillId="2" borderId="0" xfId="0" applyFont="1" applyFill="1" applyAlignment="1">
      <alignment vertical="center" wrapText="1"/>
    </xf>
    <xf numFmtId="0" fontId="7" fillId="0" borderId="0" xfId="0" applyFont="1" applyAlignment="1" applyProtection="1">
      <alignment wrapText="1"/>
      <protection locked="0"/>
    </xf>
    <xf numFmtId="0" fontId="1" fillId="0" borderId="8" xfId="0" applyFont="1" applyBorder="1" applyAlignment="1" applyProtection="1">
      <alignment horizontal="left" vertical="center" wrapText="1"/>
      <protection locked="0"/>
    </xf>
    <xf numFmtId="0" fontId="1" fillId="0" borderId="0" xfId="0" applyFont="1" applyAlignment="1" applyProtection="1">
      <alignment wrapText="1"/>
      <protection locked="0"/>
    </xf>
    <xf numFmtId="0" fontId="7" fillId="0" borderId="0" xfId="0" applyFont="1" applyAlignment="1" applyProtection="1">
      <alignment horizontal="center" wrapText="1"/>
      <protection locked="0"/>
    </xf>
    <xf numFmtId="0" fontId="9" fillId="0" borderId="9" xfId="0" applyFont="1" applyBorder="1" applyAlignment="1">
      <alignment horizontal="center" vertical="center" wrapText="1"/>
    </xf>
    <xf numFmtId="0" fontId="7" fillId="0" borderId="0" xfId="0" applyFont="1" applyAlignment="1" applyProtection="1">
      <alignment horizontal="center" vertical="center" wrapText="1"/>
      <protection locked="0"/>
    </xf>
    <xf numFmtId="0" fontId="1" fillId="0" borderId="10" xfId="0" applyFont="1" applyBorder="1" applyAlignment="1">
      <alignment horizontal="center" vertical="center" wrapText="1"/>
    </xf>
    <xf numFmtId="0" fontId="1" fillId="5" borderId="0" xfId="0" applyFont="1" applyFill="1" applyAlignment="1">
      <alignment vertical="center"/>
    </xf>
    <xf numFmtId="0" fontId="14" fillId="0" borderId="0" xfId="0" applyFont="1" applyAlignment="1">
      <alignment vertical="center"/>
    </xf>
    <xf numFmtId="0" fontId="1" fillId="2" borderId="0" xfId="0" applyFont="1" applyFill="1" applyAlignment="1">
      <alignment vertical="center" wrapText="1"/>
    </xf>
    <xf numFmtId="0" fontId="10" fillId="0" borderId="0" xfId="0" applyFont="1" applyAlignment="1">
      <alignment vertical="center"/>
    </xf>
    <xf numFmtId="0" fontId="14" fillId="2" borderId="0" xfId="0" applyFont="1" applyFill="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0" fontId="1" fillId="0" borderId="0" xfId="0" applyFont="1" applyAlignment="1" applyProtection="1">
      <alignment horizontal="center" wrapText="1"/>
      <protection locked="0"/>
    </xf>
    <xf numFmtId="0" fontId="10" fillId="0" borderId="0" xfId="0" applyFont="1" applyAlignment="1">
      <alignment horizontal="center" vertical="center"/>
    </xf>
    <xf numFmtId="0" fontId="1" fillId="2" borderId="0" xfId="0" applyFont="1" applyFill="1" applyAlignment="1">
      <alignment horizontal="center" vertical="center" wrapText="1"/>
    </xf>
    <xf numFmtId="0" fontId="1" fillId="0" borderId="0" xfId="127" applyFont="1" applyAlignment="1">
      <alignment horizontal="center" vertical="center" wrapText="1"/>
    </xf>
    <xf numFmtId="0" fontId="1" fillId="0" borderId="0" xfId="127" applyFont="1" applyAlignment="1">
      <alignment horizontal="left" vertical="center" wrapText="1"/>
    </xf>
    <xf numFmtId="0" fontId="16" fillId="0" borderId="0" xfId="127" applyFont="1" applyAlignment="1">
      <alignment horizontal="left" vertical="center" wrapText="1"/>
    </xf>
    <xf numFmtId="0" fontId="36" fillId="2" borderId="0" xfId="0" applyFont="1" applyFill="1" applyAlignment="1">
      <alignment vertical="center" wrapText="1"/>
    </xf>
    <xf numFmtId="14" fontId="1" fillId="0" borderId="0" xfId="0" applyNumberFormat="1" applyFont="1" applyAlignment="1">
      <alignment horizontal="center" vertical="center"/>
    </xf>
    <xf numFmtId="0" fontId="34" fillId="0" borderId="0" xfId="0" applyFont="1" applyAlignment="1">
      <alignment horizontal="center" vertical="center" wrapText="1"/>
    </xf>
    <xf numFmtId="0" fontId="1" fillId="0" borderId="11" xfId="0" applyFont="1" applyBorder="1" applyAlignment="1">
      <alignment horizontal="left" vertical="center" wrapText="1"/>
    </xf>
    <xf numFmtId="0" fontId="1" fillId="0" borderId="13" xfId="0" applyFont="1" applyBorder="1" applyAlignment="1">
      <alignment horizontal="left" vertical="center" wrapText="1"/>
    </xf>
    <xf numFmtId="0" fontId="34" fillId="0" borderId="0" xfId="0" applyFont="1" applyAlignment="1">
      <alignment vertical="center" wrapText="1"/>
    </xf>
    <xf numFmtId="0" fontId="38" fillId="0" borderId="0" xfId="0" applyFont="1" applyAlignment="1">
      <alignment vertical="center" wrapText="1"/>
    </xf>
    <xf numFmtId="0" fontId="24" fillId="0" borderId="0" xfId="0" applyFont="1" applyAlignment="1">
      <alignment vertical="center" wrapText="1"/>
    </xf>
    <xf numFmtId="14" fontId="1" fillId="0" borderId="0" xfId="0" applyNumberFormat="1" applyFont="1" applyAlignment="1">
      <alignment horizontal="center" vertical="center" wrapText="1"/>
    </xf>
    <xf numFmtId="0" fontId="34" fillId="0" borderId="0" xfId="0" applyFont="1" applyAlignment="1">
      <alignment vertical="center"/>
    </xf>
    <xf numFmtId="14" fontId="34" fillId="0" borderId="0" xfId="0" applyNumberFormat="1" applyFont="1" applyAlignment="1">
      <alignment horizontal="center" vertical="center" wrapText="1"/>
    </xf>
    <xf numFmtId="0" fontId="34" fillId="0" borderId="10" xfId="0" applyFont="1" applyBorder="1" applyAlignment="1">
      <alignment vertical="center" wrapText="1"/>
    </xf>
    <xf numFmtId="164" fontId="1" fillId="0" borderId="12" xfId="0" applyNumberFormat="1" applyFont="1" applyBorder="1" applyAlignment="1">
      <alignment horizontal="center" vertical="center"/>
    </xf>
    <xf numFmtId="0" fontId="34" fillId="0" borderId="0" xfId="0" applyFont="1" applyAlignment="1">
      <alignment horizontal="left" vertical="center" wrapText="1"/>
    </xf>
    <xf numFmtId="0" fontId="14" fillId="0" borderId="0" xfId="0" applyFont="1" applyAlignment="1">
      <alignment vertical="center" wrapText="1"/>
    </xf>
    <xf numFmtId="0" fontId="14" fillId="0" borderId="0" xfId="0" applyFont="1" applyAlignment="1">
      <alignment horizontal="left" vertical="center" wrapText="1"/>
    </xf>
    <xf numFmtId="14" fontId="1" fillId="0" borderId="12" xfId="0" applyNumberFormat="1" applyFont="1" applyBorder="1" applyAlignment="1">
      <alignment horizontal="center" vertical="center" wrapText="1"/>
    </xf>
    <xf numFmtId="0" fontId="16" fillId="0" borderId="0" xfId="128" applyFont="1" applyFill="1" applyBorder="1" applyAlignment="1">
      <alignment horizontal="left" vertical="center" wrapText="1"/>
    </xf>
    <xf numFmtId="0" fontId="24" fillId="0" borderId="0" xfId="0" applyFont="1" applyAlignment="1">
      <alignment horizontal="left" vertical="center" wrapText="1"/>
    </xf>
    <xf numFmtId="49" fontId="1" fillId="0" borderId="0" xfId="0" applyNumberFormat="1" applyFont="1" applyAlignment="1">
      <alignment horizontal="center" vertical="center" wrapText="1"/>
    </xf>
    <xf numFmtId="0" fontId="34" fillId="0" borderId="10" xfId="0" applyFont="1" applyBorder="1" applyAlignment="1">
      <alignment horizontal="left" vertical="center" wrapText="1"/>
    </xf>
    <xf numFmtId="0" fontId="34" fillId="0" borderId="0" xfId="0" applyFont="1" applyAlignment="1">
      <alignment horizontal="center" vertical="center"/>
    </xf>
    <xf numFmtId="0" fontId="34" fillId="0" borderId="0" xfId="0" applyFont="1" applyAlignment="1">
      <alignment horizontal="left" vertical="center"/>
    </xf>
    <xf numFmtId="0" fontId="34" fillId="0" borderId="0" xfId="0" applyFont="1" applyAlignment="1">
      <alignment horizontal="left"/>
    </xf>
    <xf numFmtId="164" fontId="14" fillId="2" borderId="0" xfId="0" applyNumberFormat="1" applyFont="1" applyFill="1" applyAlignment="1">
      <alignment horizontal="center" vertical="center" wrapText="1"/>
    </xf>
    <xf numFmtId="0" fontId="1" fillId="2" borderId="0" xfId="0" applyFont="1" applyFill="1" applyAlignment="1">
      <alignment horizontal="left" vertical="center" wrapText="1"/>
    </xf>
    <xf numFmtId="0" fontId="14" fillId="0" borderId="0" xfId="0" applyFont="1" applyAlignment="1">
      <alignment horizontal="center" vertical="center" wrapText="1"/>
    </xf>
    <xf numFmtId="0" fontId="24" fillId="0" borderId="0" xfId="128" applyFont="1" applyFill="1" applyBorder="1" applyAlignment="1">
      <alignment vertical="center" wrapText="1"/>
    </xf>
    <xf numFmtId="0" fontId="1" fillId="0" borderId="12" xfId="0" applyFont="1" applyBorder="1" applyAlignment="1">
      <alignment horizontal="left" vertical="center" wrapText="1"/>
    </xf>
    <xf numFmtId="0" fontId="24" fillId="0" borderId="10" xfId="128" applyFont="1" applyFill="1" applyBorder="1" applyAlignment="1">
      <alignment vertical="center" wrapText="1"/>
    </xf>
    <xf numFmtId="0" fontId="32" fillId="0" borderId="0" xfId="128" applyFont="1" applyAlignment="1">
      <alignment vertical="center" wrapText="1"/>
    </xf>
    <xf numFmtId="0" fontId="35" fillId="0" borderId="0" xfId="0" applyFont="1" applyAlignment="1">
      <alignment vertical="center" wrapText="1"/>
    </xf>
    <xf numFmtId="0" fontId="34" fillId="0" borderId="5" xfId="0" applyFont="1" applyBorder="1" applyAlignment="1">
      <alignment vertical="center" wrapText="1"/>
    </xf>
    <xf numFmtId="0" fontId="1" fillId="0" borderId="10" xfId="0" applyFont="1" applyBorder="1" applyAlignment="1">
      <alignment vertical="center"/>
    </xf>
    <xf numFmtId="0" fontId="50" fillId="0" borderId="10" xfId="128" applyFont="1" applyFill="1" applyBorder="1" applyAlignment="1">
      <alignment vertical="center" wrapText="1"/>
    </xf>
    <xf numFmtId="0" fontId="14" fillId="0" borderId="0" xfId="0" applyFont="1" applyAlignment="1" applyProtection="1">
      <alignment horizontal="center" vertical="center" wrapText="1"/>
      <protection locked="0"/>
    </xf>
    <xf numFmtId="164" fontId="1" fillId="0" borderId="21" xfId="0" applyNumberFormat="1" applyFont="1" applyBorder="1" applyAlignment="1">
      <alignment horizontal="center" vertical="center" wrapText="1"/>
    </xf>
    <xf numFmtId="0" fontId="1" fillId="0" borderId="19" xfId="0" applyFont="1" applyBorder="1" applyAlignment="1">
      <alignment horizontal="left" vertical="center" wrapText="1"/>
    </xf>
    <xf numFmtId="0" fontId="1" fillId="0" borderId="5" xfId="0" applyFont="1" applyBorder="1" applyAlignment="1">
      <alignment vertical="center"/>
    </xf>
    <xf numFmtId="0" fontId="1" fillId="0" borderId="12" xfId="0" applyFont="1" applyBorder="1" applyAlignment="1" applyProtection="1">
      <alignment horizontal="left" vertical="center" wrapText="1"/>
      <protection locked="0"/>
    </xf>
    <xf numFmtId="0" fontId="1" fillId="0" borderId="12" xfId="0" applyFont="1" applyBorder="1" applyAlignment="1" applyProtection="1">
      <alignment horizontal="center" vertical="center" wrapText="1"/>
      <protection locked="0"/>
    </xf>
    <xf numFmtId="0" fontId="10" fillId="0" borderId="0" xfId="0" applyFont="1" applyAlignment="1">
      <alignment vertical="center" wrapText="1"/>
    </xf>
    <xf numFmtId="0" fontId="1" fillId="0" borderId="12" xfId="0" applyFont="1" applyBorder="1" applyAlignment="1">
      <alignment horizontal="center" vertical="center" wrapText="1"/>
    </xf>
    <xf numFmtId="0" fontId="1" fillId="0" borderId="12" xfId="0" applyFont="1" applyBorder="1" applyAlignment="1">
      <alignment vertical="center" wrapText="1"/>
    </xf>
    <xf numFmtId="0" fontId="34" fillId="2" borderId="0" xfId="0" applyFont="1" applyFill="1" applyAlignment="1" applyProtection="1">
      <alignment horizontal="left" vertical="top" wrapText="1"/>
      <protection locked="0"/>
    </xf>
    <xf numFmtId="0" fontId="34" fillId="0" borderId="0" xfId="0" applyFont="1" applyAlignment="1">
      <alignment horizontal="left" vertical="top" wrapText="1"/>
    </xf>
    <xf numFmtId="0" fontId="34" fillId="0" borderId="0" xfId="0" applyFont="1" applyAlignment="1">
      <alignment horizontal="left" vertical="top"/>
    </xf>
    <xf numFmtId="0" fontId="1" fillId="0" borderId="0" xfId="0" applyFont="1" applyAlignment="1">
      <alignment horizontal="left" vertical="top" wrapText="1"/>
    </xf>
    <xf numFmtId="0" fontId="1" fillId="2" borderId="0" xfId="0" applyFont="1" applyFill="1" applyAlignment="1" applyProtection="1">
      <alignment horizontal="left" vertical="top" wrapText="1"/>
      <protection locked="0"/>
    </xf>
    <xf numFmtId="14" fontId="34" fillId="0" borderId="0" xfId="0" applyNumberFormat="1" applyFont="1" applyAlignment="1">
      <alignment horizontal="left" vertical="top"/>
    </xf>
    <xf numFmtId="0" fontId="1" fillId="0" borderId="0" xfId="0" applyFont="1" applyAlignment="1" applyProtection="1">
      <alignment horizontal="left" vertical="top" wrapText="1"/>
      <protection locked="0"/>
    </xf>
    <xf numFmtId="0" fontId="1" fillId="2" borderId="0" xfId="0" applyFont="1" applyFill="1" applyAlignment="1">
      <alignment horizontal="left" vertical="top" wrapText="1"/>
    </xf>
    <xf numFmtId="0" fontId="15" fillId="0" borderId="0" xfId="0" applyFont="1" applyAlignment="1">
      <alignment horizontal="left" vertical="top" wrapText="1"/>
    </xf>
    <xf numFmtId="0" fontId="1" fillId="0" borderId="0" xfId="0" applyFont="1" applyAlignment="1">
      <alignment horizontal="left" vertical="top"/>
    </xf>
    <xf numFmtId="0" fontId="16" fillId="0" borderId="0" xfId="0" applyFont="1" applyAlignment="1">
      <alignment horizontal="left" vertical="top" wrapText="1"/>
    </xf>
    <xf numFmtId="0" fontId="38" fillId="0" borderId="0" xfId="0" applyFont="1" applyAlignment="1">
      <alignment horizontal="left" vertical="top" wrapText="1"/>
    </xf>
    <xf numFmtId="0" fontId="7" fillId="0" borderId="8" xfId="0" applyFont="1" applyBorder="1" applyAlignment="1">
      <alignment horizontal="left" vertical="top" wrapText="1"/>
    </xf>
    <xf numFmtId="0" fontId="7" fillId="0" borderId="0" xfId="0" applyFont="1" applyAlignment="1">
      <alignment horizontal="left" vertical="top" wrapText="1"/>
    </xf>
    <xf numFmtId="164" fontId="7" fillId="0" borderId="0" xfId="0" applyNumberFormat="1" applyFont="1" applyAlignment="1">
      <alignment horizontal="left" vertical="top" wrapText="1"/>
    </xf>
    <xf numFmtId="14" fontId="1" fillId="0" borderId="0" xfId="0" applyNumberFormat="1" applyFont="1" applyAlignment="1">
      <alignment horizontal="left" vertical="top" wrapText="1"/>
    </xf>
    <xf numFmtId="164" fontId="1" fillId="0" borderId="0" xfId="0" applyNumberFormat="1" applyFont="1" applyAlignment="1">
      <alignment horizontal="left" vertical="top" wrapText="1"/>
    </xf>
    <xf numFmtId="14" fontId="34" fillId="0" borderId="0" xfId="0" applyNumberFormat="1" applyFont="1" applyAlignment="1">
      <alignment horizontal="left" vertical="top" wrapText="1"/>
    </xf>
    <xf numFmtId="0" fontId="1" fillId="0" borderId="12" xfId="0" applyFont="1" applyBorder="1" applyAlignment="1">
      <alignment horizontal="left" vertical="top" wrapText="1"/>
    </xf>
    <xf numFmtId="164" fontId="1" fillId="0" borderId="12" xfId="0" applyNumberFormat="1" applyFont="1" applyBorder="1" applyAlignment="1">
      <alignment horizontal="left" vertical="top" wrapText="1"/>
    </xf>
    <xf numFmtId="0" fontId="1" fillId="0" borderId="8"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24" fillId="0" borderId="0" xfId="0" applyFont="1" applyAlignment="1">
      <alignment horizontal="left" vertical="top" wrapText="1"/>
    </xf>
    <xf numFmtId="0" fontId="35"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pplyProtection="1">
      <alignment horizontal="left" vertical="top" wrapText="1"/>
      <protection locked="0"/>
    </xf>
    <xf numFmtId="0" fontId="1" fillId="2" borderId="12" xfId="0" applyFont="1" applyFill="1" applyBorder="1" applyAlignment="1">
      <alignment horizontal="left" vertical="top"/>
    </xf>
    <xf numFmtId="0" fontId="1" fillId="2" borderId="12" xfId="0" applyFont="1" applyFill="1" applyBorder="1" applyAlignment="1">
      <alignment horizontal="left" vertical="top" wrapText="1"/>
    </xf>
    <xf numFmtId="0" fontId="9" fillId="0" borderId="6" xfId="0" applyFont="1" applyBorder="1" applyAlignment="1" applyProtection="1">
      <alignment horizontal="left" vertical="top" wrapText="1"/>
      <protection locked="0"/>
    </xf>
    <xf numFmtId="0" fontId="9" fillId="0" borderId="7" xfId="0" applyFont="1" applyBorder="1" applyAlignment="1">
      <alignment horizontal="left" vertical="top" wrapText="1"/>
    </xf>
    <xf numFmtId="0" fontId="9" fillId="0" borderId="7" xfId="0" applyFont="1" applyBorder="1" applyAlignment="1" applyProtection="1">
      <alignment horizontal="left" vertical="top" wrapText="1"/>
      <protection locked="0"/>
    </xf>
    <xf numFmtId="164" fontId="9" fillId="0" borderId="7" xfId="0" applyNumberFormat="1" applyFont="1" applyBorder="1" applyAlignment="1">
      <alignment horizontal="left" vertical="top" wrapText="1"/>
    </xf>
    <xf numFmtId="0" fontId="9" fillId="0" borderId="0" xfId="0" applyFont="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1" fillId="6" borderId="0" xfId="0" applyFont="1" applyFill="1" applyAlignment="1">
      <alignment horizontal="left" vertical="top" wrapText="1"/>
    </xf>
    <xf numFmtId="0" fontId="7" fillId="0" borderId="10" xfId="0" applyFont="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 fillId="0" borderId="11" xfId="0" applyFont="1" applyBorder="1" applyAlignment="1" applyProtection="1">
      <alignment horizontal="left" vertical="top" wrapText="1"/>
      <protection locked="0"/>
    </xf>
    <xf numFmtId="0" fontId="1" fillId="0" borderId="5" xfId="0" applyFont="1" applyBorder="1" applyAlignment="1">
      <alignment horizontal="left" vertical="top" wrapText="1"/>
    </xf>
    <xf numFmtId="0" fontId="1" fillId="0" borderId="8" xfId="0" applyFont="1" applyBorder="1" applyAlignment="1">
      <alignment horizontal="left" vertical="top"/>
    </xf>
    <xf numFmtId="0" fontId="15" fillId="0" borderId="0" xfId="0" applyFont="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 fillId="0" borderId="4" xfId="0" applyFont="1" applyBorder="1" applyAlignment="1">
      <alignment horizontal="left" vertical="top" wrapText="1"/>
    </xf>
    <xf numFmtId="0" fontId="1" fillId="0" borderId="1" xfId="0" applyFont="1" applyBorder="1" applyAlignment="1">
      <alignment horizontal="left" vertical="top" wrapText="1"/>
    </xf>
    <xf numFmtId="164" fontId="1" fillId="0" borderId="1" xfId="0" applyNumberFormat="1" applyFont="1" applyBorder="1" applyAlignment="1">
      <alignment horizontal="left" vertical="top" wrapText="1"/>
    </xf>
    <xf numFmtId="0" fontId="7" fillId="0" borderId="6" xfId="0" applyFont="1" applyBorder="1" applyAlignment="1">
      <alignment horizontal="left" vertical="top" wrapText="1"/>
    </xf>
    <xf numFmtId="0" fontId="1" fillId="0" borderId="7" xfId="0" applyFont="1" applyBorder="1" applyAlignment="1">
      <alignment horizontal="left" vertical="top" wrapText="1"/>
    </xf>
    <xf numFmtId="164" fontId="1" fillId="0" borderId="7" xfId="0" applyNumberFormat="1" applyFont="1" applyBorder="1" applyAlignment="1">
      <alignment horizontal="left" vertical="top" wrapText="1"/>
    </xf>
    <xf numFmtId="0" fontId="7" fillId="0" borderId="9" xfId="0" applyFont="1" applyBorder="1" applyAlignment="1" applyProtection="1">
      <alignment horizontal="left" vertical="top" wrapText="1"/>
      <protection locked="0"/>
    </xf>
    <xf numFmtId="0" fontId="7" fillId="0" borderId="20"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4" fillId="2" borderId="0" xfId="0" applyFont="1" applyFill="1" applyAlignment="1">
      <alignment horizontal="left" vertical="top" wrapText="1"/>
    </xf>
    <xf numFmtId="0" fontId="45" fillId="2" borderId="0" xfId="0" applyFont="1" applyFill="1" applyAlignment="1" applyProtection="1">
      <alignment horizontal="left" vertical="top" wrapText="1"/>
      <protection locked="0"/>
    </xf>
    <xf numFmtId="0" fontId="14" fillId="2" borderId="0" xfId="0" applyFont="1" applyFill="1" applyAlignment="1" applyProtection="1">
      <alignment horizontal="left" vertical="top" wrapText="1"/>
      <protection locked="0"/>
    </xf>
    <xf numFmtId="0" fontId="9" fillId="0" borderId="17" xfId="0" applyFont="1" applyBorder="1" applyAlignment="1">
      <alignment horizontal="left" vertical="top" wrapText="1"/>
    </xf>
    <xf numFmtId="0" fontId="14" fillId="0" borderId="0" xfId="0" applyFont="1" applyAlignment="1">
      <alignment horizontal="left" vertical="top" wrapText="1"/>
    </xf>
    <xf numFmtId="0" fontId="45" fillId="0" borderId="0" xfId="0" applyFont="1" applyAlignment="1" applyProtection="1">
      <alignment horizontal="left" vertical="top" wrapText="1"/>
      <protection locked="0"/>
    </xf>
    <xf numFmtId="0" fontId="9" fillId="0" borderId="16" xfId="0" applyFont="1" applyBorder="1" applyAlignment="1">
      <alignment horizontal="left" vertical="top" wrapText="1"/>
    </xf>
    <xf numFmtId="164" fontId="9" fillId="0" borderId="17" xfId="0" applyNumberFormat="1" applyFont="1" applyBorder="1" applyAlignment="1">
      <alignment horizontal="left" vertical="top" wrapText="1"/>
    </xf>
    <xf numFmtId="14" fontId="1" fillId="0" borderId="17" xfId="0" applyNumberFormat="1" applyFont="1" applyBorder="1" applyAlignment="1">
      <alignment horizontal="left" vertical="top" wrapText="1"/>
    </xf>
    <xf numFmtId="0" fontId="1" fillId="0" borderId="17" xfId="0" applyFont="1" applyBorder="1" applyAlignment="1">
      <alignment horizontal="left" vertical="top" wrapText="1"/>
    </xf>
    <xf numFmtId="0" fontId="34" fillId="0" borderId="17" xfId="0" applyFont="1" applyBorder="1" applyAlignment="1">
      <alignment horizontal="left" vertical="top" wrapText="1"/>
    </xf>
    <xf numFmtId="14" fontId="34" fillId="0" borderId="15" xfId="0" applyNumberFormat="1" applyFont="1" applyBorder="1" applyAlignment="1">
      <alignment horizontal="left" vertical="top"/>
    </xf>
    <xf numFmtId="0" fontId="34" fillId="0" borderId="15" xfId="0" applyFont="1" applyBorder="1" applyAlignment="1">
      <alignment horizontal="left" vertical="top" wrapText="1"/>
    </xf>
    <xf numFmtId="0" fontId="1" fillId="0" borderId="14" xfId="0" applyFont="1" applyBorder="1" applyAlignment="1">
      <alignment horizontal="left" vertical="top" wrapText="1"/>
    </xf>
    <xf numFmtId="14" fontId="1" fillId="0" borderId="15" xfId="0" applyNumberFormat="1" applyFont="1" applyBorder="1" applyAlignment="1">
      <alignment horizontal="left" vertical="top" wrapText="1"/>
    </xf>
    <xf numFmtId="0" fontId="1" fillId="0" borderId="15" xfId="0" applyFont="1" applyBorder="1" applyAlignment="1">
      <alignment horizontal="left" vertical="top" wrapText="1"/>
    </xf>
    <xf numFmtId="0" fontId="1" fillId="0" borderId="18" xfId="0" applyFont="1" applyBorder="1" applyAlignment="1">
      <alignment horizontal="left" vertical="top" wrapText="1"/>
    </xf>
    <xf numFmtId="0" fontId="34" fillId="0" borderId="18" xfId="0" applyFont="1" applyBorder="1" applyAlignment="1">
      <alignment horizontal="left" vertical="top" wrapText="1"/>
    </xf>
    <xf numFmtId="164" fontId="1" fillId="0" borderId="15" xfId="0" applyNumberFormat="1" applyFont="1" applyBorder="1" applyAlignment="1">
      <alignment horizontal="left" vertical="top" wrapText="1"/>
    </xf>
    <xf numFmtId="14" fontId="34" fillId="0" borderId="15" xfId="0" applyNumberFormat="1" applyFont="1" applyBorder="1" applyAlignment="1">
      <alignment horizontal="left" vertical="top" wrapText="1"/>
    </xf>
    <xf numFmtId="0" fontId="24" fillId="0" borderId="0" xfId="128" applyFont="1" applyFill="1" applyBorder="1" applyAlignment="1">
      <alignment horizontal="left" vertical="top" wrapText="1"/>
    </xf>
    <xf numFmtId="14" fontId="34" fillId="0" borderId="18" xfId="0" applyNumberFormat="1" applyFont="1" applyBorder="1" applyAlignment="1">
      <alignment horizontal="left" vertical="top" wrapText="1"/>
    </xf>
    <xf numFmtId="14" fontId="1" fillId="0" borderId="18" xfId="0" applyNumberFormat="1" applyFont="1" applyBorder="1" applyAlignment="1">
      <alignment horizontal="left" vertical="top" wrapText="1"/>
    </xf>
    <xf numFmtId="0" fontId="37" fillId="0" borderId="0" xfId="0" applyFont="1" applyAlignment="1">
      <alignment horizontal="left" vertical="top" wrapText="1"/>
    </xf>
    <xf numFmtId="164" fontId="37" fillId="0" borderId="0" xfId="0" applyNumberFormat="1" applyFont="1" applyAlignment="1">
      <alignment horizontal="left" vertical="top" wrapText="1"/>
    </xf>
    <xf numFmtId="0" fontId="57" fillId="0" borderId="0" xfId="0" applyFont="1" applyAlignment="1">
      <alignment horizontal="left" vertical="top"/>
    </xf>
    <xf numFmtId="0" fontId="9" fillId="0" borderId="8" xfId="0" applyFont="1" applyBorder="1" applyAlignment="1">
      <alignment horizontal="left" vertical="top" wrapText="1"/>
    </xf>
    <xf numFmtId="0" fontId="9" fillId="0" borderId="0" xfId="0" applyFont="1" applyAlignment="1">
      <alignment horizontal="left" vertical="top" wrapText="1"/>
    </xf>
    <xf numFmtId="164" fontId="9" fillId="0" borderId="0" xfId="0" applyNumberFormat="1" applyFont="1" applyAlignment="1">
      <alignment horizontal="left" vertical="top" wrapText="1"/>
    </xf>
    <xf numFmtId="0" fontId="8" fillId="0" borderId="0" xfId="0" applyFont="1" applyAlignment="1">
      <alignment horizontal="left" vertical="top" wrapText="1"/>
    </xf>
    <xf numFmtId="14" fontId="34" fillId="0" borderId="0" xfId="0" applyNumberFormat="1" applyFont="1" applyAlignment="1">
      <alignment horizontal="left"/>
    </xf>
    <xf numFmtId="0" fontId="57" fillId="0" borderId="0" xfId="0" applyFont="1" applyAlignment="1">
      <alignment horizontal="left" vertical="top" wrapText="1"/>
    </xf>
    <xf numFmtId="0" fontId="1" fillId="0" borderId="12" xfId="0" applyFont="1" applyBorder="1" applyAlignment="1">
      <alignment vertical="center"/>
    </xf>
    <xf numFmtId="0" fontId="57" fillId="0" borderId="0" xfId="0" applyFont="1" applyAlignment="1">
      <alignment vertical="center"/>
    </xf>
    <xf numFmtId="0" fontId="54" fillId="0" borderId="0" xfId="0" applyFont="1" applyAlignment="1">
      <alignment horizontal="left" vertical="center" wrapText="1"/>
    </xf>
    <xf numFmtId="0" fontId="14" fillId="0" borderId="0" xfId="0"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0" xfId="0" applyFont="1" applyAlignment="1">
      <alignment horizontal="left" vertical="center" wrapText="1"/>
    </xf>
    <xf numFmtId="0" fontId="9" fillId="0" borderId="0" xfId="0" applyFont="1" applyAlignment="1">
      <alignment horizontal="left" vertical="center"/>
    </xf>
    <xf numFmtId="166" fontId="1" fillId="0" borderId="0" xfId="0" applyNumberFormat="1" applyFont="1" applyAlignment="1">
      <alignment horizontal="left" vertical="center"/>
    </xf>
    <xf numFmtId="0" fontId="23" fillId="0" borderId="0" xfId="0" applyFont="1" applyAlignment="1">
      <alignment horizontal="left" vertical="center" wrapText="1"/>
    </xf>
    <xf numFmtId="0" fontId="37" fillId="0" borderId="0" xfId="0" applyFont="1" applyAlignment="1">
      <alignment horizontal="left" vertical="center"/>
    </xf>
    <xf numFmtId="166" fontId="34" fillId="0" borderId="0" xfId="0" applyNumberFormat="1"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47" fillId="0" borderId="0" xfId="0" applyFont="1" applyAlignment="1">
      <alignment horizontal="left" vertical="center" wrapText="1"/>
    </xf>
    <xf numFmtId="166" fontId="1" fillId="0" borderId="0" xfId="0" applyNumberFormat="1" applyFont="1" applyAlignment="1">
      <alignment horizontal="left" vertical="center" wrapText="1"/>
    </xf>
    <xf numFmtId="0" fontId="38" fillId="0" borderId="0" xfId="0" applyFont="1" applyAlignment="1">
      <alignment horizontal="left" vertical="center" wrapText="1"/>
    </xf>
    <xf numFmtId="0" fontId="22" fillId="0" borderId="0" xfId="0" applyFont="1" applyAlignment="1">
      <alignment horizontal="left" vertical="center" wrapText="1"/>
    </xf>
    <xf numFmtId="0" fontId="1" fillId="0" borderId="0" xfId="128" applyFont="1" applyFill="1" applyBorder="1" applyAlignment="1">
      <alignment horizontal="left" vertical="center" wrapText="1"/>
    </xf>
    <xf numFmtId="0" fontId="46" fillId="0" borderId="0" xfId="0" applyFont="1" applyAlignment="1">
      <alignment horizontal="left" vertical="center" wrapText="1"/>
    </xf>
    <xf numFmtId="0" fontId="24" fillId="0" borderId="0" xfId="128" applyFont="1" applyFill="1" applyBorder="1" applyAlignment="1">
      <alignment horizontal="left" vertical="center" wrapText="1"/>
    </xf>
    <xf numFmtId="0" fontId="24" fillId="0" borderId="0" xfId="0" applyFont="1" applyAlignment="1">
      <alignment horizontal="left" vertical="center"/>
    </xf>
    <xf numFmtId="0" fontId="1" fillId="0" borderId="0" xfId="0" quotePrefix="1" applyFont="1" applyAlignment="1">
      <alignment horizontal="left" vertical="center" wrapText="1"/>
    </xf>
    <xf numFmtId="165" fontId="1" fillId="0" borderId="0" xfId="0" applyNumberFormat="1" applyFont="1" applyAlignment="1">
      <alignment horizontal="left" vertical="center" wrapText="1"/>
    </xf>
    <xf numFmtId="0" fontId="15" fillId="0" borderId="22" xfId="0" applyFont="1" applyBorder="1" applyAlignment="1">
      <alignment horizontal="left" vertical="center" wrapText="1"/>
    </xf>
    <xf numFmtId="0" fontId="1" fillId="0" borderId="22" xfId="0" applyFont="1" applyBorder="1" applyAlignment="1">
      <alignment horizontal="left" vertical="center" wrapText="1"/>
    </xf>
    <xf numFmtId="0" fontId="16" fillId="0" borderId="22" xfId="0" applyFont="1" applyBorder="1" applyAlignment="1">
      <alignment horizontal="left" vertical="center" wrapText="1"/>
    </xf>
    <xf numFmtId="0" fontId="1" fillId="0" borderId="22" xfId="0" applyFont="1" applyBorder="1" applyAlignment="1">
      <alignment horizontal="left" vertical="center"/>
    </xf>
    <xf numFmtId="0" fontId="45" fillId="0" borderId="0" xfId="0" applyFont="1" applyAlignment="1">
      <alignment horizontal="left" vertical="center" wrapText="1"/>
    </xf>
    <xf numFmtId="14" fontId="34" fillId="0" borderId="0" xfId="0" applyNumberFormat="1" applyFont="1" applyAlignment="1">
      <alignment horizontal="left" vertical="center" wrapText="1"/>
    </xf>
    <xf numFmtId="0" fontId="34" fillId="0" borderId="0" xfId="0" applyFont="1" applyAlignment="1" applyProtection="1">
      <alignment horizontal="left" vertical="center" wrapText="1"/>
      <protection locked="0"/>
    </xf>
    <xf numFmtId="166" fontId="34" fillId="0" borderId="0" xfId="0" applyNumberFormat="1" applyFont="1" applyAlignment="1">
      <alignment horizontal="left" vertical="center"/>
    </xf>
    <xf numFmtId="0" fontId="1" fillId="0" borderId="0" xfId="126" applyFont="1" applyFill="1" applyBorder="1" applyAlignment="1">
      <alignment horizontal="left" vertical="center" wrapText="1"/>
    </xf>
    <xf numFmtId="0" fontId="38" fillId="0" borderId="0" xfId="0" applyFont="1" applyAlignment="1">
      <alignment horizontal="left" vertical="center"/>
    </xf>
    <xf numFmtId="166" fontId="9" fillId="0" borderId="0" xfId="0" applyNumberFormat="1" applyFont="1" applyAlignment="1" applyProtection="1">
      <alignment horizontal="left" vertical="center" wrapText="1"/>
      <protection locked="0"/>
    </xf>
    <xf numFmtId="166" fontId="1" fillId="0" borderId="0" xfId="0" applyNumberFormat="1" applyFont="1" applyAlignment="1" applyProtection="1">
      <alignment horizontal="left" vertical="center" wrapText="1"/>
      <protection locked="0"/>
    </xf>
    <xf numFmtId="166" fontId="57" fillId="0" borderId="0" xfId="0" applyNumberFormat="1" applyFont="1" applyAlignment="1">
      <alignment horizontal="left" vertical="center"/>
    </xf>
    <xf numFmtId="166" fontId="64" fillId="0" borderId="0" xfId="0" applyNumberFormat="1" applyFont="1" applyAlignment="1">
      <alignment horizontal="left" vertical="center"/>
    </xf>
    <xf numFmtId="0" fontId="43" fillId="0" borderId="0" xfId="0" applyFont="1" applyAlignment="1">
      <alignment vertical="center" wrapText="1"/>
    </xf>
    <xf numFmtId="0" fontId="34" fillId="0" borderId="0" xfId="0" applyFont="1" applyAlignment="1">
      <alignment wrapText="1"/>
    </xf>
  </cellXfs>
  <cellStyles count="129">
    <cellStyle name="Bad" xfId="126" builtinId="27"/>
    <cellStyle name="Followed Hyperlink" xfId="119" builtinId="9" hidden="1"/>
    <cellStyle name="Followed Hyperlink" xfId="125" builtinId="9" hidden="1"/>
    <cellStyle name="Followed Hyperlink" xfId="122" builtinId="9" hidden="1"/>
    <cellStyle name="Followed Hyperlink" xfId="113" builtinId="9" hidden="1"/>
    <cellStyle name="Followed Hyperlink" xfId="100" builtinId="9" hidden="1"/>
    <cellStyle name="Followed Hyperlink" xfId="92" builtinId="9" hidden="1"/>
    <cellStyle name="Followed Hyperlink" xfId="80" builtinId="9" hidden="1"/>
    <cellStyle name="Followed Hyperlink" xfId="68" builtinId="9" hidden="1"/>
    <cellStyle name="Followed Hyperlink" xfId="88" builtinId="9" hidden="1"/>
    <cellStyle name="Followed Hyperlink" xfId="120" builtinId="9" hidden="1"/>
    <cellStyle name="Followed Hyperlink" xfId="111" builtinId="9" hidden="1"/>
    <cellStyle name="Followed Hyperlink" xfId="90" builtinId="9" hidden="1"/>
    <cellStyle name="Followed Hyperlink" xfId="103" builtinId="9" hidden="1"/>
    <cellStyle name="Followed Hyperlink" xfId="94" builtinId="9" hidden="1"/>
    <cellStyle name="Followed Hyperlink" xfId="82" builtinId="9" hidden="1"/>
    <cellStyle name="Followed Hyperlink" xfId="70" builtinId="9" hidden="1"/>
    <cellStyle name="Followed Hyperlink" xfId="74" builtinId="9" hidden="1"/>
    <cellStyle name="Followed Hyperlink" xfId="78" builtinId="9" hidden="1"/>
    <cellStyle name="Followed Hyperlink" xfId="107" builtinId="9" hidden="1"/>
    <cellStyle name="Followed Hyperlink" xfId="98" builtinId="9" hidden="1"/>
    <cellStyle name="Followed Hyperlink" xfId="86" builtinId="9" hidden="1"/>
    <cellStyle name="Followed Hyperlink" xfId="123" builtinId="9" hidden="1"/>
    <cellStyle name="Followed Hyperlink" xfId="105" builtinId="9" hidden="1"/>
    <cellStyle name="Followed Hyperlink" xfId="72" builtinId="9" hidden="1"/>
    <cellStyle name="Followed Hyperlink" xfId="76" builtinId="9" hidden="1"/>
    <cellStyle name="Followed Hyperlink" xfId="84" builtinId="9" hidden="1"/>
    <cellStyle name="Followed Hyperlink" xfId="96" builtinId="9" hidden="1"/>
    <cellStyle name="Followed Hyperlink" xfId="109" builtinId="9" hidden="1"/>
    <cellStyle name="Followed Hyperlink" xfId="117" builtinId="9" hidden="1"/>
    <cellStyle name="Followed Hyperlink" xfId="124" builtinId="9" hidden="1"/>
    <cellStyle name="Followed Hyperlink" xfId="121" builtinId="9" hidden="1"/>
    <cellStyle name="Followed Hyperlink" xfId="115" builtinId="9" hidden="1"/>
    <cellStyle name="Followed Hyperlink" xfId="14" builtinId="9" hidden="1"/>
    <cellStyle name="Followed Hyperlink" xfId="20" builtinId="9" hidden="1"/>
    <cellStyle name="Followed Hyperlink" xfId="16" builtinId="9" hidden="1"/>
    <cellStyle name="Followed Hyperlink" xfId="4" builtinId="9" hidden="1"/>
    <cellStyle name="Followed Hyperlink" xfId="6" builtinId="9" hidden="1"/>
    <cellStyle name="Followed Hyperlink" xfId="8" builtinId="9" hidden="1"/>
    <cellStyle name="Followed Hyperlink" xfId="18" builtinId="9" hidden="1"/>
    <cellStyle name="Followed Hyperlink" xfId="12" builtinId="9" hidden="1"/>
    <cellStyle name="Followed Hyperlink" xfId="32" builtinId="9" hidden="1"/>
    <cellStyle name="Followed Hyperlink" xfId="64" builtinId="9" hidden="1"/>
    <cellStyle name="Followed Hyperlink" xfId="62" builtinId="9" hidden="1"/>
    <cellStyle name="Followed Hyperlink" xfId="58" builtinId="9" hidden="1"/>
    <cellStyle name="Followed Hyperlink" xfId="46" builtinId="9" hidden="1"/>
    <cellStyle name="Followed Hyperlink" xfId="42" builtinId="9" hidden="1"/>
    <cellStyle name="Followed Hyperlink" xfId="36" builtinId="9" hidden="1"/>
    <cellStyle name="Followed Hyperlink" xfId="26" builtinId="9" hidden="1"/>
    <cellStyle name="Followed Hyperlink" xfId="30" builtinId="9" hidden="1"/>
    <cellStyle name="Followed Hyperlink" xfId="52" builtinId="9" hidden="1"/>
    <cellStyle name="Followed Hyperlink" xfId="48" builtinId="9" hidden="1"/>
    <cellStyle name="Followed Hyperlink" xfId="22" builtinId="9" hidden="1"/>
    <cellStyle name="Followed Hyperlink" xfId="10" builtinId="9" hidden="1"/>
    <cellStyle name="Followed Hyperlink" xfId="24" builtinId="9" hidden="1"/>
    <cellStyle name="Followed Hyperlink" xfId="50" builtinId="9" hidden="1"/>
    <cellStyle name="Followed Hyperlink" xfId="54" builtinId="9" hidden="1"/>
    <cellStyle name="Followed Hyperlink" xfId="66" builtinId="9" hidden="1"/>
    <cellStyle name="Followed Hyperlink" xfId="56" builtinId="9" hidden="1"/>
    <cellStyle name="Followed Hyperlink" xfId="40" builtinId="9" hidden="1"/>
    <cellStyle name="Followed Hyperlink" xfId="60" builtinId="9" hidden="1"/>
    <cellStyle name="Followed Hyperlink" xfId="38" builtinId="9" hidden="1"/>
    <cellStyle name="Followed Hyperlink" xfId="44" builtinId="9" hidden="1"/>
    <cellStyle name="Followed Hyperlink" xfId="34" builtinId="9" hidden="1"/>
    <cellStyle name="Followed Hyperlink" xfId="28" builtinId="9" hidden="1"/>
    <cellStyle name="Heading 2" xfId="118" builtinId="17"/>
    <cellStyle name="Hyperlink" xfId="41" builtinId="8" hidden="1"/>
    <cellStyle name="Hyperlink" xfId="43" builtinId="8" hidden="1"/>
    <cellStyle name="Hyperlink" xfId="47" builtinId="8" hidden="1"/>
    <cellStyle name="Hyperlink" xfId="49" builtinId="8" hidden="1"/>
    <cellStyle name="Hyperlink" xfId="55" builtinId="8" hidden="1"/>
    <cellStyle name="Hyperlink" xfId="33" builtinId="8" hidden="1"/>
    <cellStyle name="Hyperlink" xfId="114" builtinId="8" hidden="1"/>
    <cellStyle name="Hyperlink" xfId="87" builtinId="8" hidden="1"/>
    <cellStyle name="Hyperlink" xfId="95" builtinId="8" hidden="1"/>
    <cellStyle name="Hyperlink" xfId="97" builtinId="8" hidden="1"/>
    <cellStyle name="Hyperlink" xfId="102" builtinId="8" hidden="1"/>
    <cellStyle name="Hyperlink" xfId="106" builtinId="8" hidden="1"/>
    <cellStyle name="Hyperlink" xfId="93" builtinId="8" hidden="1"/>
    <cellStyle name="Hyperlink" xfId="79" builtinId="8" hidden="1"/>
    <cellStyle name="Hyperlink" xfId="85" builtinId="8" hidden="1"/>
    <cellStyle name="Hyperlink" xfId="73" builtinId="8" hidden="1"/>
    <cellStyle name="Hyperlink" xfId="77" builtinId="8" hidden="1"/>
    <cellStyle name="Hyperlink" xfId="71" builtinId="8" hidden="1"/>
    <cellStyle name="Hyperlink" xfId="81" builtinId="8" hidden="1"/>
    <cellStyle name="Hyperlink" xfId="104" builtinId="8" hidden="1"/>
    <cellStyle name="Hyperlink" xfId="89" builtinId="8" hidden="1"/>
    <cellStyle name="Hyperlink" xfId="53" builtinId="8" hidden="1"/>
    <cellStyle name="Hyperlink" xfId="45" builtinId="8" hidden="1"/>
    <cellStyle name="Hyperlink" xfId="13" builtinId="8" hidden="1"/>
    <cellStyle name="Hyperlink" xfId="5" builtinId="8" hidden="1"/>
    <cellStyle name="Hyperlink" xfId="3" builtinId="8" hidden="1"/>
    <cellStyle name="Hyperlink" xfId="11" builtinId="8" hidden="1"/>
    <cellStyle name="Hyperlink" xfId="27" builtinId="8" hidden="1"/>
    <cellStyle name="Hyperlink" xfId="17" builtinId="8" hidden="1"/>
    <cellStyle name="Hyperlink" xfId="67" builtinId="8" hidden="1"/>
    <cellStyle name="Hyperlink" xfId="61" builtinId="8" hidden="1"/>
    <cellStyle name="Hyperlink" xfId="110" builtinId="8" hidden="1"/>
    <cellStyle name="Hyperlink" xfId="116" builtinId="8" hidden="1"/>
    <cellStyle name="Hyperlink" xfId="108" builtinId="8" hidden="1"/>
    <cellStyle name="Hyperlink" xfId="99" builtinId="8" hidden="1"/>
    <cellStyle name="Hyperlink" xfId="91" builtinId="8" hidden="1"/>
    <cellStyle name="Hyperlink" xfId="83" builtinId="8" hidden="1"/>
    <cellStyle name="Hyperlink" xfId="75" builtinId="8" hidden="1"/>
    <cellStyle name="Hyperlink" xfId="31" builtinId="8" hidden="1"/>
    <cellStyle name="Hyperlink" xfId="39" builtinId="8" hidden="1"/>
    <cellStyle name="Hyperlink" xfId="37" builtinId="8" hidden="1"/>
    <cellStyle name="Hyperlink" xfId="112" builtinId="8" hidden="1"/>
    <cellStyle name="Hyperlink" xfId="7" builtinId="8" hidden="1"/>
    <cellStyle name="Hyperlink" xfId="35" builtinId="8" hidden="1"/>
    <cellStyle name="Hyperlink" xfId="15" builtinId="8" hidden="1"/>
    <cellStyle name="Hyperlink" xfId="23" builtinId="8" hidden="1"/>
    <cellStyle name="Hyperlink" xfId="25" builtinId="8" hidden="1"/>
    <cellStyle name="Hyperlink" xfId="29" builtinId="8" hidden="1"/>
    <cellStyle name="Hyperlink" xfId="19" builtinId="8" hidden="1"/>
    <cellStyle name="Hyperlink" xfId="9" builtinId="8" hidden="1"/>
    <cellStyle name="Hyperlink" xfId="21" builtinId="8" hidden="1"/>
    <cellStyle name="Hyperlink" xfId="65" builtinId="8" hidden="1"/>
    <cellStyle name="Hyperlink" xfId="69" builtinId="8" hidden="1"/>
    <cellStyle name="Hyperlink" xfId="51" builtinId="8" hidden="1"/>
    <cellStyle name="Hyperlink" xfId="59" builtinId="8" hidden="1"/>
    <cellStyle name="Hyperlink" xfId="63" builtinId="8" hidden="1"/>
    <cellStyle name="Hyperlink" xfId="57" builtinId="8" hidden="1"/>
    <cellStyle name="Hyperlink" xfId="128" builtinId="8"/>
    <cellStyle name="Normal" xfId="0" builtinId="0"/>
    <cellStyle name="Normal 2" xfId="1" xr:uid="{00000000-0005-0000-0000-00007C000000}"/>
    <cellStyle name="Normal 3" xfId="2" xr:uid="{00000000-0005-0000-0000-00007D000000}"/>
    <cellStyle name="Normal 4" xfId="127" xr:uid="{00000000-0005-0000-0000-00007E000000}"/>
    <cellStyle name="Warning Text" xfId="101" builtinId="11"/>
  </cellStyles>
  <dxfs count="153">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ill>
        <patternFill patternType="solid">
          <fgColor rgb="FFF4C7C3"/>
          <bgColor rgb="FFF4C7C3"/>
        </patternFill>
      </fill>
    </dxf>
    <dxf>
      <fill>
        <patternFill patternType="solid">
          <fgColor rgb="FFF4C7C3"/>
          <bgColor rgb="FFF4C7C3"/>
        </patternFill>
      </fill>
    </dxf>
    <dxf>
      <font>
        <outline val="0"/>
        <shadow val="0"/>
        <vertAlign val="baseline"/>
        <color auto="1"/>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center" vertical="center" textRotation="0" wrapText="1" indent="0" justifyLastLine="0" shrinkToFit="0" readingOrder="0"/>
    </dxf>
    <dxf>
      <font>
        <outline val="0"/>
        <shadow val="0"/>
        <vertAlign val="baseline"/>
        <color auto="1"/>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bottom/>
      </border>
      <protection locked="0" hidden="0"/>
    </dxf>
    <dxf>
      <font>
        <outline val="0"/>
        <shadow val="0"/>
        <vertAlign val="baseline"/>
        <color auto="1"/>
      </font>
      <fill>
        <patternFill patternType="none">
          <fgColor indexed="64"/>
          <bgColor auto="1"/>
        </patternFill>
      </fill>
      <alignment vertical="center" textRotation="0" wrapText="1" indent="0" justifyLastLine="0" shrinkToFit="0" readingOrder="0"/>
    </dxf>
    <dxf>
      <font>
        <strike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scheme val="none"/>
      </font>
      <fill>
        <patternFill patternType="none">
          <fgColor indexed="64"/>
          <bgColor auto="1"/>
        </patternFill>
      </fill>
      <alignment horizontal="center" vertical="center" textRotation="0" indent="0" justifyLastLine="0" shrinkToFit="0" readingOrder="0"/>
    </dxf>
    <dxf>
      <font>
        <outline val="0"/>
        <shadow val="0"/>
        <sz val="10"/>
        <color auto="1"/>
        <name val="Arial"/>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0" indent="0" justifyLastLine="0" shrinkToFit="0" readingOrder="0"/>
      <protection locked="0" hidden="0"/>
    </dxf>
    <dxf>
      <border diagonalUp="0" diagonalDown="0">
        <left style="thin">
          <color indexed="64"/>
        </left>
        <right style="thin">
          <color indexed="64"/>
        </right>
        <top style="thin">
          <color indexed="64"/>
        </top>
        <bottom style="thin">
          <color indexed="64"/>
        </bottom>
      </border>
    </dxf>
    <dxf>
      <font>
        <outline val="0"/>
        <shadow val="0"/>
        <sz val="10"/>
        <color auto="1"/>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outline val="0"/>
        <shadow val="0"/>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protection locked="0" hidden="0"/>
    </dxf>
    <dxf>
      <font>
        <outline val="0"/>
        <shadow val="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left" vertical="top" textRotation="0" wrapText="1" indent="0" justifyLastLine="0" shrinkToFit="0" readingOrder="0"/>
    </dxf>
    <dxf>
      <font>
        <outline val="0"/>
        <shadow val="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indexed="64"/>
        </left>
      </border>
      <protection locked="0" hidden="0"/>
    </dxf>
    <dxf>
      <border diagonalUp="0" diagonalDown="0">
        <left style="thin">
          <color indexed="64"/>
        </left>
        <right style="thin">
          <color indexed="64"/>
        </right>
        <top style="thin">
          <color indexed="64"/>
        </top>
        <bottom style="thin">
          <color indexed="64"/>
        </bottom>
      </border>
    </dxf>
    <dxf>
      <font>
        <outline val="0"/>
        <shadow val="0"/>
        <color auto="1"/>
        <name val="Arial"/>
        <scheme val="none"/>
      </font>
      <fill>
        <patternFill patternType="none">
          <fgColor indexed="64"/>
          <bgColor auto="1"/>
        </patternFill>
      </fill>
      <alignment horizontal="left" vertical="top" textRotation="0" wrapText="1" indent="0" justifyLastLine="0" shrinkToFit="0" readingOrder="0"/>
    </dxf>
    <dxf>
      <font>
        <b/>
        <i val="0"/>
        <strike val="0"/>
        <condense val="0"/>
        <extend val="0"/>
        <outline val="0"/>
        <shadow val="0"/>
        <u val="none"/>
        <vertAlign val="baseline"/>
        <sz val="10"/>
        <color theme="0"/>
        <name val="Arial"/>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top style="thin">
          <color indexed="64"/>
        </top>
      </border>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theme="1"/>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1" indent="0" justifyLastLine="0" shrinkToFit="0" readingOrder="0"/>
    </dxf>
    <dxf>
      <font>
        <strike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top style="thin">
          <color rgb="FF000000"/>
        </top>
      </border>
    </dxf>
    <dxf>
      <font>
        <outline val="0"/>
        <shadow val="0"/>
        <vertAlign val="baseline"/>
        <sz val="10"/>
        <name val="Arial"/>
        <family val="2"/>
        <scheme val="none"/>
      </font>
      <fill>
        <patternFill patternType="none">
          <fgColor rgb="FF000000"/>
          <bgColor auto="1"/>
        </patternFill>
      </fill>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top style="thin">
          <color rgb="FF000000"/>
        </top>
      </border>
    </dxf>
    <dxf>
      <font>
        <outline val="0"/>
        <shadow val="0"/>
        <vertAlign val="baseline"/>
        <sz val="10"/>
        <name val="Arial"/>
        <family val="2"/>
        <scheme val="none"/>
      </font>
      <fill>
        <patternFill patternType="none">
          <fgColor rgb="FF000000"/>
          <bgColor auto="1"/>
        </patternFill>
      </fill>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numFmt numFmtId="0" formatCode="General"/>
      <fill>
        <patternFill patternType="none">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none">
          <bgColor auto="1"/>
        </patternFill>
      </fill>
      <alignment horizontal="left" vertical="center" textRotation="0" wrapText="0" indent="0" justifyLastLine="0" shrinkToFit="0" readingOrder="0"/>
    </dxf>
    <dxf>
      <font>
        <outline val="0"/>
        <shadow val="0"/>
        <vertAlign val="baseline"/>
        <sz val="10"/>
        <color auto="1"/>
        <name val="Arial"/>
        <family val="2"/>
        <scheme val="none"/>
      </font>
      <numFmt numFmtId="0" formatCode="General"/>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numFmt numFmtId="166" formatCode="[$-409]mmmm\ d\,\ yyyy;@"/>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center" textRotation="0" wrapText="1" indent="0" justifyLastLine="0" shrinkToFit="0" readingOrder="0"/>
    </dxf>
    <dxf>
      <alignment horizontal="general"/>
    </dxf>
    <dxf>
      <alignment textRotation="0"/>
    </dxf>
    <dxf>
      <alignment textRotation="0"/>
    </dxf>
    <dxf>
      <alignment horizontal="left"/>
    </dxf>
    <dxf>
      <alignment textRotation="0"/>
    </dxf>
    <dxf>
      <alignment horizontal="center"/>
    </dxf>
    <dxf>
      <alignment wrapText="0"/>
    </dxf>
    <dxf>
      <alignment textRotation="45"/>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sz val="10"/>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numFmt numFmtId="166" formatCode="[$-409]mmmm\ d\,\ yyyy;@"/>
      <fill>
        <patternFill patternType="none">
          <fgColor indexed="64"/>
          <bgColor auto="1"/>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strike val="0"/>
        <outline val="0"/>
        <shadow val="0"/>
        <u val="none"/>
        <vertAlign val="baseline"/>
        <sz val="10"/>
        <color theme="1"/>
        <name val="Arial"/>
        <family val="2"/>
        <scheme val="none"/>
      </font>
      <fill>
        <patternFill patternType="none">
          <fgColor indexed="64"/>
          <bgColor auto="1"/>
        </patternFill>
      </fill>
      <alignment horizontal="left" vertical="center" textRotation="0" wrapText="1" indent="0" justifyLastLine="0" shrinkToFit="0" readingOrder="0"/>
    </dxf>
  </dxfs>
  <tableStyles count="1" defaultTableStyle="TableStyleMedium2" defaultPivotStyle="PivotStyleLight16">
    <tableStyle name="Table Style 1" pivot="0" count="0" xr9:uid="{00000000-0011-0000-FFFF-FFFF00000000}"/>
  </tableStyles>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Nathan" refreshedDate="43147.717056481481" createdVersion="6" refreshedVersion="6" minRefreshableVersion="3" recordCount="842" xr:uid="{00000000-000A-0000-FFFF-FFFF00000000}">
  <cacheSource type="worksheet">
    <worksheetSource name="Table2"/>
  </cacheSource>
  <cacheFields count="12">
    <cacheField name="Type" numFmtId="0">
      <sharedItems count="9">
        <s v="Amendment"/>
        <s v="Interpretation"/>
        <s v="Verification type"/>
        <s v="Alternative Adherence Path"/>
        <s v="Intent"/>
        <s v="Performance Verification Guidebook"/>
        <s v="Equivalency"/>
        <s v="Certification Guidebook"/>
        <s v="Amendment " u="1"/>
      </sharedItems>
    </cacheField>
    <cacheField name="Concept" numFmtId="0">
      <sharedItems/>
    </cacheField>
    <cacheField name="Feature Number" numFmtId="0">
      <sharedItems containsMixedTypes="1" containsNumber="1" containsInteger="1" minValue="1" maxValue="100"/>
    </cacheField>
    <cacheField name="Feature Name" numFmtId="0">
      <sharedItems/>
    </cacheField>
    <cacheField name="Part Number" numFmtId="0">
      <sharedItems containsBlank="1" containsMixedTypes="1" containsNumber="1" containsInteger="1" minValue="1" maxValue="7"/>
    </cacheField>
    <cacheField name="Page number" numFmtId="0">
      <sharedItems containsBlank="1" containsMixedTypes="1" containsNumber="1" containsInteger="1" minValue="2" maxValue="238" longText="1"/>
    </cacheField>
    <cacheField name="Description" numFmtId="0">
      <sharedItems longText="1"/>
    </cacheField>
    <cacheField name="Post Date" numFmtId="14">
      <sharedItems containsSemiMixedTypes="0" containsNonDate="0" containsDate="1" containsString="0" minDate="2016-02-10T00:00:00" maxDate="2018-02-06T00:00:00" count="11">
        <d v="2016-02-10T00:00:00"/>
        <d v="2016-05-06T00:00:00"/>
        <d v="2016-10-24T00:00:00"/>
        <d v="2017-01-17T00:00:00"/>
        <d v="2017-02-09T00:00:00"/>
        <d v="2017-03-20T00:00:00"/>
        <d v="2017-04-07T00:00:00"/>
        <d v="2017-04-27T00:00:00"/>
        <d v="2017-07-26T00:00:00"/>
        <d v="2017-10-20T00:00:00"/>
        <d v="2018-02-05T00:00:00"/>
      </sharedItems>
      <fieldGroup par="11" base="7">
        <rangePr groupBy="months" startDate="2016-02-10T00:00:00" endDate="2018-02-06T00:00:00"/>
        <groupItems count="14">
          <s v="&lt;2/10/2016"/>
          <s v="Jan"/>
          <s v="Feb"/>
          <s v="Mar"/>
          <s v="Apr"/>
          <s v="May"/>
          <s v="Jun"/>
          <s v="Jul"/>
          <s v="Aug"/>
          <s v="Sep"/>
          <s v="Oct"/>
          <s v="Nov"/>
          <s v="Dec"/>
          <s v="&gt;2/6/2018"/>
        </groupItems>
      </fieldGroup>
    </cacheField>
    <cacheField name="Applicable Region" numFmtId="0">
      <sharedItems containsBlank="1"/>
    </cacheField>
    <cacheField name="Publish" numFmtId="0">
      <sharedItems containsBlank="1" count="3">
        <m/>
        <s v="No"/>
        <s v="Yes"/>
      </sharedItems>
    </cacheField>
    <cacheField name="Quarters" numFmtId="0" databaseField="0">
      <fieldGroup base="7">
        <rangePr groupBy="quarters" startDate="2016-02-10T00:00:00" endDate="2018-02-06T00:00:00"/>
        <groupItems count="6">
          <s v="&lt;2/10/2016"/>
          <s v="Qtr1"/>
          <s v="Qtr2"/>
          <s v="Qtr3"/>
          <s v="Qtr4"/>
          <s v="&gt;2/6/2018"/>
        </groupItems>
      </fieldGroup>
    </cacheField>
    <cacheField name="Years" numFmtId="0" databaseField="0">
      <fieldGroup base="7">
        <rangePr groupBy="years" startDate="2016-02-10T00:00:00" endDate="2018-02-06T00:00:00"/>
        <groupItems count="5">
          <s v="&lt;2/10/2016"/>
          <s v="2016"/>
          <s v="2017"/>
          <s v="2018"/>
          <s v="&gt;2/6/2018"/>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Nathan" refreshedDate="43147.720140625002" createdVersion="6" refreshedVersion="6" minRefreshableVersion="3" recordCount="55" xr:uid="{00000000-000A-0000-FFFF-FFFF01000000}">
  <cacheSource type="worksheet">
    <worksheetSource name="Table1"/>
  </cacheSource>
  <cacheFields count="9">
    <cacheField name="Project Type" numFmtId="0">
      <sharedItems/>
    </cacheField>
    <cacheField name="Type" numFmtId="0">
      <sharedItems count="4">
        <s v="Amendment"/>
        <s v="Verification type"/>
        <s v="Intent"/>
        <s v="Amendment " u="1"/>
      </sharedItems>
    </cacheField>
    <cacheField name="Concept" numFmtId="0">
      <sharedItems containsBlank="1"/>
    </cacheField>
    <cacheField name="Feature Number" numFmtId="0">
      <sharedItems containsMixedTypes="1" containsNumber="1" containsInteger="1" minValue="3" maxValue="80"/>
    </cacheField>
    <cacheField name="Feature Name" numFmtId="0">
      <sharedItems/>
    </cacheField>
    <cacheField name="Part Number" numFmtId="0">
      <sharedItems containsMixedTypes="1" containsNumber="1" containsInteger="1" minValue="1" maxValue="7"/>
    </cacheField>
    <cacheField name="Description" numFmtId="0">
      <sharedItems longText="1"/>
    </cacheField>
    <cacheField name="Post Date" numFmtId="14">
      <sharedItems containsSemiMixedTypes="0" containsNonDate="0" containsDate="1" containsString="0" minDate="2016-05-06T00:00:00" maxDate="2018-02-06T00:00:00" count="7">
        <d v="2016-05-06T00:00:00"/>
        <d v="2016-10-24T00:00:00"/>
        <d v="2017-01-17T00:00:00"/>
        <d v="2017-04-27T00:00:00"/>
        <d v="2017-07-26T00:00:00"/>
        <d v="2017-10-20T00:00:00"/>
        <d v="2018-02-05T00:00:00"/>
      </sharedItems>
    </cacheField>
    <cacheField name="Publish" numFmtId="0">
      <sharedItems containsBlank="1" count="3">
        <m/>
        <s v="Yes"/>
        <s v="No"/>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Nathan" refreshedDate="43147.720548379628" createdVersion="6" refreshedVersion="6" minRefreshableVersion="3" recordCount="83" xr:uid="{00000000-000A-0000-FFFF-FFFF02000000}">
  <cacheSource type="worksheet">
    <worksheetSource ref="B3:J75" sheet="WELL Community Standard pilot"/>
  </cacheSource>
  <cacheFields count="9">
    <cacheField name="Typology" numFmtId="0">
      <sharedItems/>
    </cacheField>
    <cacheField name="Type" numFmtId="0">
      <sharedItems count="3">
        <s v="Amendment"/>
        <s v="Intent"/>
        <s v="Verification Type"/>
      </sharedItems>
    </cacheField>
    <cacheField name="Concept" numFmtId="0">
      <sharedItems/>
    </cacheField>
    <cacheField name="Feature Number" numFmtId="0">
      <sharedItems/>
    </cacheField>
    <cacheField name="Feature Name" numFmtId="0">
      <sharedItems/>
    </cacheField>
    <cacheField name="Part Number" numFmtId="0">
      <sharedItems containsMixedTypes="1" containsNumber="1" containsInteger="1" minValue="1" maxValue="5"/>
    </cacheField>
    <cacheField name="Description" numFmtId="0">
      <sharedItems longText="1"/>
    </cacheField>
    <cacheField name="Post Date" numFmtId="14">
      <sharedItems containsSemiMixedTypes="0" containsNonDate="0" containsDate="1" containsString="0" minDate="2017-10-20T00:00:00" maxDate="2018-02-06T00:00:00" count="2">
        <d v="2017-10-20T00:00:00"/>
        <d v="2018-02-05T00:00:00"/>
      </sharedItems>
    </cacheField>
    <cacheField name="Publish" numFmtId="0">
      <sharedItems count="2">
        <s v="Yes"/>
        <s v="No"/>
      </sharedItems>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PivotTable4"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29:B33" firstHeaderRow="1" firstDataRow="1" firstDataCol="1" rowPageCount="2" colPageCount="1"/>
  <pivotFields count="9">
    <pivotField showAll="0"/>
    <pivotField axis="axisRow" showAll="0">
      <items count="4">
        <item x="0"/>
        <item x="1"/>
        <item x="2"/>
        <item t="default"/>
      </items>
    </pivotField>
    <pivotField showAll="0"/>
    <pivotField showAll="0"/>
    <pivotField showAll="0"/>
    <pivotField showAll="0"/>
    <pivotField dataField="1" showAll="0"/>
    <pivotField axis="axisPage" numFmtId="14" multipleItemSelectionAllowed="1" showAll="0">
      <items count="3">
        <item x="0"/>
        <item x="1"/>
        <item t="default"/>
      </items>
    </pivotField>
    <pivotField axis="axisPage" multipleItemSelectionAllowed="1" showAll="0">
      <items count="3">
        <item h="1" x="1"/>
        <item x="0"/>
        <item t="default"/>
      </items>
    </pivotField>
  </pivotFields>
  <rowFields count="1">
    <field x="1"/>
  </rowFields>
  <rowItems count="4">
    <i>
      <x/>
    </i>
    <i>
      <x v="1"/>
    </i>
    <i>
      <x v="2"/>
    </i>
    <i t="grand">
      <x/>
    </i>
  </rowItems>
  <colItems count="1">
    <i/>
  </colItems>
  <pageFields count="2">
    <pageField fld="8" hier="-1"/>
    <pageField fld="7" hier="-1"/>
  </pageFields>
  <dataFields count="1">
    <dataField name="Count of Descript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B13" firstHeaderRow="1" firstDataRow="1" firstDataCol="1" rowPageCount="2" colPageCount="1"/>
  <pivotFields count="12">
    <pivotField axis="axisRow" showAll="0">
      <items count="10">
        <item x="3"/>
        <item x="6"/>
        <item x="1"/>
        <item x="0"/>
        <item m="1" x="8"/>
        <item x="2"/>
        <item x="7"/>
        <item x="4"/>
        <item x="5"/>
        <item t="default"/>
      </items>
    </pivotField>
    <pivotField showAll="0"/>
    <pivotField showAll="0"/>
    <pivotField showAll="0"/>
    <pivotField showAll="0"/>
    <pivotField showAll="0"/>
    <pivotField dataField="1" showAll="0"/>
    <pivotField numFmtId="14" showAll="0">
      <items count="15">
        <item x="0"/>
        <item x="1"/>
        <item x="2"/>
        <item x="3"/>
        <item x="4"/>
        <item x="5"/>
        <item x="6"/>
        <item x="7"/>
        <item x="8"/>
        <item x="9"/>
        <item x="10"/>
        <item x="11"/>
        <item x="12"/>
        <item x="13"/>
        <item t="default"/>
      </items>
    </pivotField>
    <pivotField showAll="0"/>
    <pivotField axis="axisPage" multipleItemSelectionAllowed="1" showAll="0">
      <items count="4">
        <item h="1" x="1"/>
        <item x="2"/>
        <item x="0"/>
        <item t="default"/>
      </items>
    </pivotField>
    <pivotField showAll="0">
      <items count="7">
        <item sd="0" x="0"/>
        <item sd="0" x="1"/>
        <item sd="0" x="2"/>
        <item sd="0" x="3"/>
        <item sd="0" x="4"/>
        <item sd="0" x="5"/>
        <item t="default"/>
      </items>
    </pivotField>
    <pivotField axis="axisPage" multipleItemSelectionAllowed="1" showAll="0">
      <items count="6">
        <item h="1" sd="0" x="0"/>
        <item h="1" sd="0" x="1"/>
        <item sd="0" x="2"/>
        <item sd="0" x="3"/>
        <item h="1" sd="0" x="4"/>
        <item t="default"/>
      </items>
    </pivotField>
  </pivotFields>
  <rowFields count="1">
    <field x="0"/>
  </rowFields>
  <rowItems count="8">
    <i>
      <x/>
    </i>
    <i>
      <x v="1"/>
    </i>
    <i>
      <x v="2"/>
    </i>
    <i>
      <x v="3"/>
    </i>
    <i>
      <x v="5"/>
    </i>
    <i>
      <x v="6"/>
    </i>
    <i>
      <x v="8"/>
    </i>
    <i t="grand">
      <x/>
    </i>
  </rowItems>
  <colItems count="1">
    <i/>
  </colItems>
  <pageFields count="2">
    <pageField fld="11" hier="-1"/>
    <pageField fld="9" hier="-1"/>
  </pageFields>
  <dataFields count="1">
    <dataField name="Count of Description" fld="6" subtotal="count" baseField="0" baseItem="0"/>
  </dataFields>
  <formats count="8">
    <format dxfId="142">
      <pivotArea dataOnly="0" labelOnly="1" grandCol="1" outline="0" fieldPosition="0"/>
    </format>
    <format dxfId="141">
      <pivotArea field="0" type="button" dataOnly="0" labelOnly="1" outline="0" axis="axisRow" fieldPosition="0"/>
    </format>
    <format dxfId="140">
      <pivotArea dataOnly="0" labelOnly="1" grandCol="1" outline="0" fieldPosition="0"/>
    </format>
    <format dxfId="139">
      <pivotArea dataOnly="0" labelOnly="1" fieldPosition="0">
        <references count="1">
          <reference field="0" count="8">
            <x v="0"/>
            <x v="1"/>
            <x v="2"/>
            <x v="3"/>
            <x v="4"/>
            <x v="5"/>
            <x v="6"/>
            <x v="8"/>
          </reference>
        </references>
      </pivotArea>
    </format>
    <format dxfId="138">
      <pivotArea dataOnly="0" labelOnly="1" fieldPosition="0">
        <references count="1">
          <reference field="0" count="8">
            <x v="0"/>
            <x v="1"/>
            <x v="2"/>
            <x v="3"/>
            <x v="4"/>
            <x v="5"/>
            <x v="6"/>
            <x v="8"/>
          </reference>
        </references>
      </pivotArea>
    </format>
    <format dxfId="137">
      <pivotArea dataOnly="0" labelOnly="1" outline="0" axis="axisValues" fieldPosition="0"/>
    </format>
    <format dxfId="136">
      <pivotArea field="0" type="button" dataOnly="0" labelOnly="1" outline="0" axis="axisRow" fieldPosition="0"/>
    </format>
    <format dxfId="135">
      <pivotArea dataOnly="0"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PivotTable3"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9:B23" firstHeaderRow="1" firstDataRow="1" firstDataCol="1" rowPageCount="2" colPageCount="1"/>
  <pivotFields count="9">
    <pivotField showAll="0"/>
    <pivotField axis="axisRow" showAll="0">
      <items count="5">
        <item x="0"/>
        <item m="1" x="3"/>
        <item x="2"/>
        <item x="1"/>
        <item t="default"/>
      </items>
    </pivotField>
    <pivotField showAll="0"/>
    <pivotField showAll="0"/>
    <pivotField showAll="0"/>
    <pivotField showAll="0"/>
    <pivotField dataField="1" showAll="0"/>
    <pivotField axis="axisPage" numFmtId="14" multipleItemSelectionAllowed="1" showAll="0">
      <items count="8">
        <item h="1" x="0"/>
        <item h="1" x="1"/>
        <item x="2"/>
        <item x="3"/>
        <item x="4"/>
        <item x="5"/>
        <item x="6"/>
        <item t="default"/>
      </items>
    </pivotField>
    <pivotField axis="axisPage" multipleItemSelectionAllowed="1" showAll="0">
      <items count="4">
        <item h="1" x="2"/>
        <item x="1"/>
        <item x="0"/>
        <item t="default"/>
      </items>
    </pivotField>
  </pivotFields>
  <rowFields count="1">
    <field x="1"/>
  </rowFields>
  <rowItems count="4">
    <i>
      <x/>
    </i>
    <i>
      <x v="2"/>
    </i>
    <i>
      <x v="3"/>
    </i>
    <i t="grand">
      <x/>
    </i>
  </rowItems>
  <colItems count="1">
    <i/>
  </colItems>
  <pageFields count="2">
    <pageField fld="7" hier="-1"/>
    <pageField fld="8" hier="-1"/>
  </pageFields>
  <dataFields count="1">
    <dataField name="Count of Descript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4" displayName="Table4" ref="A3:G594" totalsRowShown="0" headerRowDxfId="152" dataDxfId="151" tableBorderDxfId="150" dataCellStyle="Normal">
  <autoFilter ref="A3:G594" xr:uid="{00000000-0009-0000-0100-000004000000}"/>
  <sortState xmlns:xlrd2="http://schemas.microsoft.com/office/spreadsheetml/2017/richdata2" ref="A4:G594">
    <sortCondition descending="1" ref="A13:A594"/>
    <sortCondition ref="C13:C594"/>
    <sortCondition ref="D13:D594"/>
    <sortCondition ref="E13:E594"/>
  </sortState>
  <tableColumns count="7">
    <tableColumn id="6" xr3:uid="{00000000-0010-0000-0400-000006000000}" name="Cycle Release Date" dataDxfId="149" dataCellStyle="Normal"/>
    <tableColumn id="1" xr3:uid="{00000000-0010-0000-0400-000001000000}" name="Identifier" dataDxfId="148" dataCellStyle="Normal">
      <calculatedColumnFormula>CONCATENATE("resource-",YEAR(Table4[[#This Row],[Cycle Release Date]]),"-Q",ROUNDDOWN(MONTH(Table4[[#This Row],[Cycle Release Date]])/4,0)+1,"-",TEXT(Table4[[#This Row],[Counter]],"00#"))</calculatedColumnFormula>
    </tableColumn>
    <tableColumn id="12" xr3:uid="{00000000-0010-0000-0400-00000C000000}" name="Guidebook" dataDxfId="147"/>
    <tableColumn id="2" xr3:uid="{00000000-0010-0000-0400-000002000000}" name="Header 1" dataDxfId="146" dataCellStyle="Normal"/>
    <tableColumn id="3" xr3:uid="{00000000-0010-0000-0400-000003000000}" name="Header 2" dataDxfId="145" dataCellStyle="Normal"/>
    <tableColumn id="5" xr3:uid="{00000000-0010-0000-0400-000005000000}" name="Description" dataDxfId="144" dataCellStyle="Normal"/>
    <tableColumn id="11" xr3:uid="{00000000-0010-0000-0400-00000B000000}" name="Counter" dataDxfId="143" dataCellStyle="Normal"/>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FFD002F-89F5-7D4A-AEC4-94F51B16F0B6}" name="Table6" displayName="Table6" ref="A3:Q941" totalsRowShown="0" headerRowDxfId="134" dataDxfId="133">
  <autoFilter ref="A3:Q941" xr:uid="{5EB7E0AB-68C3-E74E-9977-005529616AF0}"/>
  <sortState xmlns:xlrd2="http://schemas.microsoft.com/office/spreadsheetml/2017/richdata2" ref="A4:Q941">
    <sortCondition descending="1" ref="A5:A941"/>
    <sortCondition ref="F5:F941"/>
    <sortCondition ref="H5:H941"/>
  </sortState>
  <tableColumns count="17">
    <tableColumn id="15" xr3:uid="{B57356A2-7343-284E-A031-DAA79F7FCC0C}" name="Cycle Release Date" dataDxfId="132"/>
    <tableColumn id="1" xr3:uid="{33B018D1-2FC7-E34F-9A50-B4DC4F6B248D}" name="Identifier" dataDxfId="131">
      <calculatedColumnFormula>CONCATENATE("v2-",YEAR(#REF!),"-Q",ROUNDDOWN(MONTH(#REF!)/3,0)+1,"-",TEXT(Table6[[#This Row],[Counter]],"00#"))</calculatedColumnFormula>
    </tableColumn>
    <tableColumn id="5" xr3:uid="{D5F44C1D-CC6D-4347-A86A-A1B50AFCC8C2}" name="Scale of Change / Amendment Type" dataDxfId="130"/>
    <tableColumn id="16" xr3:uid="{7B5F0D82-4B8E-CC4E-BED7-E330CAF1667E}" name="Program" dataDxfId="129"/>
    <tableColumn id="2" xr3:uid="{EF0D33D8-4133-A649-BBE2-88B7742AA6A9}" name="Concept" dataDxfId="128"/>
    <tableColumn id="3" xr3:uid="{2AD710F7-CF60-024A-97E3-9F75D63B3E94}" name="Feature" dataDxfId="127"/>
    <tableColumn id="4" xr3:uid="{5C357BBA-40C9-8848-AF9B-6B8998108BC7}" name="Feature Name" dataDxfId="126"/>
    <tableColumn id="14" xr3:uid="{B3A897D1-4441-4B1F-8DFD-3BD613A227FA}" name="Part Number" dataDxfId="125"/>
    <tableColumn id="17" xr3:uid="{F7FDAEFF-36E5-FA49-B8DF-DDC3A3842CCF}" name="Part Name" dataDxfId="124"/>
    <tableColumn id="6" xr3:uid="{6D641E36-D9E4-3149-B704-AAD65C9E21B0}" name="Space Type" dataDxfId="123"/>
    <tableColumn id="7" xr3:uid="{A3D7BA1D-D6EC-6247-BB54-98B7FCCB4C41}" name="Option" dataDxfId="122"/>
    <tableColumn id="8" xr3:uid="{25527D64-B9E7-9741-B794-3DCF67784985}" name="Requirement" dataDxfId="121"/>
    <tableColumn id="9" xr3:uid="{9E2AED6F-5C54-3E45-A19A-2B70292BC004}" name="Description" dataDxfId="120"/>
    <tableColumn id="21" xr3:uid="{6EA66EF4-5A89-E348-AF4F-2476729DD091}" name="HSR" dataDxfId="119"/>
    <tableColumn id="11" xr3:uid="{4B4F028A-02EA-E64D-96B2-51A11490F6C4}" name="WPR" dataDxfId="118"/>
    <tableColumn id="10" xr3:uid="{009B7958-067F-C040-AA24-8A66515C8EB3}" name="WER" dataDxfId="117"/>
    <tableColumn id="13" xr3:uid="{5753307B-D378-8947-8E38-55F917978108}" name="Counter" dataDxfId="116"/>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64682D-B25F-448B-9175-098901311AE7}" name="Table88" displayName="Table88" ref="A3:M90" totalsRowShown="0" headerRowDxfId="115" dataDxfId="113" headerRowBorderDxfId="114" tableBorderDxfId="112">
  <autoFilter ref="A3:M90" xr:uid="{2F1A4F5B-9535-494D-92E8-7BEFE72B3F71}">
    <filterColumn colId="11">
      <filters>
        <dateGroupItem year="2023" month="12" dateTimeGrouping="month"/>
      </filters>
    </filterColumn>
  </autoFilter>
  <sortState xmlns:xlrd2="http://schemas.microsoft.com/office/spreadsheetml/2017/richdata2" ref="A4:M87">
    <sortCondition descending="1" ref="L4:L87"/>
    <sortCondition ref="C4:C87"/>
    <sortCondition ref="D4:D87"/>
  </sortState>
  <tableColumns count="13">
    <tableColumn id="1" xr3:uid="{D564E9D8-33E8-4C07-AB87-F1304158FAA3}" name="Identifier" dataDxfId="111">
      <calculatedColumnFormula>CONCATENATE("wpr-",YEAR(Table88[[#This Row],[Post Date]]),"-Q",ROUNDDOWN(MONTH(Table88[[#This Row],[Post Date]])/3,0)+1,"-",TEXT(Table88[[#This Row],[Counter]],"00#"))</calculatedColumnFormula>
    </tableColumn>
    <tableColumn id="12" xr3:uid="{4B1DDC89-1DFD-4EA2-BAA5-BD3E246F9634}" name="Amendment Type" dataDxfId="110"/>
    <tableColumn id="2" xr3:uid="{28945455-C627-4F5F-ABB6-5C59494E0547}" name="Concept/Theme" dataDxfId="109"/>
    <tableColumn id="15" xr3:uid="{2B1BED15-F93B-4442-A9E5-1B8186277CBF}" name="Feature Code" dataDxfId="108"/>
    <tableColumn id="3" xr3:uid="{C0E24FFA-1A67-49EB-9843-455A670307E9}" name="Feature Name" dataDxfId="107"/>
    <tableColumn id="14" xr3:uid="{1B49E8DC-22C6-114A-994C-C081CB0F327C}" name="Part" dataDxfId="106"/>
    <tableColumn id="13" xr3:uid="{29298213-3C55-5349-AE2A-5D7A40A618DC}" name="Part Name" dataDxfId="105"/>
    <tableColumn id="4" xr3:uid="{74F20F2F-7990-4DC8-AA45-78C916BDC5D0}" name="Space Type" dataDxfId="104"/>
    <tableColumn id="5" xr3:uid="{235551A7-2DA2-40CC-8C20-213E06681812}" name="Option Number/Name" dataDxfId="103"/>
    <tableColumn id="6" xr3:uid="{C668A426-CE95-4A86-BC43-367EE8D4E43D}" name="Requirement" dataDxfId="102"/>
    <tableColumn id="7" xr3:uid="{20B57648-917D-43CF-AE2C-6E79F7C59DB6}" name="Description" dataDxfId="101"/>
    <tableColumn id="8" xr3:uid="{6F663453-2F87-4CF8-B8B5-2757A4EC0FFC}" name="Post Date" dataDxfId="100"/>
    <tableColumn id="11" xr3:uid="{5BAB27F8-AC11-42FD-B681-988A3DE70BA9}" name="Counter" dataDxfId="99"/>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2596B7C-735C-8047-A7AD-CDB9E430AD7E}" name="Table8810" displayName="Table8810" ref="A3:M21" totalsRowShown="0" headerRowDxfId="98" dataDxfId="96" headerRowBorderDxfId="97" tableBorderDxfId="95">
  <autoFilter ref="A3:M21" xr:uid="{2F1A4F5B-9535-494D-92E8-7BEFE72B3F71}">
    <filterColumn colId="11">
      <filters>
        <dateGroupItem year="2023" month="12" dateTimeGrouping="month"/>
      </filters>
    </filterColumn>
  </autoFilter>
  <sortState xmlns:xlrd2="http://schemas.microsoft.com/office/spreadsheetml/2017/richdata2" ref="A4:M17">
    <sortCondition descending="1" ref="L4:L17"/>
    <sortCondition ref="C4:C17"/>
    <sortCondition ref="D4:D17"/>
  </sortState>
  <tableColumns count="13">
    <tableColumn id="1" xr3:uid="{EE3A4103-6A45-7242-9F23-B12A286A57C7}" name="Identifier" dataDxfId="94">
      <calculatedColumnFormula>CONCATENATE("wer-",YEAR(Table8810[[#This Row],[Post Date]]),"-Q",ROUNDDOWN(MONTH(Table8810[[#This Row],[Post Date]])/3,0)+1,"-",TEXT(Table8810[[#This Row],[Counter]],"00#"))</calculatedColumnFormula>
    </tableColumn>
    <tableColumn id="12" xr3:uid="{0D843427-8661-C14E-A8B4-D9E9C03016F3}" name="Amendment Type" dataDxfId="93"/>
    <tableColumn id="2" xr3:uid="{4A0B9B27-312C-1A45-8844-A30C43A10EA8}" name="Concept/Theme" dataDxfId="92"/>
    <tableColumn id="15" xr3:uid="{7F93C019-05D3-654B-9500-8CBA46154D61}" name="Feature Code" dataDxfId="91"/>
    <tableColumn id="3" xr3:uid="{9B9034D0-2222-0E43-A9CB-40480CDAF6F0}" name="Feature Name" dataDxfId="90"/>
    <tableColumn id="14" xr3:uid="{0A760F42-32A9-694F-BB45-EFA430EE3415}" name="Part" dataDxfId="89"/>
    <tableColumn id="13" xr3:uid="{4A348408-683B-044E-B0CD-1F5F1B7651C2}" name="Part Name" dataDxfId="88"/>
    <tableColumn id="4" xr3:uid="{71D21F93-72BC-C74A-83F2-FF154FED96AD}" name="Space Type" dataDxfId="87"/>
    <tableColumn id="5" xr3:uid="{26D073EA-F144-8242-9628-C9B779495488}" name="Option Number/Name" dataDxfId="86"/>
    <tableColumn id="6" xr3:uid="{07D0D04E-62A9-7043-8881-E3E518113FEE}" name="Requirement" dataDxfId="85"/>
    <tableColumn id="7" xr3:uid="{0A1BB617-4A93-334C-8BAD-6E302805C007}" name="Description" dataDxfId="84"/>
    <tableColumn id="8" xr3:uid="{D2D242BB-AD9E-324C-8228-C3CCBEDA139B}" name="Post Date" dataDxfId="83"/>
    <tableColumn id="11" xr3:uid="{33170BA3-F016-A34B-BD7A-9B933949009E}" name="Counter" dataDxfId="82"/>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8487CE1-F70D-6440-9E9F-9A89B4D004C1}" name="Table8" displayName="Table8" ref="A3:M151" totalsRowShown="0" headerRowDxfId="81" dataDxfId="79" headerRowBorderDxfId="80" tableBorderDxfId="78">
  <autoFilter ref="A3:M151" xr:uid="{2F1A4F5B-9535-494D-92E8-7BEFE72B3F71}">
    <filterColumn colId="11">
      <filters>
        <dateGroupItem year="2023" month="12" dateTimeGrouping="month"/>
      </filters>
    </filterColumn>
  </autoFilter>
  <sortState xmlns:xlrd2="http://schemas.microsoft.com/office/spreadsheetml/2017/richdata2" ref="A4:M151">
    <sortCondition descending="1" ref="L4:L151"/>
    <sortCondition ref="C4:C151"/>
    <sortCondition ref="D4:D151"/>
  </sortState>
  <tableColumns count="13">
    <tableColumn id="1" xr3:uid="{02CDFE0C-79F0-6143-A5E6-6D30CCB3F2FA}" name="Identifier" dataDxfId="77">
      <calculatedColumnFormula>CONCATENATE("hsr-",YEAR(Table8[[#This Row],[Post Date]]),"-Q",ROUNDDOWN(MONTH(Table8[[#This Row],[Post Date]])/3,0)+1,"-",TEXT(Table8[[#This Row],[Counter]],"00#"))</calculatedColumnFormula>
    </tableColumn>
    <tableColumn id="12" xr3:uid="{1598415A-251C-FB45-8DC6-29D355EEA154}" name="Amendment Type" dataDxfId="76"/>
    <tableColumn id="2" xr3:uid="{1699C3F5-51CE-5A4B-B4E6-AA40C1E22CDA}" name="Concept/Theme" dataDxfId="75"/>
    <tableColumn id="15" xr3:uid="{4BDA239F-CF6C-403C-AE04-F70893BFF9CF}" name="Feature Code" dataDxfId="74"/>
    <tableColumn id="3" xr3:uid="{391655F6-381D-F448-BA0A-48741165BB03}" name="Feature Name" dataDxfId="73"/>
    <tableColumn id="14" xr3:uid="{EDEB6EFA-E3E1-9449-8C74-B29273A3B8F1}" name="Part" dataDxfId="72"/>
    <tableColumn id="13" xr3:uid="{F94648DA-6FBC-404D-B693-92869C6A48B5}" name="Part Name" dataDxfId="71"/>
    <tableColumn id="4" xr3:uid="{9102BD24-A226-044C-91D7-76132C2BF6EC}" name="Space Type" dataDxfId="70"/>
    <tableColumn id="5" xr3:uid="{948406E6-BC9D-214B-B07F-72BFD6C28E4C}" name="Option Number/Name" dataDxfId="69"/>
    <tableColumn id="6" xr3:uid="{E4016885-FC48-8647-A592-85934058B72A}" name="Requirement" dataDxfId="68"/>
    <tableColumn id="7" xr3:uid="{B9A02B67-FC29-BE43-BB48-1CDF72FB6089}" name="Description" dataDxfId="67"/>
    <tableColumn id="8" xr3:uid="{5692C13E-DF98-D346-8B56-29958DA6E79F}" name="Post Date" dataDxfId="66"/>
    <tableColumn id="11" xr3:uid="{06912CA0-F169-1D4E-93A4-D89ECCE11FB8}" name="Counter" dataDxfId="65"/>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A3:K242" totalsRowShown="0" headerRowDxfId="64" dataDxfId="63" tableBorderDxfId="62">
  <autoFilter ref="A3:K242" xr:uid="{00000000-0009-0000-0100-000005000000}">
    <filterColumn colId="8">
      <filters>
        <dateGroupItem year="2023" month="12" dateTimeGrouping="month"/>
      </filters>
    </filterColumn>
  </autoFilter>
  <sortState xmlns:xlrd2="http://schemas.microsoft.com/office/spreadsheetml/2017/richdata2" ref="A4:K242">
    <sortCondition descending="1" ref="I4:I242"/>
    <sortCondition ref="B4:B242"/>
    <sortCondition ref="C4:C242"/>
  </sortState>
  <tableColumns count="11">
    <tableColumn id="2" xr3:uid="{00000000-0010-0000-0300-000002000000}" name="Identifier" dataDxfId="61">
      <calculatedColumnFormula>CONCATENATE("WCSp-",YEAR(Table5[[#This Row],[Post Date]]),"-Q",ROUNDDOWN(MONTH(Table5[[#This Row],[Post Date]])/3,0)+1,"-",TEXT(Table5[[#This Row],[Counter]],"00#"))</calculatedColumnFormula>
    </tableColumn>
    <tableColumn id="3" xr3:uid="{00000000-0010-0000-0300-000003000000}" name="Concept/Section/Header" dataDxfId="60"/>
    <tableColumn id="4" xr3:uid="{00000000-0010-0000-0300-000004000000}" name="Feature ID" dataDxfId="59"/>
    <tableColumn id="5" xr3:uid="{00000000-0010-0000-0300-000005000000}" name="Feature Name" dataDxfId="58"/>
    <tableColumn id="6" xr3:uid="{00000000-0010-0000-0300-000006000000}" name="Part Number" dataDxfId="57"/>
    <tableColumn id="13" xr3:uid="{00000000-0010-0000-0300-00000D000000}" name="Option Number/Name" dataDxfId="56"/>
    <tableColumn id="14" xr3:uid="{00000000-0010-0000-0300-00000E000000}" name="Requirement" dataDxfId="55"/>
    <tableColumn id="7" xr3:uid="{00000000-0010-0000-0300-000007000000}" name="Description" dataDxfId="54"/>
    <tableColumn id="8" xr3:uid="{00000000-0010-0000-0300-000008000000}" name="Post Date" dataDxfId="53"/>
    <tableColumn id="9" xr3:uid="{00000000-0010-0000-0300-000009000000}" name="Publish" dataDxfId="52"/>
    <tableColumn id="11" xr3:uid="{00000000-0010-0000-0300-00000B000000}" name="Counter" dataDxfId="51"/>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3:N611" totalsRowShown="0" headerRowDxfId="50" dataDxfId="49" tableBorderDxfId="48">
  <autoFilter ref="A3:N611" xr:uid="{00000000-0009-0000-0100-000003000000}">
    <filterColumn colId="10">
      <filters>
        <dateGroupItem year="2023" month="12" dateTimeGrouping="month"/>
      </filters>
    </filterColumn>
  </autoFilter>
  <sortState xmlns:xlrd2="http://schemas.microsoft.com/office/spreadsheetml/2017/richdata2" ref="A4:N610">
    <sortCondition descending="1" ref="K3:K610"/>
  </sortState>
  <tableColumns count="14">
    <tableColumn id="1" xr3:uid="{00000000-0010-0000-0000-000001000000}" name="Identifier" dataDxfId="47">
      <calculatedColumnFormula>CONCATENATE("v2p-",YEAR(Table3[[#This Row],[Post Date]]),"-Q",ROUNDDOWN(MONTH(Table3[[#This Row],[Post Date]])/3,0)+1,"-",TEXT(Table3[[#This Row],[Counter]],"00#"))</calculatedColumnFormula>
    </tableColumn>
    <tableColumn id="11" xr3:uid="{D76D800A-D7FF-CD46-9519-F46ADC36453B}" name="Amendment Type" dataDxfId="46"/>
    <tableColumn id="2" xr3:uid="{00000000-0010-0000-0000-000002000000}" name="Concept/Section: Sub-Header" dataDxfId="45"/>
    <tableColumn id="3" xr3:uid="{00000000-0010-0000-0000-000003000000}" name="Feature ID" dataDxfId="44"/>
    <tableColumn id="4" xr3:uid="{00000000-0010-0000-0000-000004000000}" name="Feature Name" dataDxfId="43"/>
    <tableColumn id="5" xr3:uid="{00000000-0010-0000-0000-000005000000}" name="Space Type" dataDxfId="42"/>
    <tableColumn id="6" xr3:uid="{00000000-0010-0000-0000-000006000000}" name="Part Number" dataDxfId="41"/>
    <tableColumn id="7" xr3:uid="{00000000-0010-0000-0000-000007000000}" name="Option Number/Name" dataDxfId="40"/>
    <tableColumn id="8" xr3:uid="{00000000-0010-0000-0000-000008000000}" name="Requirement" dataDxfId="39"/>
    <tableColumn id="9" xr3:uid="{00000000-0010-0000-0000-000009000000}" name="Description" dataDxfId="38"/>
    <tableColumn id="10" xr3:uid="{00000000-0010-0000-0000-00000A000000}" name="Post Date" dataDxfId="37"/>
    <tableColumn id="12" xr3:uid="{00000000-0010-0000-0000-00000C000000}" name="Publish" dataDxfId="36"/>
    <tableColumn id="13" xr3:uid="{00000000-0010-0000-0000-00000D000000}" name="Reason " dataDxfId="35"/>
    <tableColumn id="14" xr3:uid="{00000000-0010-0000-0000-00000E000000}" name="Counter" dataDxfId="34"/>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3:I717" totalsRowShown="0" headerRowDxfId="33" dataDxfId="32" tableBorderDxfId="31">
  <autoFilter ref="A3:I717" xr:uid="{00000000-0009-0000-0100-000002000000}">
    <filterColumn colId="6">
      <filters>
        <dateGroupItem year="2023" month="12" dateTimeGrouping="month"/>
      </filters>
    </filterColumn>
  </autoFilter>
  <sortState xmlns:xlrd2="http://schemas.microsoft.com/office/spreadsheetml/2017/richdata2" ref="A4:I716">
    <sortCondition descending="1" ref="G3:G716"/>
  </sortState>
  <tableColumns count="9">
    <tableColumn id="1" xr3:uid="{00000000-0010-0000-0100-000001000000}" name="Identifier" dataDxfId="30">
      <calculatedColumnFormula>CONCATENATE("v1-",YEAR(Table2[[#This Row],[Post Date]]),"-Q",ROUNDDOWN(MONTH(Table2[[#This Row],[Post Date]])/3,0)+1,"-",TEXT(Table2[[#This Row],[Counter]],"00#"))</calculatedColumnFormula>
    </tableColumn>
    <tableColumn id="2" xr3:uid="{00000000-0010-0000-0100-000002000000}" name="Concept/Section/Header" dataDxfId="29"/>
    <tableColumn id="3" xr3:uid="{00000000-0010-0000-0100-000003000000}" name="Feature Number" dataDxfId="28"/>
    <tableColumn id="4" xr3:uid="{00000000-0010-0000-0100-000004000000}" name="Feature Name" dataDxfId="27"/>
    <tableColumn id="5" xr3:uid="{00000000-0010-0000-0100-000005000000}" name="Part Number" dataDxfId="26"/>
    <tableColumn id="7" xr3:uid="{00000000-0010-0000-0100-000007000000}" name="Description" dataDxfId="25"/>
    <tableColumn id="8" xr3:uid="{00000000-0010-0000-0100-000008000000}" name="Post Date" dataDxfId="24"/>
    <tableColumn id="11" xr3:uid="{00000000-0010-0000-0100-00000B000000}" name="Publish" dataDxfId="23"/>
    <tableColumn id="9" xr3:uid="{00000000-0010-0000-0100-000009000000}" name="Counter" dataDxfId="22"/>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1" displayName="Table1" ref="A3:J103" totalsRowShown="0" headerRowDxfId="21" dataDxfId="20">
  <autoFilter ref="A3:J103" xr:uid="{00000000-0009-0000-0100-000001000000}">
    <filterColumn colId="7">
      <filters>
        <dateGroupItem year="2023" month="12" dateTimeGrouping="month"/>
      </filters>
    </filterColumn>
  </autoFilter>
  <sortState xmlns:xlrd2="http://schemas.microsoft.com/office/spreadsheetml/2017/richdata2" ref="A4:J102">
    <sortCondition descending="1" ref="H3:H102"/>
  </sortState>
  <tableColumns count="10">
    <tableColumn id="1" xr3:uid="{00000000-0010-0000-0200-000001000000}" name="Identifier" dataDxfId="19">
      <calculatedColumnFormula>CONCATENATE("v1p-",YEAR(Table1[[#This Row],[Post Date]]),"-Q",ROUNDDOWN(MONTH(Table1[[#This Row],[Post Date]])/3,0)+1,"-",TEXT(Table1[[#This Row],[Counter]],"00#"))</calculatedColumnFormula>
    </tableColumn>
    <tableColumn id="13" xr3:uid="{00000000-0010-0000-0200-00000D000000}" name="Project Type" dataDxfId="18"/>
    <tableColumn id="3" xr3:uid="{00000000-0010-0000-0200-000003000000}" name="Concept/Section/Header" dataDxfId="17"/>
    <tableColumn id="4" xr3:uid="{00000000-0010-0000-0200-000004000000}" name="Feature Number" dataDxfId="16"/>
    <tableColumn id="5" xr3:uid="{00000000-0010-0000-0200-000005000000}" name="Feature Name" dataDxfId="15"/>
    <tableColumn id="6" xr3:uid="{00000000-0010-0000-0200-000006000000}" name="Part Number" dataDxfId="14"/>
    <tableColumn id="7" xr3:uid="{00000000-0010-0000-0200-000007000000}" name="Description" dataDxfId="13"/>
    <tableColumn id="8" xr3:uid="{00000000-0010-0000-0200-000008000000}" name="Post Date" dataDxfId="12"/>
    <tableColumn id="9" xr3:uid="{00000000-0010-0000-0200-000009000000}" name="Publish" dataDxfId="11"/>
    <tableColumn id="12" xr3:uid="{00000000-0010-0000-0200-00000C000000}" name="Counter" dataDxfId="1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ebvd.org/" TargetMode="External"/><Relationship Id="rId13" Type="http://schemas.openxmlformats.org/officeDocument/2006/relationships/table" Target="../tables/table2.xml"/><Relationship Id="rId3" Type="http://schemas.openxmlformats.org/officeDocument/2006/relationships/hyperlink" Target="https://www.ies.org/standards/lighting-library/" TargetMode="External"/><Relationship Id="rId7" Type="http://schemas.openxmlformats.org/officeDocument/2006/relationships/hyperlink" Target="https://www.usgbc.org/credits/new-construction-core-and-shell-schools-new-construction-retail-new-construction-data-38?view=guide" TargetMode="External"/><Relationship Id="rId12" Type="http://schemas.openxmlformats.org/officeDocument/2006/relationships/vmlDrawing" Target="../drawings/vmlDrawing1.vml"/><Relationship Id="rId2" Type="http://schemas.openxmlformats.org/officeDocument/2006/relationships/hyperlink" Target="https://resources.wellcertified.com/articles/introducing-well-beta-features/" TargetMode="External"/><Relationship Id="rId1" Type="http://schemas.openxmlformats.org/officeDocument/2006/relationships/hyperlink" Target="https://www.epa.gov/criteria-air-pollutants/naaqs-table." TargetMode="External"/><Relationship Id="rId6" Type="http://schemas.openxmlformats.org/officeDocument/2006/relationships/hyperlink" Target="https://www.usgbc.org/credits/new-construction-core-and-shell-schools-new-construction-retail-new-construction-data-38?view=guide" TargetMode="External"/><Relationship Id="rId11" Type="http://schemas.openxmlformats.org/officeDocument/2006/relationships/printerSettings" Target="../printerSettings/printerSettings2.bin"/><Relationship Id="rId5" Type="http://schemas.openxmlformats.org/officeDocument/2006/relationships/hyperlink" Target="https://www.ies.org/store/lighting-handbooks/lighting-handbook-10th-edition/" TargetMode="External"/><Relationship Id="rId10" Type="http://schemas.openxmlformats.org/officeDocument/2006/relationships/hyperlink" Target="https://store.ies.org/product/lighting-applications-standards-collection-subscription/?v=7516fd43adaa" TargetMode="External"/><Relationship Id="rId4" Type="http://schemas.openxmlformats.org/officeDocument/2006/relationships/hyperlink" Target="https://www.epa.gov/pesticide-labels/design-environment-dfe-certification-information-registrants." TargetMode="External"/><Relationship Id="rId9" Type="http://schemas.openxmlformats.org/officeDocument/2006/relationships/hyperlink" Target="https://www.nordic-swan-ecolabel.org/criteria/cleaning-services-076/" TargetMode="External"/><Relationship Id="rId1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5.bin"/><Relationship Id="rId1" Type="http://schemas.openxmlformats.org/officeDocument/2006/relationships/hyperlink" Target="https://www.cdc.gov/nceh/hsb/disaster/atriskguidance.pdf." TargetMode="Externa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hyperlink" Target="https://whoairquality.shinyapps.io/AmbientAirQualityDatabase/" TargetMode="External"/><Relationship Id="rId7" Type="http://schemas.openxmlformats.org/officeDocument/2006/relationships/printerSettings" Target="../printerSettings/printerSettings7.bin"/><Relationship Id="rId2" Type="http://schemas.openxmlformats.org/officeDocument/2006/relationships/hyperlink" Target="https://whoairquality.shinyapps.io/AmbientAirQualityDatabase/" TargetMode="External"/><Relationship Id="rId1" Type="http://schemas.openxmlformats.org/officeDocument/2006/relationships/hyperlink" Target="https://v2.wellcertified.com/resources/preapproved-programs." TargetMode="External"/><Relationship Id="rId6" Type="http://schemas.openxmlformats.org/officeDocument/2006/relationships/hyperlink" Target="https://iwbi.zendesk.com/agent/tickets/80030" TargetMode="External"/><Relationship Id="rId5" Type="http://schemas.openxmlformats.org/officeDocument/2006/relationships/hyperlink" Target="https://whoairquality.shinyapps.io/AmbientAirQualityDatabase/" TargetMode="External"/><Relationship Id="rId4" Type="http://schemas.openxmlformats.org/officeDocument/2006/relationships/hyperlink" Target="https://iwbi.zendesk.com/agent/tickets/59519"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33"/>
  <sheetViews>
    <sheetView workbookViewId="0">
      <selection activeCell="D16" sqref="D16"/>
    </sheetView>
  </sheetViews>
  <sheetFormatPr baseColWidth="10" defaultColWidth="8.83203125" defaultRowHeight="15" x14ac:dyDescent="0.2"/>
  <cols>
    <col min="1" max="1" width="29.5" bestFit="1" customWidth="1"/>
    <col min="2" max="3" width="15.6640625" bestFit="1" customWidth="1"/>
    <col min="4" max="4" width="29.5" bestFit="1" customWidth="1"/>
    <col min="5" max="5" width="17.5" bestFit="1" customWidth="1"/>
    <col min="6" max="6" width="4.33203125" bestFit="1" customWidth="1"/>
    <col min="7" max="7" width="14.1640625" bestFit="1" customWidth="1"/>
    <col min="8" max="8" width="17.5" bestFit="1" customWidth="1"/>
    <col min="9" max="10" width="4.33203125" bestFit="1" customWidth="1"/>
    <col min="11" max="11" width="10.1640625" bestFit="1" customWidth="1"/>
  </cols>
  <sheetData>
    <row r="1" spans="1:9" ht="18" thickBot="1" x14ac:dyDescent="0.25">
      <c r="A1" s="9" t="s">
        <v>0</v>
      </c>
      <c r="D1" s="9" t="s">
        <v>1</v>
      </c>
      <c r="E1" s="9"/>
    </row>
    <row r="2" spans="1:9" ht="16" thickTop="1" x14ac:dyDescent="0.2">
      <c r="A2" s="4" t="s">
        <v>2</v>
      </c>
      <c r="B2" t="s">
        <v>3</v>
      </c>
      <c r="D2" t="s">
        <v>4</v>
      </c>
      <c r="E2">
        <f t="shared" ref="E2:E8" si="0">SUMIF(A:A,D2,B:B)</f>
        <v>46</v>
      </c>
    </row>
    <row r="3" spans="1:9" s="8" customFormat="1" x14ac:dyDescent="0.2">
      <c r="A3" s="4" t="s">
        <v>5</v>
      </c>
      <c r="B3" t="s">
        <v>3</v>
      </c>
      <c r="D3" t="s">
        <v>6</v>
      </c>
      <c r="E3">
        <f t="shared" si="0"/>
        <v>99</v>
      </c>
      <c r="F3"/>
      <c r="I3"/>
    </row>
    <row r="4" spans="1:9" x14ac:dyDescent="0.2">
      <c r="D4" t="s">
        <v>7</v>
      </c>
      <c r="E4">
        <f t="shared" si="0"/>
        <v>2</v>
      </c>
    </row>
    <row r="5" spans="1:9" x14ac:dyDescent="0.2">
      <c r="A5" s="4" t="s">
        <v>8</v>
      </c>
      <c r="B5" t="s">
        <v>9</v>
      </c>
      <c r="D5" t="s">
        <v>10</v>
      </c>
      <c r="E5">
        <f t="shared" si="0"/>
        <v>355</v>
      </c>
    </row>
    <row r="6" spans="1:9" x14ac:dyDescent="0.2">
      <c r="A6" s="5" t="s">
        <v>4</v>
      </c>
      <c r="B6">
        <v>46</v>
      </c>
      <c r="D6" t="s">
        <v>11</v>
      </c>
      <c r="E6">
        <f t="shared" si="0"/>
        <v>30</v>
      </c>
    </row>
    <row r="7" spans="1:9" x14ac:dyDescent="0.2">
      <c r="A7" s="5" t="s">
        <v>6</v>
      </c>
      <c r="B7">
        <v>99</v>
      </c>
      <c r="D7" t="s">
        <v>12</v>
      </c>
      <c r="E7">
        <f t="shared" si="0"/>
        <v>11</v>
      </c>
    </row>
    <row r="8" spans="1:9" x14ac:dyDescent="0.2">
      <c r="A8" s="5" t="s">
        <v>7</v>
      </c>
      <c r="B8">
        <v>2</v>
      </c>
      <c r="D8" t="s">
        <v>13</v>
      </c>
      <c r="E8">
        <f t="shared" si="0"/>
        <v>55</v>
      </c>
    </row>
    <row r="9" spans="1:9" x14ac:dyDescent="0.2">
      <c r="A9" s="5" t="s">
        <v>10</v>
      </c>
      <c r="B9">
        <v>286</v>
      </c>
      <c r="D9" s="6" t="s">
        <v>14</v>
      </c>
      <c r="E9" s="7">
        <f>SUM(E2:E8)</f>
        <v>598</v>
      </c>
    </row>
    <row r="10" spans="1:9" x14ac:dyDescent="0.2">
      <c r="A10" s="5" t="s">
        <v>11</v>
      </c>
      <c r="B10">
        <v>6</v>
      </c>
    </row>
    <row r="11" spans="1:9" x14ac:dyDescent="0.2">
      <c r="A11" s="5" t="s">
        <v>12</v>
      </c>
      <c r="B11">
        <v>11</v>
      </c>
    </row>
    <row r="12" spans="1:9" x14ac:dyDescent="0.2">
      <c r="A12" s="5" t="s">
        <v>13</v>
      </c>
      <c r="B12">
        <v>55</v>
      </c>
    </row>
    <row r="13" spans="1:9" x14ac:dyDescent="0.2">
      <c r="A13" s="5" t="s">
        <v>14</v>
      </c>
      <c r="B13">
        <v>505</v>
      </c>
    </row>
    <row r="15" spans="1:9" ht="18" thickBot="1" x14ac:dyDescent="0.25">
      <c r="A15" s="9" t="s">
        <v>15</v>
      </c>
    </row>
    <row r="16" spans="1:9" ht="16" thickTop="1" x14ac:dyDescent="0.2">
      <c r="A16" s="4" t="s">
        <v>16</v>
      </c>
      <c r="B16" t="s">
        <v>3</v>
      </c>
    </row>
    <row r="17" spans="1:2" x14ac:dyDescent="0.2">
      <c r="A17" s="4" t="s">
        <v>5</v>
      </c>
      <c r="B17" t="s">
        <v>3</v>
      </c>
    </row>
    <row r="19" spans="1:2" x14ac:dyDescent="0.2">
      <c r="A19" s="4" t="s">
        <v>8</v>
      </c>
      <c r="B19" t="s">
        <v>9</v>
      </c>
    </row>
    <row r="20" spans="1:2" x14ac:dyDescent="0.2">
      <c r="A20" s="5" t="s">
        <v>10</v>
      </c>
      <c r="B20">
        <v>32</v>
      </c>
    </row>
    <row r="21" spans="1:2" x14ac:dyDescent="0.2">
      <c r="A21" s="5" t="s">
        <v>17</v>
      </c>
      <c r="B21">
        <v>10</v>
      </c>
    </row>
    <row r="22" spans="1:2" x14ac:dyDescent="0.2">
      <c r="A22" s="5" t="s">
        <v>11</v>
      </c>
      <c r="B22">
        <v>1</v>
      </c>
    </row>
    <row r="23" spans="1:2" x14ac:dyDescent="0.2">
      <c r="A23" s="5" t="s">
        <v>14</v>
      </c>
      <c r="B23">
        <v>43</v>
      </c>
    </row>
    <row r="24" spans="1:2" x14ac:dyDescent="0.2">
      <c r="A24" s="5"/>
    </row>
    <row r="25" spans="1:2" ht="18" thickBot="1" x14ac:dyDescent="0.25">
      <c r="A25" s="9" t="s">
        <v>18</v>
      </c>
    </row>
    <row r="26" spans="1:2" ht="16" thickTop="1" x14ac:dyDescent="0.2">
      <c r="A26" s="4" t="s">
        <v>5</v>
      </c>
      <c r="B26" t="s">
        <v>19</v>
      </c>
    </row>
    <row r="27" spans="1:2" x14ac:dyDescent="0.2">
      <c r="A27" s="4" t="s">
        <v>16</v>
      </c>
      <c r="B27" t="s">
        <v>20</v>
      </c>
    </row>
    <row r="29" spans="1:2" x14ac:dyDescent="0.2">
      <c r="A29" s="4" t="s">
        <v>8</v>
      </c>
      <c r="B29" t="s">
        <v>9</v>
      </c>
    </row>
    <row r="30" spans="1:2" x14ac:dyDescent="0.2">
      <c r="A30" s="5" t="s">
        <v>10</v>
      </c>
      <c r="B30">
        <v>37</v>
      </c>
    </row>
    <row r="31" spans="1:2" x14ac:dyDescent="0.2">
      <c r="A31" s="5" t="s">
        <v>17</v>
      </c>
      <c r="B31">
        <v>1</v>
      </c>
    </row>
    <row r="32" spans="1:2" x14ac:dyDescent="0.2">
      <c r="A32" s="5" t="s">
        <v>21</v>
      </c>
      <c r="B32">
        <v>23</v>
      </c>
    </row>
    <row r="33" spans="1:2" x14ac:dyDescent="0.2">
      <c r="A33" s="5" t="s">
        <v>14</v>
      </c>
      <c r="B33">
        <v>61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XFB103"/>
  <sheetViews>
    <sheetView showGridLines="0" zoomScaleNormal="100" zoomScalePageLayoutView="120" workbookViewId="0">
      <selection activeCell="E1" sqref="E1"/>
    </sheetView>
  </sheetViews>
  <sheetFormatPr baseColWidth="10" defaultColWidth="9.1640625" defaultRowHeight="14" x14ac:dyDescent="0.15"/>
  <cols>
    <col min="1" max="1" width="19.5" style="54" customWidth="1"/>
    <col min="2" max="2" width="18.1640625" style="24" bestFit="1" customWidth="1"/>
    <col min="3" max="3" width="19" style="24" bestFit="1" customWidth="1"/>
    <col min="4" max="4" width="11.5" style="24" bestFit="1" customWidth="1"/>
    <col min="5" max="5" width="26.33203125" style="26" bestFit="1" customWidth="1"/>
    <col min="6" max="6" width="11.5" style="24" bestFit="1" customWidth="1"/>
    <col min="7" max="7" width="68.33203125" style="25" customWidth="1"/>
    <col min="8" max="8" width="13" style="35" bestFit="1" customWidth="1"/>
    <col min="9" max="9" width="11.33203125" style="30" hidden="1" customWidth="1"/>
    <col min="10" max="10" width="5.33203125" style="57" hidden="1" customWidth="1"/>
    <col min="11" max="16384" width="9.1640625" style="54"/>
  </cols>
  <sheetData>
    <row r="1" spans="1:10" ht="28" customHeight="1" x14ac:dyDescent="0.15">
      <c r="A1" s="202" t="s">
        <v>3500</v>
      </c>
      <c r="B1" s="115"/>
      <c r="C1" s="115"/>
      <c r="D1" s="115"/>
      <c r="E1" s="115"/>
      <c r="F1" s="115"/>
      <c r="G1" s="115"/>
      <c r="H1" s="115"/>
    </row>
    <row r="2" spans="1:10" ht="19" customHeight="1" x14ac:dyDescent="0.15">
      <c r="A2" s="1" t="s">
        <v>3501</v>
      </c>
      <c r="B2" s="39"/>
      <c r="C2" s="39"/>
      <c r="D2" s="39"/>
      <c r="E2" s="39"/>
      <c r="F2" s="39"/>
      <c r="G2" s="39"/>
      <c r="H2" s="39"/>
    </row>
    <row r="3" spans="1:10" s="36" customFormat="1" ht="28" x14ac:dyDescent="0.2">
      <c r="A3" s="45" t="s">
        <v>23</v>
      </c>
      <c r="B3" s="37" t="s">
        <v>3502</v>
      </c>
      <c r="C3" s="37" t="s">
        <v>1397</v>
      </c>
      <c r="D3" s="37" t="s">
        <v>2685</v>
      </c>
      <c r="E3" s="37" t="s">
        <v>27</v>
      </c>
      <c r="F3" s="37" t="s">
        <v>28</v>
      </c>
      <c r="G3" s="37" t="s">
        <v>32</v>
      </c>
      <c r="H3" s="38" t="s">
        <v>16</v>
      </c>
      <c r="I3" s="37" t="s">
        <v>5</v>
      </c>
      <c r="J3" s="27" t="s">
        <v>34</v>
      </c>
    </row>
    <row r="4" spans="1:10" s="59" customFormat="1" hidden="1" x14ac:dyDescent="0.2">
      <c r="A4" s="55" t="str">
        <f>CONCATENATE("v1p-",YEAR(Table1[[#This Row],[Post Date]]),"-Q",ROUNDDOWN(MONTH(Table1[[#This Row],[Post Date]])/3,0)+1,"-",TEXT(Table1[[#This Row],[Counter]],"00#"))</f>
        <v>v1p-2023-Q4-00</v>
      </c>
      <c r="B4" s="3"/>
      <c r="C4" s="3"/>
      <c r="D4" s="3"/>
      <c r="E4" s="34"/>
      <c r="F4" s="3"/>
      <c r="G4" s="22" t="s">
        <v>3503</v>
      </c>
      <c r="H4" s="18">
        <v>45175</v>
      </c>
      <c r="I4" s="15"/>
    </row>
    <row r="5" spans="1:10" s="56" customFormat="1" hidden="1" x14ac:dyDescent="0.15">
      <c r="A5" s="55" t="str">
        <f>CONCATENATE("v1p-",YEAR(Table1[[#This Row],[Post Date]]),"-Q",ROUNDDOWN(MONTH(Table1[[#This Row],[Post Date]])/3,0)+1,"-",TEXT(Table1[[#This Row],[Counter]],"00#"))</f>
        <v>v1p-2023-Q2-00</v>
      </c>
      <c r="B5" s="3"/>
      <c r="C5" s="3"/>
      <c r="D5" s="3"/>
      <c r="E5" s="34"/>
      <c r="F5" s="3"/>
      <c r="G5" s="22" t="s">
        <v>3504</v>
      </c>
      <c r="H5" s="18">
        <v>45077</v>
      </c>
      <c r="I5" s="15" t="s">
        <v>19</v>
      </c>
      <c r="J5" s="59"/>
    </row>
    <row r="6" spans="1:10" s="56" customFormat="1" hidden="1" x14ac:dyDescent="0.15">
      <c r="A6" s="55" t="str">
        <f>CONCATENATE("v1p-",YEAR(Table1[[#This Row],[Post Date]]),"-Q",ROUNDDOWN(MONTH(Table1[[#This Row],[Post Date]])/3,0)+1,"-",TEXT(Table1[[#This Row],[Counter]],"00#"))</f>
        <v>v1p-2022-Q4-00</v>
      </c>
      <c r="B6" s="3"/>
      <c r="C6" s="3"/>
      <c r="D6" s="3"/>
      <c r="E6" s="34"/>
      <c r="F6" s="3"/>
      <c r="G6" s="22" t="s">
        <v>3505</v>
      </c>
      <c r="H6" s="18">
        <v>44895</v>
      </c>
      <c r="I6" s="15" t="s">
        <v>19</v>
      </c>
      <c r="J6" s="59"/>
    </row>
    <row r="7" spans="1:10" s="56" customFormat="1" hidden="1" x14ac:dyDescent="0.15">
      <c r="A7" s="55" t="str">
        <f>CONCATENATE("v1p-",YEAR(Table1[[#This Row],[Post Date]]),"-Q",ROUNDDOWN(MONTH(Table1[[#This Row],[Post Date]])/3,0)+1,"-",TEXT(Table1[[#This Row],[Counter]],"00#"))</f>
        <v>v1p-2022-Q4-001</v>
      </c>
      <c r="B7" s="3"/>
      <c r="C7" s="3"/>
      <c r="D7" s="3"/>
      <c r="E7" s="34"/>
      <c r="F7" s="3"/>
      <c r="G7" s="22" t="s">
        <v>3506</v>
      </c>
      <c r="H7" s="18">
        <v>44841</v>
      </c>
      <c r="I7" s="15" t="s">
        <v>19</v>
      </c>
      <c r="J7" s="59">
        <v>1</v>
      </c>
    </row>
    <row r="8" spans="1:10" s="56" customFormat="1" hidden="1" x14ac:dyDescent="0.15">
      <c r="A8" s="55" t="str">
        <f>CONCATENATE("v1p-",YEAR(Table1[[#This Row],[Post Date]]),"-Q",ROUNDDOWN(MONTH(Table1[[#This Row],[Post Date]])/3,0)+1,"-",TEXT(Table1[[#This Row],[Counter]],"00#"))</f>
        <v>v1p-2022-Q2-001</v>
      </c>
      <c r="B8" s="3" t="s">
        <v>38</v>
      </c>
      <c r="C8" s="3" t="s">
        <v>38</v>
      </c>
      <c r="D8" s="3" t="s">
        <v>38</v>
      </c>
      <c r="E8" s="3" t="s">
        <v>38</v>
      </c>
      <c r="F8" s="3" t="s">
        <v>38</v>
      </c>
      <c r="G8" s="22" t="s">
        <v>3507</v>
      </c>
      <c r="H8" s="18">
        <v>44712</v>
      </c>
      <c r="I8" s="3" t="s">
        <v>19</v>
      </c>
      <c r="J8" s="15">
        <v>1</v>
      </c>
    </row>
    <row r="9" spans="1:10" s="56" customFormat="1" hidden="1" x14ac:dyDescent="0.15">
      <c r="A9" s="55" t="str">
        <f>CONCATENATE("v1p-",YEAR(Table1[[#This Row],[Post Date]]),"-Q",ROUNDDOWN(MONTH(Table1[[#This Row],[Post Date]])/3,0)+1,"-",TEXT(Table1[[#This Row],[Counter]],"00#"))</f>
        <v>v1p-2022-Q2-001</v>
      </c>
      <c r="B9" s="15" t="s">
        <v>38</v>
      </c>
      <c r="C9" s="15" t="s">
        <v>38</v>
      </c>
      <c r="D9" s="15" t="s">
        <v>38</v>
      </c>
      <c r="E9" s="15" t="s">
        <v>38</v>
      </c>
      <c r="F9" s="15" t="s">
        <v>38</v>
      </c>
      <c r="G9" s="22" t="s">
        <v>3508</v>
      </c>
      <c r="H9" s="18">
        <v>44643</v>
      </c>
      <c r="I9" s="15" t="s">
        <v>19</v>
      </c>
      <c r="J9" s="59">
        <v>1</v>
      </c>
    </row>
    <row r="10" spans="1:10" hidden="1" x14ac:dyDescent="0.15">
      <c r="A10" s="55" t="str">
        <f>CONCATENATE("v1p-",YEAR(Table1[[#This Row],[Post Date]]),"-Q",ROUNDDOWN(MONTH(Table1[[#This Row],[Post Date]])/3,0)+1,"-",TEXT(Table1[[#This Row],[Counter]],"00#"))</f>
        <v>v1p-2021-Q4-001</v>
      </c>
      <c r="B10" s="15"/>
      <c r="C10" s="15"/>
      <c r="D10" s="15"/>
      <c r="E10" s="15"/>
      <c r="F10" s="15"/>
      <c r="G10" s="22" t="s">
        <v>3509</v>
      </c>
      <c r="H10" s="18">
        <v>44501</v>
      </c>
      <c r="I10" s="15" t="s">
        <v>19</v>
      </c>
      <c r="J10" s="59">
        <v>1</v>
      </c>
    </row>
    <row r="11" spans="1:10" hidden="1" x14ac:dyDescent="0.15">
      <c r="A11" s="55" t="s">
        <v>3510</v>
      </c>
      <c r="B11" s="15" t="s">
        <v>38</v>
      </c>
      <c r="C11" s="15" t="s">
        <v>38</v>
      </c>
      <c r="D11" s="15" t="s">
        <v>38</v>
      </c>
      <c r="E11" s="15" t="s">
        <v>38</v>
      </c>
      <c r="F11" s="15" t="s">
        <v>38</v>
      </c>
      <c r="G11" s="22" t="s">
        <v>3511</v>
      </c>
      <c r="H11" s="18">
        <v>44398</v>
      </c>
      <c r="I11" s="15" t="s">
        <v>19</v>
      </c>
      <c r="J11" s="57">
        <v>1</v>
      </c>
    </row>
    <row r="12" spans="1:10" hidden="1" x14ac:dyDescent="0.15">
      <c r="A12" s="55" t="str">
        <f>CONCATENATE("v1p-",YEAR(Table1[[#This Row],[Post Date]]),"-Q",ROUNDDOWN(MONTH(Table1[[#This Row],[Post Date]])/3,0)+1,"-",TEXT(Table1[[#This Row],[Counter]],"00#"))</f>
        <v>v1p-2021-Q2-001</v>
      </c>
      <c r="B12" s="15" t="s">
        <v>38</v>
      </c>
      <c r="C12" s="15" t="s">
        <v>38</v>
      </c>
      <c r="D12" s="15" t="s">
        <v>38</v>
      </c>
      <c r="E12" s="15" t="s">
        <v>38</v>
      </c>
      <c r="F12" s="15" t="s">
        <v>38</v>
      </c>
      <c r="G12" s="22" t="s">
        <v>3512</v>
      </c>
      <c r="H12" s="18">
        <v>44287</v>
      </c>
      <c r="I12" s="15" t="s">
        <v>19</v>
      </c>
      <c r="J12" s="59">
        <v>1</v>
      </c>
    </row>
    <row r="13" spans="1:10" hidden="1" x14ac:dyDescent="0.15">
      <c r="A13" s="55" t="str">
        <f>CONCATENATE("v1p-",YEAR(Table1[[#This Row],[Post Date]]),"-Q",ROUNDDOWN(MONTH(Table1[[#This Row],[Post Date]])/3,0)+1,"-",TEXT(Table1[[#This Row],[Counter]],"00#"))</f>
        <v>v1p-2021-Q1-001</v>
      </c>
      <c r="B13" s="15" t="s">
        <v>38</v>
      </c>
      <c r="C13" s="15" t="s">
        <v>38</v>
      </c>
      <c r="D13" s="15" t="s">
        <v>38</v>
      </c>
      <c r="E13" s="15" t="s">
        <v>38</v>
      </c>
      <c r="F13" s="15" t="s">
        <v>38</v>
      </c>
      <c r="G13" s="22" t="s">
        <v>3513</v>
      </c>
      <c r="H13" s="18">
        <v>44202</v>
      </c>
      <c r="I13" s="15" t="s">
        <v>19</v>
      </c>
      <c r="J13" s="59">
        <v>1</v>
      </c>
    </row>
    <row r="14" spans="1:10" hidden="1" x14ac:dyDescent="0.15">
      <c r="A14" s="55" t="str">
        <f>CONCATENATE("v1p-",YEAR(Table1[[#This Row],[Post Date]]),"-Q",ROUNDDOWN(MONTH(Table1[[#This Row],[Post Date]])/3,0)+1,"-",TEXT(Table1[[#This Row],[Counter]],"00#"))</f>
        <v>v1p-2020-Q4-001</v>
      </c>
      <c r="B14" s="15" t="s">
        <v>38</v>
      </c>
      <c r="C14" s="15" t="s">
        <v>38</v>
      </c>
      <c r="D14" s="15" t="s">
        <v>38</v>
      </c>
      <c r="E14" s="15" t="s">
        <v>38</v>
      </c>
      <c r="F14" s="15" t="s">
        <v>38</v>
      </c>
      <c r="G14" s="22" t="s">
        <v>3514</v>
      </c>
      <c r="H14" s="18">
        <v>44139</v>
      </c>
      <c r="I14" s="15" t="s">
        <v>19</v>
      </c>
      <c r="J14" s="59">
        <v>1</v>
      </c>
    </row>
    <row r="15" spans="1:10" hidden="1" x14ac:dyDescent="0.15">
      <c r="A15" s="48" t="str">
        <f>CONCATENATE("v1p-",YEAR(Table1[[#This Row],[Post Date]]),"-Q",ROUNDDOWN(MONTH(Table1[[#This Row],[Post Date]])/3,0)+1,"-",TEXT(Table1[[#This Row],[Counter]],"00#"))</f>
        <v>v1p-2020-Q3-001</v>
      </c>
      <c r="B15" s="15" t="s">
        <v>38</v>
      </c>
      <c r="C15" s="15" t="s">
        <v>38</v>
      </c>
      <c r="D15" s="15" t="s">
        <v>38</v>
      </c>
      <c r="E15" s="15" t="s">
        <v>38</v>
      </c>
      <c r="F15" s="15" t="s">
        <v>38</v>
      </c>
      <c r="G15" s="22" t="s">
        <v>3515</v>
      </c>
      <c r="H15" s="18">
        <v>44074</v>
      </c>
      <c r="I15" s="15" t="s">
        <v>19</v>
      </c>
      <c r="J15" s="68">
        <v>1</v>
      </c>
    </row>
    <row r="16" spans="1:10" hidden="1" x14ac:dyDescent="0.15">
      <c r="A16" s="48" t="str">
        <f>CONCATENATE("v1p-",YEAR(Table1[[#This Row],[Post Date]]),"-Q",ROUNDDOWN(MONTH(Table1[[#This Row],[Post Date]])/3,0)+1,"-",TEXT(Table1[[#This Row],[Counter]],"00#"))</f>
        <v>v1p-2020-Q2-001</v>
      </c>
      <c r="B16" s="15" t="s">
        <v>38</v>
      </c>
      <c r="C16" s="15" t="s">
        <v>38</v>
      </c>
      <c r="D16" s="15" t="s">
        <v>38</v>
      </c>
      <c r="E16" s="15" t="s">
        <v>38</v>
      </c>
      <c r="F16" s="15" t="s">
        <v>38</v>
      </c>
      <c r="G16" s="22" t="s">
        <v>3516</v>
      </c>
      <c r="H16" s="18">
        <v>43978</v>
      </c>
      <c r="I16" s="15" t="s">
        <v>19</v>
      </c>
      <c r="J16" s="68">
        <v>1</v>
      </c>
    </row>
    <row r="17" spans="1:10" hidden="1" x14ac:dyDescent="0.15">
      <c r="A17" s="48" t="str">
        <f>CONCATENATE("v1p-",YEAR(Table1[[#This Row],[Post Date]]),"-Q",ROUNDDOWN(MONTH(Table1[[#This Row],[Post Date]])/3,0)+1,"-",TEXT(Table1[[#This Row],[Counter]],"00#"))</f>
        <v>v1p-2020-Q1-001</v>
      </c>
      <c r="B17" s="15" t="s">
        <v>38</v>
      </c>
      <c r="C17" s="15" t="s">
        <v>38</v>
      </c>
      <c r="D17" s="15" t="s">
        <v>38</v>
      </c>
      <c r="E17" s="15" t="s">
        <v>38</v>
      </c>
      <c r="F17" s="15" t="s">
        <v>38</v>
      </c>
      <c r="G17" s="22" t="s">
        <v>3517</v>
      </c>
      <c r="H17" s="18">
        <v>43866</v>
      </c>
      <c r="I17" s="68" t="s">
        <v>19</v>
      </c>
      <c r="J17" s="15">
        <v>1</v>
      </c>
    </row>
    <row r="18" spans="1:10" hidden="1" x14ac:dyDescent="0.15">
      <c r="A18" s="48" t="str">
        <f>CONCATENATE("v1p-",YEAR(Table1[[#This Row],[Post Date]]),"-Q",ROUNDDOWN(MONTH(Table1[[#This Row],[Post Date]])/3,0)+1,"-",TEXT(Table1[[#This Row],[Counter]],"00#"))</f>
        <v>v1p-2019-Q4-001</v>
      </c>
      <c r="B18" s="3" t="s">
        <v>38</v>
      </c>
      <c r="C18" s="3" t="s">
        <v>38</v>
      </c>
      <c r="D18" s="3" t="s">
        <v>38</v>
      </c>
      <c r="E18" s="3" t="s">
        <v>38</v>
      </c>
      <c r="F18" s="3" t="s">
        <v>38</v>
      </c>
      <c r="G18" s="34" t="s">
        <v>3518</v>
      </c>
      <c r="H18" s="18">
        <v>43768</v>
      </c>
      <c r="I18" s="15" t="s">
        <v>19</v>
      </c>
      <c r="J18" s="15">
        <v>1</v>
      </c>
    </row>
    <row r="19" spans="1:10" ht="182" hidden="1" x14ac:dyDescent="0.15">
      <c r="A19" s="48" t="str">
        <f>CONCATENATE("v1p-",YEAR(Table1[[#This Row],[Post Date]]),"-Q",ROUNDDOWN(MONTH(Table1[[#This Row],[Post Date]])/3,0)+1,"-",TEXT(Table1[[#This Row],[Counter]],"00#"))</f>
        <v>v1p-2019-Q3-001</v>
      </c>
      <c r="B19" s="15" t="s">
        <v>3519</v>
      </c>
      <c r="C19" s="15" t="s">
        <v>1576</v>
      </c>
      <c r="D19" s="15">
        <v>70</v>
      </c>
      <c r="E19" s="22" t="s">
        <v>2758</v>
      </c>
      <c r="F19" s="15">
        <v>3</v>
      </c>
      <c r="G19" s="22" t="s">
        <v>3520</v>
      </c>
      <c r="H19" s="18">
        <v>43677</v>
      </c>
      <c r="I19" s="18" t="s">
        <v>19</v>
      </c>
      <c r="J19" s="59">
        <v>1</v>
      </c>
    </row>
    <row r="20" spans="1:10" ht="28" hidden="1" x14ac:dyDescent="0.15">
      <c r="A20" s="48" t="str">
        <f>CONCATENATE("v1p-",YEAR(Table1[[#This Row],[Post Date]]),"-Q",ROUNDDOWN(MONTH(Table1[[#This Row],[Post Date]])/3,0)+1,"-",TEXT(Table1[[#This Row],[Counter]],"00#"))</f>
        <v>v1p-2019-Q2-001</v>
      </c>
      <c r="B20" s="3" t="s">
        <v>3519</v>
      </c>
      <c r="C20" s="3" t="s">
        <v>175</v>
      </c>
      <c r="D20" s="3">
        <v>39</v>
      </c>
      <c r="E20" s="34" t="s">
        <v>2727</v>
      </c>
      <c r="F20" s="3">
        <v>6</v>
      </c>
      <c r="G20" s="34" t="s">
        <v>2745</v>
      </c>
      <c r="H20" s="18">
        <v>43586</v>
      </c>
      <c r="I20" s="15" t="s">
        <v>19</v>
      </c>
      <c r="J20" s="15">
        <v>1</v>
      </c>
    </row>
    <row r="21" spans="1:10" ht="42" hidden="1" x14ac:dyDescent="0.15">
      <c r="A21" s="48" t="str">
        <f>CONCATENATE("v1p-",YEAR(Table1[[#This Row],[Post Date]]),"-Q",ROUNDDOWN(MONTH(Table1[[#This Row],[Post Date]])/3,0)+1,"-",TEXT(Table1[[#This Row],[Counter]],"00#"))</f>
        <v>v1p-2019-Q2-002</v>
      </c>
      <c r="B21" s="3" t="s">
        <v>3521</v>
      </c>
      <c r="C21" s="3" t="s">
        <v>1634</v>
      </c>
      <c r="D21" s="3" t="s">
        <v>3522</v>
      </c>
      <c r="E21" s="34" t="s">
        <v>3523</v>
      </c>
      <c r="F21" s="3" t="s">
        <v>38</v>
      </c>
      <c r="G21" s="34" t="s">
        <v>3524</v>
      </c>
      <c r="H21" s="18">
        <v>43586</v>
      </c>
      <c r="I21" s="15" t="s">
        <v>40</v>
      </c>
      <c r="J21" s="59">
        <v>2</v>
      </c>
    </row>
    <row r="22" spans="1:10" hidden="1" x14ac:dyDescent="0.15">
      <c r="A22" s="48" t="str">
        <f>CONCATENATE("v1p-",YEAR(Table1[[#This Row],[Post Date]]),"-Q",ROUNDDOWN(MONTH(Table1[[#This Row],[Post Date]])/3,0)+1,"-",TEXT(Table1[[#This Row],[Counter]],"00#"))</f>
        <v>v1p-2019-Q1-003</v>
      </c>
      <c r="B22" s="3" t="s">
        <v>3525</v>
      </c>
      <c r="C22" s="3" t="s">
        <v>1634</v>
      </c>
      <c r="D22" s="3">
        <v>76</v>
      </c>
      <c r="E22" s="34" t="s">
        <v>2762</v>
      </c>
      <c r="F22" s="3" t="s">
        <v>415</v>
      </c>
      <c r="G22" s="34" t="s">
        <v>3526</v>
      </c>
      <c r="H22" s="18">
        <v>43497</v>
      </c>
      <c r="I22" s="15" t="s">
        <v>19</v>
      </c>
      <c r="J22" s="15">
        <v>3</v>
      </c>
    </row>
    <row r="23" spans="1:10" ht="28" hidden="1" x14ac:dyDescent="0.15">
      <c r="A23" s="48" t="str">
        <f>CONCATENATE("v1p-",YEAR(Table1[[#This Row],[Post Date]]),"-Q",ROUNDDOWN(MONTH(Table1[[#This Row],[Post Date]])/3,0)+1,"-",TEXT(Table1[[#This Row],[Counter]],"00#"))</f>
        <v>v1p-2019-Q1-004</v>
      </c>
      <c r="B23" s="3" t="s">
        <v>3519</v>
      </c>
      <c r="C23" s="3" t="s">
        <v>139</v>
      </c>
      <c r="D23" s="3">
        <v>84</v>
      </c>
      <c r="E23" s="34" t="s">
        <v>2734</v>
      </c>
      <c r="F23" s="3">
        <v>3</v>
      </c>
      <c r="G23" s="34" t="s">
        <v>3527</v>
      </c>
      <c r="H23" s="18">
        <v>43497</v>
      </c>
      <c r="I23" s="15" t="s">
        <v>40</v>
      </c>
      <c r="J23" s="15">
        <v>4</v>
      </c>
    </row>
    <row r="24" spans="1:10" ht="42" hidden="1" x14ac:dyDescent="0.15">
      <c r="A24" s="48" t="str">
        <f>CONCATENATE("v1p-",YEAR(Table1[[#This Row],[Post Date]]),"-Q",ROUNDDOWN(MONTH(Table1[[#This Row],[Post Date]])/3,0)+1,"-",TEXT(Table1[[#This Row],[Counter]],"00#"))</f>
        <v>v1p-2019-Q1-005</v>
      </c>
      <c r="B24" s="3" t="s">
        <v>3528</v>
      </c>
      <c r="C24" s="3" t="s">
        <v>1634</v>
      </c>
      <c r="D24" s="3">
        <v>81</v>
      </c>
      <c r="E24" s="34" t="s">
        <v>2805</v>
      </c>
      <c r="F24" s="3">
        <v>4</v>
      </c>
      <c r="G24" s="34" t="s">
        <v>3529</v>
      </c>
      <c r="H24" s="18">
        <v>43497</v>
      </c>
      <c r="I24" s="3" t="s">
        <v>19</v>
      </c>
      <c r="J24" s="59">
        <v>5</v>
      </c>
    </row>
    <row r="25" spans="1:10" ht="42" hidden="1" x14ac:dyDescent="0.15">
      <c r="A25" s="48" t="str">
        <f>CONCATENATE("v1p-",YEAR(Table1[[#This Row],[Post Date]]),"-Q",ROUNDDOWN(MONTH(Table1[[#This Row],[Post Date]])/3,0)+1,"-",TEXT(Table1[[#This Row],[Counter]],"00#"))</f>
        <v>v1p-2019-Q1-006</v>
      </c>
      <c r="B25" s="3" t="s">
        <v>3530</v>
      </c>
      <c r="C25" s="3" t="s">
        <v>1634</v>
      </c>
      <c r="D25" s="3">
        <v>81</v>
      </c>
      <c r="E25" s="34" t="s">
        <v>2805</v>
      </c>
      <c r="F25" s="3">
        <v>4</v>
      </c>
      <c r="G25" s="34" t="s">
        <v>3529</v>
      </c>
      <c r="H25" s="18">
        <v>43497</v>
      </c>
      <c r="I25" s="15" t="s">
        <v>19</v>
      </c>
      <c r="J25" s="15">
        <v>6</v>
      </c>
    </row>
    <row r="26" spans="1:10" hidden="1" x14ac:dyDescent="0.15">
      <c r="A26" s="48" t="str">
        <f>CONCATENATE("v1p-",YEAR(Table1[[#This Row],[Post Date]]),"-Q",ROUNDDOWN(MONTH(Table1[[#This Row],[Post Date]])/3,0)+1,"-",TEXT(Table1[[#This Row],[Counter]],"00#"))</f>
        <v>v1p-2018-Q4-001</v>
      </c>
      <c r="B26" s="3" t="s">
        <v>3519</v>
      </c>
      <c r="C26" s="3" t="s">
        <v>175</v>
      </c>
      <c r="D26" s="3">
        <v>39</v>
      </c>
      <c r="E26" s="34" t="s">
        <v>2727</v>
      </c>
      <c r="F26" s="3">
        <v>6</v>
      </c>
      <c r="G26" s="34" t="s">
        <v>3531</v>
      </c>
      <c r="H26" s="46">
        <v>43405</v>
      </c>
      <c r="I26" s="15"/>
      <c r="J26" s="59">
        <v>1</v>
      </c>
    </row>
    <row r="27" spans="1:10" ht="56" hidden="1" x14ac:dyDescent="0.15">
      <c r="A27" s="48" t="str">
        <f>CONCATENATE("v1p-",YEAR(Table1[[#This Row],[Post Date]]),"-Q",ROUNDDOWN(MONTH(Table1[[#This Row],[Post Date]])/3,0)+1,"-",TEXT(Table1[[#This Row],[Counter]],"00#"))</f>
        <v>v1p-2018-Q4-002</v>
      </c>
      <c r="B27" s="3" t="s">
        <v>3519</v>
      </c>
      <c r="C27" s="3" t="s">
        <v>175</v>
      </c>
      <c r="D27" s="3">
        <v>39</v>
      </c>
      <c r="E27" s="34" t="s">
        <v>2727</v>
      </c>
      <c r="F27" s="3">
        <v>6</v>
      </c>
      <c r="G27" s="34" t="s">
        <v>3532</v>
      </c>
      <c r="H27" s="46">
        <v>43405</v>
      </c>
      <c r="I27" s="15"/>
      <c r="J27" s="59">
        <v>2</v>
      </c>
    </row>
    <row r="28" spans="1:10" ht="42" hidden="1" x14ac:dyDescent="0.15">
      <c r="A28" s="48" t="str">
        <f>CONCATENATE("v1p-",YEAR(Table1[[#This Row],[Post Date]]),"-Q",ROUNDDOWN(MONTH(Table1[[#This Row],[Post Date]])/3,0)+1,"-",TEXT(Table1[[#This Row],[Counter]],"00#"))</f>
        <v>v1p-2018-Q4-003</v>
      </c>
      <c r="B28" s="3" t="s">
        <v>3519</v>
      </c>
      <c r="C28" s="3" t="s">
        <v>175</v>
      </c>
      <c r="D28" s="3">
        <v>39</v>
      </c>
      <c r="E28" s="34" t="s">
        <v>2727</v>
      </c>
      <c r="F28" s="3">
        <v>6</v>
      </c>
      <c r="G28" s="34" t="s">
        <v>3533</v>
      </c>
      <c r="H28" s="46">
        <v>43405</v>
      </c>
      <c r="I28" s="15"/>
      <c r="J28" s="59">
        <v>3</v>
      </c>
    </row>
    <row r="29" spans="1:10" ht="28" hidden="1" x14ac:dyDescent="0.15">
      <c r="A29" s="48" t="str">
        <f>CONCATENATE("v1p-",YEAR(Table1[[#This Row],[Post Date]]),"-Q",ROUNDDOWN(MONTH(Table1[[#This Row],[Post Date]])/3,0)+1,"-",TEXT(Table1[[#This Row],[Counter]],"00#"))</f>
        <v>v1p-2018-Q4-004</v>
      </c>
      <c r="B29" s="3" t="s">
        <v>3519</v>
      </c>
      <c r="C29" s="3" t="s">
        <v>1634</v>
      </c>
      <c r="D29" s="3">
        <v>75</v>
      </c>
      <c r="E29" s="34" t="s">
        <v>2997</v>
      </c>
      <c r="F29" s="3">
        <v>6</v>
      </c>
      <c r="G29" s="34" t="s">
        <v>3534</v>
      </c>
      <c r="H29" s="46">
        <v>43405</v>
      </c>
      <c r="I29" s="15"/>
      <c r="J29" s="59">
        <v>4</v>
      </c>
    </row>
    <row r="30" spans="1:10" ht="42" hidden="1" x14ac:dyDescent="0.15">
      <c r="A30" s="48" t="str">
        <f>CONCATENATE("v1p-",YEAR(Table1[[#This Row],[Post Date]]),"-Q",ROUNDDOWN(MONTH(Table1[[#This Row],[Post Date]])/3,0)+1,"-",TEXT(Table1[[#This Row],[Counter]],"00#"))</f>
        <v>v1p-2018-Q4-005</v>
      </c>
      <c r="B30" s="3" t="s">
        <v>3519</v>
      </c>
      <c r="C30" s="3" t="s">
        <v>175</v>
      </c>
      <c r="D30" s="3" t="s">
        <v>3535</v>
      </c>
      <c r="E30" s="34" t="s">
        <v>3536</v>
      </c>
      <c r="F30" s="3">
        <v>1</v>
      </c>
      <c r="G30" s="13" t="s">
        <v>3537</v>
      </c>
      <c r="H30" s="46">
        <v>43405</v>
      </c>
      <c r="I30" s="15"/>
      <c r="J30" s="59">
        <v>5</v>
      </c>
    </row>
    <row r="31" spans="1:10" ht="70" hidden="1" x14ac:dyDescent="0.15">
      <c r="A31" s="48" t="str">
        <f>CONCATENATE("v1p-",YEAR(Table1[[#This Row],[Post Date]]),"-Q",ROUNDDOWN(MONTH(Table1[[#This Row],[Post Date]])/3,0)+1,"-",TEXT(Table1[[#This Row],[Counter]],"00#"))</f>
        <v>v1p-2018-Q4-006</v>
      </c>
      <c r="B31" s="3" t="s">
        <v>3519</v>
      </c>
      <c r="C31" s="3" t="s">
        <v>175</v>
      </c>
      <c r="D31" s="3" t="s">
        <v>3535</v>
      </c>
      <c r="E31" s="34" t="s">
        <v>3536</v>
      </c>
      <c r="F31" s="3">
        <v>1</v>
      </c>
      <c r="G31" s="13" t="s">
        <v>3538</v>
      </c>
      <c r="H31" s="46">
        <v>43405</v>
      </c>
      <c r="I31" s="15" t="s">
        <v>40</v>
      </c>
      <c r="J31" s="59">
        <v>6</v>
      </c>
    </row>
    <row r="32" spans="1:10" ht="98" hidden="1" x14ac:dyDescent="0.15">
      <c r="A32" s="48" t="str">
        <f>CONCATENATE("v1p-",YEAR(Table1[[#This Row],[Post Date]]),"-Q",ROUNDDOWN(MONTH(Table1[[#This Row],[Post Date]])/3,0)+1,"-",TEXT(Table1[[#This Row],[Counter]],"00#"))</f>
        <v>v1p-2018-Q4-007</v>
      </c>
      <c r="B32" s="3" t="s">
        <v>3519</v>
      </c>
      <c r="C32" s="3" t="s">
        <v>175</v>
      </c>
      <c r="D32" s="3" t="s">
        <v>3535</v>
      </c>
      <c r="E32" s="34" t="s">
        <v>3536</v>
      </c>
      <c r="F32" s="3">
        <v>1</v>
      </c>
      <c r="G32" s="13" t="s">
        <v>3539</v>
      </c>
      <c r="H32" s="46">
        <v>43405</v>
      </c>
      <c r="I32" s="15"/>
      <c r="J32" s="59">
        <v>7</v>
      </c>
    </row>
    <row r="33" spans="1:10" hidden="1" x14ac:dyDescent="0.15">
      <c r="A33" s="48" t="str">
        <f>CONCATENATE("v1p-",YEAR(Table1[[#This Row],[Post Date]]),"-Q",ROUNDDOWN(MONTH(Table1[[#This Row],[Post Date]])/3,0)+1,"-",TEXT(Table1[[#This Row],[Counter]],"00#"))</f>
        <v>v1p-2018-Q4-008</v>
      </c>
      <c r="B33" s="3" t="s">
        <v>3528</v>
      </c>
      <c r="C33" s="3" t="s">
        <v>112</v>
      </c>
      <c r="D33" s="3">
        <v>54</v>
      </c>
      <c r="E33" s="34" t="s">
        <v>3540</v>
      </c>
      <c r="F33" s="3">
        <v>2</v>
      </c>
      <c r="G33" s="34" t="s">
        <v>3541</v>
      </c>
      <c r="H33" s="46">
        <v>43405</v>
      </c>
      <c r="I33" s="15"/>
      <c r="J33" s="59">
        <v>8</v>
      </c>
    </row>
    <row r="34" spans="1:10" ht="28" hidden="1" x14ac:dyDescent="0.15">
      <c r="A34" s="48" t="str">
        <f>CONCATENATE("v1p-",YEAR(Table1[[#This Row],[Post Date]]),"-Q",ROUNDDOWN(MONTH(Table1[[#This Row],[Post Date]])/3,0)+1,"-",TEXT(Table1[[#This Row],[Counter]],"00#"))</f>
        <v>v1p-2018-Q4-009</v>
      </c>
      <c r="B34" s="3" t="s">
        <v>3528</v>
      </c>
      <c r="C34" s="3" t="s">
        <v>112</v>
      </c>
      <c r="D34" s="3">
        <v>54</v>
      </c>
      <c r="E34" s="34" t="s">
        <v>3540</v>
      </c>
      <c r="F34" s="3">
        <v>2</v>
      </c>
      <c r="G34" s="34" t="s">
        <v>3542</v>
      </c>
      <c r="H34" s="46">
        <v>43405</v>
      </c>
      <c r="I34" s="15"/>
      <c r="J34" s="59">
        <v>9</v>
      </c>
    </row>
    <row r="35" spans="1:10" ht="42" hidden="1" x14ac:dyDescent="0.15">
      <c r="A35" s="48" t="str">
        <f>CONCATENATE("v1p-",YEAR(Table1[[#This Row],[Post Date]]),"-Q",ROUNDDOWN(MONTH(Table1[[#This Row],[Post Date]])/3,0)+1,"-",TEXT(Table1[[#This Row],[Counter]],"00#"))</f>
        <v>v1p-2018-Q4-010</v>
      </c>
      <c r="B35" s="3" t="s">
        <v>3528</v>
      </c>
      <c r="C35" s="3" t="s">
        <v>1634</v>
      </c>
      <c r="D35" s="3">
        <v>74</v>
      </c>
      <c r="E35" s="34" t="s">
        <v>3351</v>
      </c>
      <c r="F35" s="3">
        <v>2</v>
      </c>
      <c r="G35" s="34" t="s">
        <v>3543</v>
      </c>
      <c r="H35" s="46">
        <v>43405</v>
      </c>
      <c r="I35" s="15"/>
      <c r="J35" s="59">
        <v>10</v>
      </c>
    </row>
    <row r="36" spans="1:10" ht="28" hidden="1" x14ac:dyDescent="0.15">
      <c r="A36" s="48" t="str">
        <f>CONCATENATE("v1p-",YEAR(Table1[[#This Row],[Post Date]]),"-Q",ROUNDDOWN(MONTH(Table1[[#This Row],[Post Date]])/3,0)+1,"-",TEXT(Table1[[#This Row],[Counter]],"00#"))</f>
        <v>v1p-2018-Q4-011</v>
      </c>
      <c r="B36" s="3" t="s">
        <v>3528</v>
      </c>
      <c r="C36" s="3" t="s">
        <v>1634</v>
      </c>
      <c r="D36" s="3">
        <v>75</v>
      </c>
      <c r="E36" s="34" t="s">
        <v>2997</v>
      </c>
      <c r="F36" s="3">
        <v>3</v>
      </c>
      <c r="G36" s="34" t="s">
        <v>3544</v>
      </c>
      <c r="H36" s="46">
        <v>43405</v>
      </c>
      <c r="I36" s="15"/>
      <c r="J36" s="59">
        <v>11</v>
      </c>
    </row>
    <row r="37" spans="1:10" ht="56" hidden="1" x14ac:dyDescent="0.15">
      <c r="A37" s="48" t="str">
        <f>CONCATENATE("v1p-",YEAR(Table1[[#This Row],[Post Date]]),"-Q",ROUNDDOWN(MONTH(Table1[[#This Row],[Post Date]])/3,0)+1,"-",TEXT(Table1[[#This Row],[Counter]],"00#"))</f>
        <v>v1p-2018-Q4-012</v>
      </c>
      <c r="B37" s="3"/>
      <c r="C37" s="3" t="s">
        <v>1634</v>
      </c>
      <c r="D37" s="3">
        <v>75</v>
      </c>
      <c r="E37" s="34" t="s">
        <v>2997</v>
      </c>
      <c r="F37" s="3">
        <v>7</v>
      </c>
      <c r="G37" s="34" t="s">
        <v>3545</v>
      </c>
      <c r="H37" s="46">
        <v>43405</v>
      </c>
      <c r="I37" s="15"/>
      <c r="J37" s="59">
        <v>12</v>
      </c>
    </row>
    <row r="38" spans="1:10" ht="42" hidden="1" x14ac:dyDescent="0.15">
      <c r="A38" s="48" t="str">
        <f>CONCATENATE("v1p-",YEAR(Table1[[#This Row],[Post Date]]),"-Q",ROUNDDOWN(MONTH(Table1[[#This Row],[Post Date]])/3,0)+1,"-",TEXT(Table1[[#This Row],[Counter]],"00#"))</f>
        <v>v1p-2018-Q3-001</v>
      </c>
      <c r="B38" s="3" t="s">
        <v>3519</v>
      </c>
      <c r="C38" s="3" t="s">
        <v>175</v>
      </c>
      <c r="D38" s="3">
        <v>39</v>
      </c>
      <c r="E38" s="34" t="s">
        <v>2727</v>
      </c>
      <c r="F38" s="3">
        <v>4</v>
      </c>
      <c r="G38" s="34" t="s">
        <v>3546</v>
      </c>
      <c r="H38" s="18">
        <v>43258</v>
      </c>
      <c r="I38" s="15"/>
      <c r="J38" s="59">
        <v>1</v>
      </c>
    </row>
    <row r="39" spans="1:10" ht="28" hidden="1" x14ac:dyDescent="0.15">
      <c r="A39" s="48" t="str">
        <f>CONCATENATE("v1p-",YEAR(Table1[[#This Row],[Post Date]]),"-Q",ROUNDDOWN(MONTH(Table1[[#This Row],[Post Date]])/3,0)+1,"-",TEXT(Table1[[#This Row],[Counter]],"00#"))</f>
        <v>v1p-2018-Q3-002</v>
      </c>
      <c r="B39" s="3" t="s">
        <v>3519</v>
      </c>
      <c r="C39" s="3" t="s">
        <v>112</v>
      </c>
      <c r="D39" s="3">
        <v>53</v>
      </c>
      <c r="E39" s="34" t="s">
        <v>1020</v>
      </c>
      <c r="F39" s="3">
        <v>5</v>
      </c>
      <c r="G39" s="34" t="s">
        <v>3547</v>
      </c>
      <c r="H39" s="18">
        <v>43258</v>
      </c>
      <c r="I39" s="15"/>
      <c r="J39" s="59">
        <v>2</v>
      </c>
    </row>
    <row r="40" spans="1:10" ht="28" hidden="1" x14ac:dyDescent="0.15">
      <c r="A40" s="48" t="str">
        <f>CONCATENATE("v1p-",YEAR(Table1[[#This Row],[Post Date]]),"-Q",ROUNDDOWN(MONTH(Table1[[#This Row],[Post Date]])/3,0)+1,"-",TEXT(Table1[[#This Row],[Counter]],"00#"))</f>
        <v>v1p-2018-Q3-003</v>
      </c>
      <c r="B40" s="3" t="s">
        <v>3519</v>
      </c>
      <c r="C40" s="3" t="s">
        <v>112</v>
      </c>
      <c r="D40" s="3">
        <v>54</v>
      </c>
      <c r="E40" s="34" t="s">
        <v>2717</v>
      </c>
      <c r="F40" s="3">
        <v>4</v>
      </c>
      <c r="G40" s="34" t="s">
        <v>3548</v>
      </c>
      <c r="H40" s="18">
        <v>43258</v>
      </c>
      <c r="I40" s="15"/>
      <c r="J40" s="59">
        <v>3</v>
      </c>
    </row>
    <row r="41" spans="1:10" ht="28" hidden="1" x14ac:dyDescent="0.15">
      <c r="A41" s="48" t="str">
        <f>CONCATENATE("v1p-",YEAR(Table1[[#This Row],[Post Date]]),"-Q",ROUNDDOWN(MONTH(Table1[[#This Row],[Post Date]])/3,0)+1,"-",TEXT(Table1[[#This Row],[Counter]],"00#"))</f>
        <v>v1p-2018-Q3-004</v>
      </c>
      <c r="B41" s="3" t="s">
        <v>3519</v>
      </c>
      <c r="C41" s="3" t="s">
        <v>112</v>
      </c>
      <c r="D41" s="3">
        <v>54</v>
      </c>
      <c r="E41" s="34" t="s">
        <v>2717</v>
      </c>
      <c r="F41" s="3">
        <v>4</v>
      </c>
      <c r="G41" s="34" t="s">
        <v>3549</v>
      </c>
      <c r="H41" s="18">
        <v>43258</v>
      </c>
      <c r="I41" s="15"/>
      <c r="J41" s="59">
        <v>4</v>
      </c>
    </row>
    <row r="42" spans="1:10" ht="28" hidden="1" x14ac:dyDescent="0.15">
      <c r="A42" s="48" t="str">
        <f>CONCATENATE("v1p-",YEAR(Table1[[#This Row],[Post Date]]),"-Q",ROUNDDOWN(MONTH(Table1[[#This Row],[Post Date]])/3,0)+1,"-",TEXT(Table1[[#This Row],[Counter]],"00#"))</f>
        <v>v1p-2018-Q3-005</v>
      </c>
      <c r="B42" s="3" t="s">
        <v>3519</v>
      </c>
      <c r="C42" s="3" t="s">
        <v>139</v>
      </c>
      <c r="D42" s="3">
        <v>90</v>
      </c>
      <c r="E42" s="34" t="s">
        <v>3374</v>
      </c>
      <c r="F42" s="3">
        <v>2</v>
      </c>
      <c r="G42" s="34" t="s">
        <v>3550</v>
      </c>
      <c r="H42" s="18">
        <v>43258</v>
      </c>
      <c r="I42" s="15"/>
      <c r="J42" s="59">
        <v>5</v>
      </c>
    </row>
    <row r="43" spans="1:10" ht="28" hidden="1" x14ac:dyDescent="0.15">
      <c r="A43" s="48" t="str">
        <f>CONCATENATE("v1p-",YEAR(Table1[[#This Row],[Post Date]]),"-Q",ROUNDDOWN(MONTH(Table1[[#This Row],[Post Date]])/3,0)+1,"-",TEXT(Table1[[#This Row],[Counter]],"00#"))</f>
        <v>v1p-2018-Q3-006</v>
      </c>
      <c r="B43" s="3" t="s">
        <v>3519</v>
      </c>
      <c r="C43" s="3" t="s">
        <v>139</v>
      </c>
      <c r="D43" s="3">
        <v>92</v>
      </c>
      <c r="E43" s="34" t="s">
        <v>3204</v>
      </c>
      <c r="F43" s="3">
        <v>2</v>
      </c>
      <c r="G43" s="34" t="s">
        <v>3551</v>
      </c>
      <c r="H43" s="18">
        <v>43258</v>
      </c>
      <c r="I43" s="15"/>
      <c r="J43" s="59">
        <v>6</v>
      </c>
    </row>
    <row r="44" spans="1:10" ht="28" hidden="1" x14ac:dyDescent="0.15">
      <c r="A44" s="48" t="str">
        <f>CONCATENATE("v1p-",YEAR(Table1[[#This Row],[Post Date]]),"-Q",ROUNDDOWN(MONTH(Table1[[#This Row],[Post Date]])/3,0)+1,"-",TEXT(Table1[[#This Row],[Counter]],"00#"))</f>
        <v>v1p-2018-Q3-007</v>
      </c>
      <c r="B44" s="3" t="s">
        <v>3519</v>
      </c>
      <c r="C44" s="3" t="s">
        <v>139</v>
      </c>
      <c r="D44" s="3" t="s">
        <v>3552</v>
      </c>
      <c r="E44" s="34" t="s">
        <v>3553</v>
      </c>
      <c r="F44" s="3">
        <v>1</v>
      </c>
      <c r="G44" s="34" t="s">
        <v>3554</v>
      </c>
      <c r="H44" s="18">
        <v>43258</v>
      </c>
      <c r="I44" s="15"/>
      <c r="J44" s="59">
        <v>7</v>
      </c>
    </row>
    <row r="45" spans="1:10" hidden="1" x14ac:dyDescent="0.15">
      <c r="A45" s="48" t="str">
        <f>CONCATENATE("v1p-",YEAR(Table1[[#This Row],[Post Date]]),"-Q",ROUNDDOWN(MONTH(Table1[[#This Row],[Post Date]])/3,0)+1,"-",TEXT(Table1[[#This Row],[Counter]],"00#"))</f>
        <v>v1p-2018-Q3-008</v>
      </c>
      <c r="B45" s="3" t="s">
        <v>3519</v>
      </c>
      <c r="C45" s="3" t="s">
        <v>139</v>
      </c>
      <c r="D45" s="3" t="s">
        <v>3552</v>
      </c>
      <c r="E45" s="34" t="s">
        <v>3553</v>
      </c>
      <c r="F45" s="3">
        <v>2</v>
      </c>
      <c r="G45" s="34" t="s">
        <v>3555</v>
      </c>
      <c r="H45" s="18">
        <v>43258</v>
      </c>
      <c r="I45" s="15"/>
      <c r="J45" s="59">
        <v>8</v>
      </c>
    </row>
    <row r="46" spans="1:10" hidden="1" x14ac:dyDescent="0.15">
      <c r="A46" s="48" t="str">
        <f>CONCATENATE("v1p-",YEAR(Table1[[#This Row],[Post Date]]),"-Q",ROUNDDOWN(MONTH(Table1[[#This Row],[Post Date]])/3,0)+1,"-",TEXT(Table1[[#This Row],[Counter]],"00#"))</f>
        <v>v1p-2018-Q3-009</v>
      </c>
      <c r="B46" s="3" t="s">
        <v>3519</v>
      </c>
      <c r="C46" s="3" t="s">
        <v>139</v>
      </c>
      <c r="D46" s="3" t="s">
        <v>3552</v>
      </c>
      <c r="E46" s="34" t="s">
        <v>3553</v>
      </c>
      <c r="F46" s="3">
        <v>2</v>
      </c>
      <c r="G46" s="34" t="s">
        <v>3556</v>
      </c>
      <c r="H46" s="18">
        <v>43258</v>
      </c>
      <c r="I46" s="15"/>
      <c r="J46" s="59">
        <v>9</v>
      </c>
    </row>
    <row r="47" spans="1:10" ht="42" hidden="1" x14ac:dyDescent="0.15">
      <c r="A47" s="48" t="str">
        <f>CONCATENATE("v1p-",YEAR(Table1[[#This Row],[Post Date]]),"-Q",ROUNDDOWN(MONTH(Table1[[#This Row],[Post Date]])/3,0)+1,"-",TEXT(Table1[[#This Row],[Counter]],"00#"))</f>
        <v>v1p-2018-Q3-010</v>
      </c>
      <c r="B47" s="3" t="s">
        <v>3519</v>
      </c>
      <c r="C47" s="3" t="s">
        <v>1576</v>
      </c>
      <c r="D47" s="3" t="s">
        <v>3557</v>
      </c>
      <c r="E47" s="34" t="s">
        <v>3558</v>
      </c>
      <c r="F47" s="3">
        <v>1</v>
      </c>
      <c r="G47" s="34" t="s">
        <v>3559</v>
      </c>
      <c r="H47" s="18">
        <v>43258</v>
      </c>
      <c r="I47" s="15"/>
      <c r="J47" s="59">
        <v>10</v>
      </c>
    </row>
    <row r="48" spans="1:10" hidden="1" x14ac:dyDescent="0.15">
      <c r="A48" s="48" t="str">
        <f>CONCATENATE("v1p-",YEAR(Table1[[#This Row],[Post Date]]),"-Q",ROUNDDOWN(MONTH(Table1[[#This Row],[Post Date]])/3,0)+1,"-",TEXT(Table1[[#This Row],[Counter]],"00#"))</f>
        <v>v1p-2018-Q1-001</v>
      </c>
      <c r="B48" s="3" t="s">
        <v>3519</v>
      </c>
      <c r="C48" s="3" t="s">
        <v>57</v>
      </c>
      <c r="D48" s="3">
        <v>8</v>
      </c>
      <c r="E48" s="34" t="s">
        <v>2724</v>
      </c>
      <c r="F48" s="3">
        <v>3</v>
      </c>
      <c r="G48" s="34" t="s">
        <v>3560</v>
      </c>
      <c r="H48" s="18">
        <v>43136</v>
      </c>
      <c r="I48" s="15" t="s">
        <v>19</v>
      </c>
      <c r="J48" s="59">
        <v>1</v>
      </c>
    </row>
    <row r="49" spans="1:10" hidden="1" x14ac:dyDescent="0.15">
      <c r="A49" s="48" t="str">
        <f>CONCATENATE("v1p-",YEAR(Table1[[#This Row],[Post Date]]),"-Q",ROUNDDOWN(MONTH(Table1[[#This Row],[Post Date]])/3,0)+1,"-",TEXT(Table1[[#This Row],[Counter]],"00#"))</f>
        <v>v1p-2018-Q1-002</v>
      </c>
      <c r="B49" s="3" t="s">
        <v>3519</v>
      </c>
      <c r="C49" s="3" t="s">
        <v>57</v>
      </c>
      <c r="D49" s="3">
        <v>16</v>
      </c>
      <c r="E49" s="34" t="s">
        <v>3274</v>
      </c>
      <c r="F49" s="3">
        <v>2</v>
      </c>
      <c r="G49" s="34" t="s">
        <v>3561</v>
      </c>
      <c r="H49" s="18">
        <v>43136</v>
      </c>
      <c r="I49" s="15" t="s">
        <v>19</v>
      </c>
      <c r="J49" s="59">
        <v>2</v>
      </c>
    </row>
    <row r="50" spans="1:10" ht="28" hidden="1" x14ac:dyDescent="0.15">
      <c r="A50" s="48" t="str">
        <f>CONCATENATE("v1p-",YEAR(Table1[[#This Row],[Post Date]]),"-Q",ROUNDDOWN(MONTH(Table1[[#This Row],[Post Date]])/3,0)+1,"-",TEXT(Table1[[#This Row],[Counter]],"00#"))</f>
        <v>v1p-2018-Q1-003</v>
      </c>
      <c r="B50" s="3" t="s">
        <v>3519</v>
      </c>
      <c r="C50" s="3" t="s">
        <v>57</v>
      </c>
      <c r="D50" s="3">
        <v>17</v>
      </c>
      <c r="E50" s="34" t="s">
        <v>2739</v>
      </c>
      <c r="F50" s="3">
        <v>5</v>
      </c>
      <c r="G50" s="34" t="s">
        <v>3562</v>
      </c>
      <c r="H50" s="18">
        <v>43136</v>
      </c>
      <c r="I50" s="15" t="s">
        <v>19</v>
      </c>
      <c r="J50" s="59">
        <v>3</v>
      </c>
    </row>
    <row r="51" spans="1:10" ht="28" hidden="1" x14ac:dyDescent="0.15">
      <c r="A51" s="48" t="str">
        <f>CONCATENATE("v1p-",YEAR(Table1[[#This Row],[Post Date]]),"-Q",ROUNDDOWN(MONTH(Table1[[#This Row],[Post Date]])/3,0)+1,"-",TEXT(Table1[[#This Row],[Counter]],"00#"))</f>
        <v>v1p-2018-Q1-004</v>
      </c>
      <c r="B51" s="3" t="s">
        <v>3519</v>
      </c>
      <c r="C51" s="3" t="s">
        <v>57</v>
      </c>
      <c r="D51" s="3">
        <v>27</v>
      </c>
      <c r="E51" s="34" t="s">
        <v>2697</v>
      </c>
      <c r="F51" s="3">
        <v>2</v>
      </c>
      <c r="G51" s="34" t="s">
        <v>3563</v>
      </c>
      <c r="H51" s="18">
        <v>43136</v>
      </c>
      <c r="I51" s="15" t="s">
        <v>19</v>
      </c>
      <c r="J51" s="59">
        <v>4</v>
      </c>
    </row>
    <row r="52" spans="1:10" ht="28" hidden="1" x14ac:dyDescent="0.15">
      <c r="A52" s="48" t="str">
        <f>CONCATENATE("v1p-",YEAR(Table1[[#This Row],[Post Date]]),"-Q",ROUNDDOWN(MONTH(Table1[[#This Row],[Post Date]])/3,0)+1,"-",TEXT(Table1[[#This Row],[Counter]],"00#"))</f>
        <v>v1p-2018-Q1-005</v>
      </c>
      <c r="B52" s="3" t="s">
        <v>3519</v>
      </c>
      <c r="C52" s="3" t="s">
        <v>57</v>
      </c>
      <c r="D52" s="3">
        <v>28</v>
      </c>
      <c r="E52" s="34" t="s">
        <v>3107</v>
      </c>
      <c r="F52" s="3">
        <v>3</v>
      </c>
      <c r="G52" s="22" t="s">
        <v>3564</v>
      </c>
      <c r="H52" s="18">
        <v>43136</v>
      </c>
      <c r="I52" s="15" t="s">
        <v>19</v>
      </c>
      <c r="J52" s="59">
        <v>5</v>
      </c>
    </row>
    <row r="53" spans="1:10" s="30" customFormat="1" ht="28" hidden="1" x14ac:dyDescent="0.2">
      <c r="A53" s="48" t="str">
        <f>CONCATENATE("v1p-",YEAR(Table1[[#This Row],[Post Date]]),"-Q",ROUNDDOWN(MONTH(Table1[[#This Row],[Post Date]])/3,0)+1,"-",TEXT(Table1[[#This Row],[Counter]],"00#"))</f>
        <v>v1p-2018-Q1-006</v>
      </c>
      <c r="B53" s="3" t="s">
        <v>3519</v>
      </c>
      <c r="C53" s="3" t="s">
        <v>175</v>
      </c>
      <c r="D53" s="3">
        <v>39</v>
      </c>
      <c r="E53" s="34" t="s">
        <v>2727</v>
      </c>
      <c r="F53" s="3">
        <v>4</v>
      </c>
      <c r="G53" s="34" t="s">
        <v>3565</v>
      </c>
      <c r="H53" s="18">
        <v>43136</v>
      </c>
      <c r="I53" s="15" t="s">
        <v>19</v>
      </c>
      <c r="J53" s="59">
        <v>6</v>
      </c>
    </row>
    <row r="54" spans="1:10" ht="28" hidden="1" x14ac:dyDescent="0.15">
      <c r="A54" s="48" t="str">
        <f>CONCATENATE("v1p-",YEAR(Table1[[#This Row],[Post Date]]),"-Q",ROUNDDOWN(MONTH(Table1[[#This Row],[Post Date]])/3,0)+1,"-",TEXT(Table1[[#This Row],[Counter]],"00#"))</f>
        <v>v1p-2018-Q1-007</v>
      </c>
      <c r="B54" s="3" t="s">
        <v>3519</v>
      </c>
      <c r="C54" s="3" t="s">
        <v>175</v>
      </c>
      <c r="D54" s="3">
        <v>39</v>
      </c>
      <c r="E54" s="34" t="s">
        <v>2727</v>
      </c>
      <c r="F54" s="3">
        <v>4</v>
      </c>
      <c r="G54" s="34" t="s">
        <v>3566</v>
      </c>
      <c r="H54" s="18">
        <v>43136</v>
      </c>
      <c r="I54" s="15" t="s">
        <v>19</v>
      </c>
      <c r="J54" s="59">
        <v>7</v>
      </c>
    </row>
    <row r="55" spans="1:10" hidden="1" x14ac:dyDescent="0.15">
      <c r="A55" s="48" t="str">
        <f>CONCATENATE("v1p-",YEAR(Table1[[#This Row],[Post Date]]),"-Q",ROUNDDOWN(MONTH(Table1[[#This Row],[Post Date]])/3,0)+1,"-",TEXT(Table1[[#This Row],[Counter]],"00#"))</f>
        <v>v1p-2018-Q1-008</v>
      </c>
      <c r="B55" s="3" t="s">
        <v>3519</v>
      </c>
      <c r="C55" s="3" t="s">
        <v>175</v>
      </c>
      <c r="D55" s="3">
        <v>39</v>
      </c>
      <c r="E55" s="34" t="s">
        <v>2727</v>
      </c>
      <c r="F55" s="3">
        <v>5</v>
      </c>
      <c r="G55" s="34" t="s">
        <v>3567</v>
      </c>
      <c r="H55" s="18">
        <v>43136</v>
      </c>
      <c r="I55" s="15" t="s">
        <v>19</v>
      </c>
      <c r="J55" s="59">
        <v>8</v>
      </c>
    </row>
    <row r="56" spans="1:10" ht="28" hidden="1" x14ac:dyDescent="0.15">
      <c r="A56" s="48" t="str">
        <f>CONCATENATE("v1p-",YEAR(Table1[[#This Row],[Post Date]]),"-Q",ROUNDDOWN(MONTH(Table1[[#This Row],[Post Date]])/3,0)+1,"-",TEXT(Table1[[#This Row],[Counter]],"00#"))</f>
        <v>v1p-2018-Q1-009</v>
      </c>
      <c r="B56" s="3" t="s">
        <v>3519</v>
      </c>
      <c r="C56" s="3" t="s">
        <v>175</v>
      </c>
      <c r="D56" s="3">
        <v>39</v>
      </c>
      <c r="E56" s="34" t="s">
        <v>2727</v>
      </c>
      <c r="F56" s="3">
        <v>5</v>
      </c>
      <c r="G56" s="34" t="s">
        <v>3568</v>
      </c>
      <c r="H56" s="18">
        <v>43136</v>
      </c>
      <c r="I56" s="15" t="s">
        <v>19</v>
      </c>
      <c r="J56" s="59">
        <v>9</v>
      </c>
    </row>
    <row r="57" spans="1:10" ht="28" hidden="1" x14ac:dyDescent="0.15">
      <c r="A57" s="48" t="str">
        <f>CONCATENATE("v1p-",YEAR(Table1[[#This Row],[Post Date]]),"-Q",ROUNDDOWN(MONTH(Table1[[#This Row],[Post Date]])/3,0)+1,"-",TEXT(Table1[[#This Row],[Counter]],"00#"))</f>
        <v>v1p-2018-Q1-010</v>
      </c>
      <c r="B57" s="3" t="s">
        <v>3519</v>
      </c>
      <c r="C57" s="3" t="s">
        <v>175</v>
      </c>
      <c r="D57" s="3">
        <v>52</v>
      </c>
      <c r="E57" s="34" t="s">
        <v>2987</v>
      </c>
      <c r="F57" s="3">
        <v>3</v>
      </c>
      <c r="G57" s="34" t="s">
        <v>3569</v>
      </c>
      <c r="H57" s="18">
        <v>43136</v>
      </c>
      <c r="I57" s="15" t="s">
        <v>19</v>
      </c>
      <c r="J57" s="59">
        <v>10</v>
      </c>
    </row>
    <row r="58" spans="1:10" ht="28" hidden="1" x14ac:dyDescent="0.15">
      <c r="A58" s="48" t="str">
        <f>CONCATENATE("v1p-",YEAR(Table1[[#This Row],[Post Date]]),"-Q",ROUNDDOWN(MONTH(Table1[[#This Row],[Post Date]])/3,0)+1,"-",TEXT(Table1[[#This Row],[Counter]],"00#"))</f>
        <v>v1p-2018-Q1-011</v>
      </c>
      <c r="B58" s="3" t="s">
        <v>3519</v>
      </c>
      <c r="C58" s="3" t="s">
        <v>1576</v>
      </c>
      <c r="D58" s="3">
        <v>65</v>
      </c>
      <c r="E58" s="34" t="s">
        <v>3045</v>
      </c>
      <c r="F58" s="3">
        <v>2</v>
      </c>
      <c r="G58" s="34" t="s">
        <v>3570</v>
      </c>
      <c r="H58" s="18">
        <v>43136</v>
      </c>
      <c r="I58" s="15" t="s">
        <v>19</v>
      </c>
      <c r="J58" s="59">
        <v>11</v>
      </c>
    </row>
    <row r="59" spans="1:10" s="56" customFormat="1" ht="28" hidden="1" x14ac:dyDescent="0.15">
      <c r="A59" s="48" t="str">
        <f>CONCATENATE("v1p-",YEAR(Table1[[#This Row],[Post Date]]),"-Q",ROUNDDOWN(MONTH(Table1[[#This Row],[Post Date]])/3,0)+1,"-",TEXT(Table1[[#This Row],[Counter]],"00#"))</f>
        <v>v1p-2018-Q1-012</v>
      </c>
      <c r="B59" s="3" t="s">
        <v>3519</v>
      </c>
      <c r="C59" s="3" t="s">
        <v>1576</v>
      </c>
      <c r="D59" s="3">
        <v>66</v>
      </c>
      <c r="E59" s="34" t="s">
        <v>3049</v>
      </c>
      <c r="F59" s="3">
        <v>3</v>
      </c>
      <c r="G59" s="34" t="s">
        <v>3571</v>
      </c>
      <c r="H59" s="18">
        <v>43136</v>
      </c>
      <c r="I59" s="15" t="s">
        <v>19</v>
      </c>
      <c r="J59" s="59">
        <v>12</v>
      </c>
    </row>
    <row r="60" spans="1:10" hidden="1" x14ac:dyDescent="0.15">
      <c r="A60" s="48" t="str">
        <f>CONCATENATE("v1p-",YEAR(Table1[[#This Row],[Post Date]]),"-Q",ROUNDDOWN(MONTH(Table1[[#This Row],[Post Date]])/3,0)+1,"-",TEXT(Table1[[#This Row],[Counter]],"00#"))</f>
        <v>v1p-2018-Q1-013</v>
      </c>
      <c r="B60" s="3" t="s">
        <v>3519</v>
      </c>
      <c r="C60" s="3" t="s">
        <v>1634</v>
      </c>
      <c r="D60" s="3">
        <v>80</v>
      </c>
      <c r="E60" s="34" t="s">
        <v>2879</v>
      </c>
      <c r="F60" s="3">
        <v>3</v>
      </c>
      <c r="G60" s="34" t="s">
        <v>3572</v>
      </c>
      <c r="H60" s="18">
        <v>43136</v>
      </c>
      <c r="I60" s="15" t="s">
        <v>40</v>
      </c>
      <c r="J60" s="59">
        <v>13</v>
      </c>
    </row>
    <row r="61" spans="1:10" ht="98" hidden="1" x14ac:dyDescent="0.15">
      <c r="A61" s="48" t="str">
        <f>CONCATENATE("v1p-",YEAR(Table1[[#This Row],[Post Date]]),"-Q",ROUNDDOWN(MONTH(Table1[[#This Row],[Post Date]])/3,0)+1,"-",TEXT(Table1[[#This Row],[Counter]],"00#"))</f>
        <v>v1p-2018-Q1-014</v>
      </c>
      <c r="B61" s="3" t="s">
        <v>3519</v>
      </c>
      <c r="C61" s="3"/>
      <c r="D61" s="3" t="s">
        <v>2836</v>
      </c>
      <c r="E61" s="34" t="s">
        <v>38</v>
      </c>
      <c r="F61" s="3" t="s">
        <v>38</v>
      </c>
      <c r="G61" s="34" t="s">
        <v>3573</v>
      </c>
      <c r="H61" s="18">
        <v>43136</v>
      </c>
      <c r="I61" s="15" t="s">
        <v>19</v>
      </c>
      <c r="J61" s="59">
        <v>14</v>
      </c>
    </row>
    <row r="62" spans="1:10" ht="56" hidden="1" x14ac:dyDescent="0.15">
      <c r="A62" s="48" t="str">
        <f>CONCATENATE("v1p-",YEAR(Table1[[#This Row],[Post Date]]),"-Q",ROUNDDOWN(MONTH(Table1[[#This Row],[Post Date]])/3,0)+1,"-",TEXT(Table1[[#This Row],[Counter]],"00#"))</f>
        <v>v1p-2018-Q1-015</v>
      </c>
      <c r="B62" s="3" t="s">
        <v>3519</v>
      </c>
      <c r="C62" s="3" t="s">
        <v>3574</v>
      </c>
      <c r="D62" s="3" t="s">
        <v>38</v>
      </c>
      <c r="E62" s="34" t="s">
        <v>38</v>
      </c>
      <c r="F62" s="3" t="s">
        <v>38</v>
      </c>
      <c r="G62" s="34" t="s">
        <v>3575</v>
      </c>
      <c r="H62" s="18">
        <v>43136</v>
      </c>
      <c r="I62" s="15" t="s">
        <v>40</v>
      </c>
      <c r="J62" s="59">
        <v>15</v>
      </c>
    </row>
    <row r="63" spans="1:10" ht="28" hidden="1" x14ac:dyDescent="0.15">
      <c r="A63" s="48" t="str">
        <f>CONCATENATE("v1p-",YEAR(Table1[[#This Row],[Post Date]]),"-Q",ROUNDDOWN(MONTH(Table1[[#This Row],[Post Date]])/3,0)+1,"-",TEXT(Table1[[#This Row],[Counter]],"00#"))</f>
        <v>v1p-2018-Q1-016</v>
      </c>
      <c r="B63" s="3" t="s">
        <v>3519</v>
      </c>
      <c r="C63" s="3" t="s">
        <v>3574</v>
      </c>
      <c r="D63" s="3" t="s">
        <v>38</v>
      </c>
      <c r="E63" s="34" t="s">
        <v>38</v>
      </c>
      <c r="F63" s="3" t="s">
        <v>38</v>
      </c>
      <c r="G63" s="34" t="s">
        <v>3576</v>
      </c>
      <c r="H63" s="18">
        <v>43136</v>
      </c>
      <c r="I63" s="15" t="s">
        <v>40</v>
      </c>
      <c r="J63" s="59">
        <v>16</v>
      </c>
    </row>
    <row r="64" spans="1:10" ht="42" hidden="1" x14ac:dyDescent="0.15">
      <c r="A64" s="48" t="str">
        <f>CONCATENATE("v1p-",YEAR(Table1[[#This Row],[Post Date]]),"-Q",ROUNDDOWN(MONTH(Table1[[#This Row],[Post Date]])/3,0)+1,"-",TEXT(Table1[[#This Row],[Counter]],"00#"))</f>
        <v>v1p-2018-Q1-017</v>
      </c>
      <c r="B64" s="3" t="s">
        <v>3519</v>
      </c>
      <c r="C64" s="3" t="s">
        <v>3574</v>
      </c>
      <c r="D64" s="3" t="s">
        <v>38</v>
      </c>
      <c r="E64" s="34" t="s">
        <v>38</v>
      </c>
      <c r="F64" s="3" t="s">
        <v>38</v>
      </c>
      <c r="G64" s="34" t="s">
        <v>3577</v>
      </c>
      <c r="H64" s="18">
        <v>43136</v>
      </c>
      <c r="I64" s="15" t="s">
        <v>40</v>
      </c>
      <c r="J64" s="59">
        <v>17</v>
      </c>
    </row>
    <row r="65" spans="1:10" ht="42" hidden="1" x14ac:dyDescent="0.15">
      <c r="A65" s="48" t="str">
        <f>CONCATENATE("v1p-",YEAR(Table1[[#This Row],[Post Date]]),"-Q",ROUNDDOWN(MONTH(Table1[[#This Row],[Post Date]])/3,0)+1,"-",TEXT(Table1[[#This Row],[Counter]],"00#"))</f>
        <v>v1p-2018-Q1-018</v>
      </c>
      <c r="B65" s="3" t="s">
        <v>3519</v>
      </c>
      <c r="C65" s="3" t="s">
        <v>3574</v>
      </c>
      <c r="D65" s="3" t="s">
        <v>38</v>
      </c>
      <c r="E65" s="34" t="s">
        <v>38</v>
      </c>
      <c r="F65" s="3" t="s">
        <v>38</v>
      </c>
      <c r="G65" s="34" t="s">
        <v>3578</v>
      </c>
      <c r="H65" s="18">
        <v>43136</v>
      </c>
      <c r="I65" s="15" t="s">
        <v>40</v>
      </c>
      <c r="J65" s="59">
        <v>18</v>
      </c>
    </row>
    <row r="66" spans="1:10" ht="28" hidden="1" x14ac:dyDescent="0.15">
      <c r="A66" s="48" t="str">
        <f>CONCATENATE("v1p-",YEAR(Table1[[#This Row],[Post Date]]),"-Q",ROUNDDOWN(MONTH(Table1[[#This Row],[Post Date]])/3,0)+1,"-",TEXT(Table1[[#This Row],[Counter]],"00#"))</f>
        <v>v1p-2018-Q1-019</v>
      </c>
      <c r="B66" s="3" t="s">
        <v>3519</v>
      </c>
      <c r="C66" s="3" t="s">
        <v>175</v>
      </c>
      <c r="D66" s="3" t="s">
        <v>3535</v>
      </c>
      <c r="E66" s="34" t="s">
        <v>3536</v>
      </c>
      <c r="F66" s="3">
        <v>1</v>
      </c>
      <c r="G66" s="34" t="s">
        <v>3579</v>
      </c>
      <c r="H66" s="18">
        <v>43136</v>
      </c>
      <c r="I66" s="15" t="s">
        <v>19</v>
      </c>
      <c r="J66" s="59">
        <v>19</v>
      </c>
    </row>
    <row r="67" spans="1:10" ht="28" hidden="1" x14ac:dyDescent="0.15">
      <c r="A67" s="48" t="str">
        <f>CONCATENATE("v1p-",YEAR(Table1[[#This Row],[Post Date]]),"-Q",ROUNDDOWN(MONTH(Table1[[#This Row],[Post Date]])/3,0)+1,"-",TEXT(Table1[[#This Row],[Counter]],"00#"))</f>
        <v>v1p-2017-Q4-001</v>
      </c>
      <c r="B67" s="3" t="s">
        <v>3528</v>
      </c>
      <c r="C67" s="3" t="s">
        <v>57</v>
      </c>
      <c r="D67" s="3">
        <v>3</v>
      </c>
      <c r="E67" s="34" t="s">
        <v>3068</v>
      </c>
      <c r="F67" s="3">
        <v>4</v>
      </c>
      <c r="G67" s="34" t="s">
        <v>3580</v>
      </c>
      <c r="H67" s="18">
        <v>43028</v>
      </c>
      <c r="I67" s="15" t="s">
        <v>19</v>
      </c>
      <c r="J67" s="59">
        <v>1</v>
      </c>
    </row>
    <row r="68" spans="1:10" ht="28" hidden="1" x14ac:dyDescent="0.15">
      <c r="A68" s="48" t="str">
        <f>CONCATENATE("v1p-",YEAR(Table1[[#This Row],[Post Date]]),"-Q",ROUNDDOWN(MONTH(Table1[[#This Row],[Post Date]])/3,0)+1,"-",TEXT(Table1[[#This Row],[Counter]],"00#"))</f>
        <v>v1p-2017-Q4-002</v>
      </c>
      <c r="B68" s="3" t="s">
        <v>3528</v>
      </c>
      <c r="C68" s="3" t="s">
        <v>57</v>
      </c>
      <c r="D68" s="3">
        <v>3</v>
      </c>
      <c r="E68" s="34" t="s">
        <v>3068</v>
      </c>
      <c r="F68" s="3">
        <v>4</v>
      </c>
      <c r="G68" s="34" t="s">
        <v>3581</v>
      </c>
      <c r="H68" s="18">
        <v>43028</v>
      </c>
      <c r="I68" s="15" t="s">
        <v>19</v>
      </c>
      <c r="J68" s="15">
        <v>2</v>
      </c>
    </row>
    <row r="69" spans="1:10" s="30" customFormat="1" ht="42" hidden="1" x14ac:dyDescent="0.2">
      <c r="A69" s="48" t="str">
        <f>CONCATENATE("v1p-",YEAR(Table1[[#This Row],[Post Date]]),"-Q",ROUNDDOWN(MONTH(Table1[[#This Row],[Post Date]])/3,0)+1,"-",TEXT(Table1[[#This Row],[Counter]],"00#"))</f>
        <v>v1p-2017-Q4-003</v>
      </c>
      <c r="B69" s="3" t="s">
        <v>3528</v>
      </c>
      <c r="C69" s="3" t="s">
        <v>57</v>
      </c>
      <c r="D69" s="3">
        <v>3</v>
      </c>
      <c r="E69" s="34" t="s">
        <v>3068</v>
      </c>
      <c r="F69" s="3">
        <v>4</v>
      </c>
      <c r="G69" s="34" t="s">
        <v>3582</v>
      </c>
      <c r="H69" s="18">
        <v>43028</v>
      </c>
      <c r="I69" s="15" t="s">
        <v>19</v>
      </c>
      <c r="J69" s="59">
        <v>3</v>
      </c>
    </row>
    <row r="70" spans="1:10" s="30" customFormat="1" ht="28" hidden="1" x14ac:dyDescent="0.2">
      <c r="A70" s="48" t="str">
        <f>CONCATENATE("v1p-",YEAR(Table1[[#This Row],[Post Date]]),"-Q",ROUNDDOWN(MONTH(Table1[[#This Row],[Post Date]])/3,0)+1,"-",TEXT(Table1[[#This Row],[Counter]],"00#"))</f>
        <v>v1p-2017-Q4-004</v>
      </c>
      <c r="B70" s="3" t="s">
        <v>3528</v>
      </c>
      <c r="C70" s="3" t="s">
        <v>57</v>
      </c>
      <c r="D70" s="3">
        <v>3</v>
      </c>
      <c r="E70" s="34" t="s">
        <v>3068</v>
      </c>
      <c r="F70" s="3">
        <v>4</v>
      </c>
      <c r="G70" s="34" t="s">
        <v>3583</v>
      </c>
      <c r="H70" s="18">
        <v>43028</v>
      </c>
      <c r="I70" s="15" t="s">
        <v>19</v>
      </c>
      <c r="J70" s="59">
        <v>4</v>
      </c>
    </row>
    <row r="71" spans="1:10" s="56" customFormat="1" hidden="1" x14ac:dyDescent="0.15">
      <c r="A71" s="48" t="str">
        <f>CONCATENATE("v1p-",YEAR(Table1[[#This Row],[Post Date]]),"-Q",ROUNDDOWN(MONTH(Table1[[#This Row],[Post Date]])/3,0)+1,"-",TEXT(Table1[[#This Row],[Counter]],"00#"))</f>
        <v>v1p-2017-Q4-005</v>
      </c>
      <c r="B71" s="3" t="s">
        <v>3530</v>
      </c>
      <c r="C71" s="3" t="s">
        <v>1634</v>
      </c>
      <c r="D71" s="3">
        <v>75</v>
      </c>
      <c r="E71" s="34" t="s">
        <v>2997</v>
      </c>
      <c r="F71" s="3">
        <v>7</v>
      </c>
      <c r="G71" s="34" t="s">
        <v>2999</v>
      </c>
      <c r="H71" s="18">
        <v>43028</v>
      </c>
      <c r="I71" s="15" t="s">
        <v>19</v>
      </c>
      <c r="J71" s="59">
        <v>5</v>
      </c>
    </row>
    <row r="72" spans="1:10" s="56" customFormat="1" hidden="1" x14ac:dyDescent="0.15">
      <c r="A72" s="48" t="str">
        <f>CONCATENATE("v1p-",YEAR(Table1[[#This Row],[Post Date]]),"-Q",ROUNDDOWN(MONTH(Table1[[#This Row],[Post Date]])/3,0)+1,"-",TEXT(Table1[[#This Row],[Counter]],"00#"))</f>
        <v>v1p-2017-Q3-001</v>
      </c>
      <c r="B72" s="3" t="s">
        <v>1560</v>
      </c>
      <c r="C72" s="3" t="s">
        <v>175</v>
      </c>
      <c r="D72" s="3" t="s">
        <v>3535</v>
      </c>
      <c r="E72" s="34" t="s">
        <v>3584</v>
      </c>
      <c r="F72" s="3" t="s">
        <v>38</v>
      </c>
      <c r="G72" s="34" t="s">
        <v>3585</v>
      </c>
      <c r="H72" s="18">
        <v>42942</v>
      </c>
      <c r="I72" s="15"/>
      <c r="J72" s="59">
        <v>1</v>
      </c>
    </row>
    <row r="73" spans="1:10" s="56" customFormat="1" hidden="1" x14ac:dyDescent="0.15">
      <c r="A73" s="48" t="str">
        <f>CONCATENATE("v1p-",YEAR(Table1[[#This Row],[Post Date]]),"-Q",ROUNDDOWN(MONTH(Table1[[#This Row],[Post Date]])/3,0)+1,"-",TEXT(Table1[[#This Row],[Counter]],"00#"))</f>
        <v>v1p-2017-Q3-002</v>
      </c>
      <c r="B73" s="3" t="s">
        <v>3519</v>
      </c>
      <c r="C73" s="3" t="s">
        <v>1634</v>
      </c>
      <c r="D73" s="3">
        <v>74</v>
      </c>
      <c r="E73" s="34" t="s">
        <v>3351</v>
      </c>
      <c r="F73" s="3" t="s">
        <v>3586</v>
      </c>
      <c r="G73" s="34" t="s">
        <v>3587</v>
      </c>
      <c r="H73" s="18">
        <v>42942</v>
      </c>
      <c r="I73" s="15"/>
      <c r="J73" s="59">
        <v>2</v>
      </c>
    </row>
    <row r="74" spans="1:10" s="56" customFormat="1" hidden="1" x14ac:dyDescent="0.15">
      <c r="A74" s="48" t="str">
        <f>CONCATENATE("v1p-",YEAR(Table1[[#This Row],[Post Date]]),"-Q",ROUNDDOWN(MONTH(Table1[[#This Row],[Post Date]])/3,0)+1,"-",TEXT(Table1[[#This Row],[Counter]],"00#"))</f>
        <v>v1p-2017-Q3-003</v>
      </c>
      <c r="B74" s="3" t="s">
        <v>3519</v>
      </c>
      <c r="C74" s="3" t="s">
        <v>1634</v>
      </c>
      <c r="D74" s="3">
        <v>74</v>
      </c>
      <c r="E74" s="34" t="s">
        <v>3351</v>
      </c>
      <c r="F74" s="3" t="s">
        <v>3588</v>
      </c>
      <c r="G74" s="34" t="s">
        <v>3587</v>
      </c>
      <c r="H74" s="18">
        <v>42942</v>
      </c>
      <c r="I74" s="15"/>
      <c r="J74" s="15">
        <v>3</v>
      </c>
    </row>
    <row r="75" spans="1:10" s="56" customFormat="1" hidden="1" x14ac:dyDescent="0.15">
      <c r="A75" s="48" t="str">
        <f>CONCATENATE("v1p-",YEAR(Table1[[#This Row],[Post Date]]),"-Q",ROUNDDOWN(MONTH(Table1[[#This Row],[Post Date]])/3,0)+1,"-",TEXT(Table1[[#This Row],[Counter]],"00#"))</f>
        <v>v1p-2017-Q3-004</v>
      </c>
      <c r="B75" s="3" t="s">
        <v>3519</v>
      </c>
      <c r="C75" s="3" t="s">
        <v>1634</v>
      </c>
      <c r="D75" s="3">
        <v>78</v>
      </c>
      <c r="E75" s="34" t="s">
        <v>3356</v>
      </c>
      <c r="F75" s="3" t="s">
        <v>3589</v>
      </c>
      <c r="G75" s="34" t="s">
        <v>3590</v>
      </c>
      <c r="H75" s="18">
        <v>42942</v>
      </c>
      <c r="I75" s="15"/>
      <c r="J75" s="59">
        <v>4</v>
      </c>
    </row>
    <row r="76" spans="1:10" s="56" customFormat="1" hidden="1" x14ac:dyDescent="0.15">
      <c r="A76" s="48" t="str">
        <f>CONCATENATE("v1p-",YEAR(Table1[[#This Row],[Post Date]]),"-Q",ROUNDDOWN(MONTH(Table1[[#This Row],[Post Date]])/3,0)+1,"-",TEXT(Table1[[#This Row],[Counter]],"00#"))</f>
        <v>v1p-2017-Q3-005</v>
      </c>
      <c r="B76" s="3" t="s">
        <v>3519</v>
      </c>
      <c r="C76" s="3" t="s">
        <v>1634</v>
      </c>
      <c r="D76" s="3">
        <v>78</v>
      </c>
      <c r="E76" s="34" t="s">
        <v>3356</v>
      </c>
      <c r="F76" s="3" t="s">
        <v>3591</v>
      </c>
      <c r="G76" s="34" t="s">
        <v>3590</v>
      </c>
      <c r="H76" s="18">
        <v>42942</v>
      </c>
      <c r="I76" s="15"/>
      <c r="J76" s="59">
        <v>5</v>
      </c>
    </row>
    <row r="77" spans="1:10" s="56" customFormat="1" hidden="1" x14ac:dyDescent="0.15">
      <c r="A77" s="48" t="str">
        <f>CONCATENATE("v1p-",YEAR(Table1[[#This Row],[Post Date]]),"-Q",ROUNDDOWN(MONTH(Table1[[#This Row],[Post Date]])/3,0)+1,"-",TEXT(Table1[[#This Row],[Counter]],"00#"))</f>
        <v>v1p-2017-Q3-006</v>
      </c>
      <c r="B77" s="3" t="s">
        <v>3519</v>
      </c>
      <c r="C77" s="3" t="s">
        <v>1634</v>
      </c>
      <c r="D77" s="3">
        <v>78</v>
      </c>
      <c r="E77" s="34" t="s">
        <v>3356</v>
      </c>
      <c r="F77" s="3" t="s">
        <v>3591</v>
      </c>
      <c r="G77" s="34" t="s">
        <v>3592</v>
      </c>
      <c r="H77" s="18">
        <v>42942</v>
      </c>
      <c r="I77" s="15"/>
      <c r="J77" s="15">
        <v>6</v>
      </c>
    </row>
    <row r="78" spans="1:10" s="56" customFormat="1" hidden="1" x14ac:dyDescent="0.15">
      <c r="A78" s="48" t="str">
        <f>CONCATENATE("v1p-",YEAR(Table1[[#This Row],[Post Date]]),"-Q",ROUNDDOWN(MONTH(Table1[[#This Row],[Post Date]])/3,0)+1,"-",TEXT(Table1[[#This Row],[Counter]],"00#"))</f>
        <v>v1p-2017-Q3-007</v>
      </c>
      <c r="B78" s="3" t="s">
        <v>3519</v>
      </c>
      <c r="C78" s="3" t="s">
        <v>139</v>
      </c>
      <c r="D78" s="3" t="s">
        <v>3552</v>
      </c>
      <c r="E78" s="34" t="s">
        <v>3553</v>
      </c>
      <c r="F78" s="3" t="s">
        <v>3593</v>
      </c>
      <c r="G78" s="34" t="s">
        <v>3594</v>
      </c>
      <c r="H78" s="18">
        <v>42942</v>
      </c>
      <c r="I78" s="15"/>
      <c r="J78" s="59">
        <v>7</v>
      </c>
    </row>
    <row r="79" spans="1:10" s="56" customFormat="1" hidden="1" x14ac:dyDescent="0.15">
      <c r="A79" s="48" t="str">
        <f>CONCATENATE("v1p-",YEAR(Table1[[#This Row],[Post Date]]),"-Q",ROUNDDOWN(MONTH(Table1[[#This Row],[Post Date]])/3,0)+1,"-",TEXT(Table1[[#This Row],[Counter]],"00#"))</f>
        <v>v1p-2017-Q3-008</v>
      </c>
      <c r="B79" s="3" t="s">
        <v>3519</v>
      </c>
      <c r="C79" s="3" t="s">
        <v>139</v>
      </c>
      <c r="D79" s="3" t="s">
        <v>3552</v>
      </c>
      <c r="E79" s="34" t="s">
        <v>3553</v>
      </c>
      <c r="F79" s="3" t="s">
        <v>3595</v>
      </c>
      <c r="G79" s="34" t="s">
        <v>3596</v>
      </c>
      <c r="H79" s="18">
        <v>42942</v>
      </c>
      <c r="I79" s="15"/>
      <c r="J79" s="59">
        <v>8</v>
      </c>
    </row>
    <row r="80" spans="1:10" s="56" customFormat="1" hidden="1" x14ac:dyDescent="0.15">
      <c r="A80" s="48" t="str">
        <f>CONCATENATE("v1p-",YEAR(Table1[[#This Row],[Post Date]]),"-Q",ROUNDDOWN(MONTH(Table1[[#This Row],[Post Date]])/3,0)+1,"-",TEXT(Table1[[#This Row],[Counter]],"00#"))</f>
        <v>v1p-2017-Q3-009</v>
      </c>
      <c r="B80" s="3" t="s">
        <v>3519</v>
      </c>
      <c r="C80" s="3" t="s">
        <v>139</v>
      </c>
      <c r="D80" s="3" t="s">
        <v>3552</v>
      </c>
      <c r="E80" s="34" t="s">
        <v>3553</v>
      </c>
      <c r="F80" s="3" t="s">
        <v>3597</v>
      </c>
      <c r="G80" s="34" t="s">
        <v>3598</v>
      </c>
      <c r="H80" s="18">
        <v>42942</v>
      </c>
      <c r="I80" s="15"/>
      <c r="J80" s="15">
        <v>9</v>
      </c>
    </row>
    <row r="81" spans="1:16382" s="22" customFormat="1" ht="28" hidden="1" x14ac:dyDescent="0.2">
      <c r="A81" s="48" t="str">
        <f>CONCATENATE("v1p-",YEAR(Table1[[#This Row],[Post Date]]),"-Q",ROUNDDOWN(MONTH(Table1[[#This Row],[Post Date]])/3,0)+1,"-",TEXT(Table1[[#This Row],[Counter]],"00#"))</f>
        <v>v1p-2017-Q2-001</v>
      </c>
      <c r="B81" s="3" t="s">
        <v>3528</v>
      </c>
      <c r="C81" s="3" t="s">
        <v>3599</v>
      </c>
      <c r="D81" s="3">
        <v>53</v>
      </c>
      <c r="E81" s="34" t="s">
        <v>114</v>
      </c>
      <c r="F81" s="3">
        <v>4</v>
      </c>
      <c r="G81" s="34" t="s">
        <v>3600</v>
      </c>
      <c r="H81" s="18">
        <v>42852</v>
      </c>
      <c r="I81" s="15"/>
      <c r="J81" s="59">
        <v>1</v>
      </c>
    </row>
    <row r="82" spans="1:16382" s="22" customFormat="1" ht="70" hidden="1" x14ac:dyDescent="0.2">
      <c r="A82" s="48" t="str">
        <f>CONCATENATE("v1p-",YEAR(Table1[[#This Row],[Post Date]]),"-Q",ROUNDDOWN(MONTH(Table1[[#This Row],[Post Date]])/3,0)+1,"-",TEXT(Table1[[#This Row],[Counter]],"00#"))</f>
        <v>v1p-2017-Q2-002</v>
      </c>
      <c r="B82" s="3" t="s">
        <v>3528</v>
      </c>
      <c r="C82" s="3" t="s">
        <v>3599</v>
      </c>
      <c r="D82" s="3">
        <v>53</v>
      </c>
      <c r="E82" s="34" t="s">
        <v>114</v>
      </c>
      <c r="F82" s="3">
        <v>4</v>
      </c>
      <c r="G82" s="34" t="s">
        <v>3601</v>
      </c>
      <c r="H82" s="18">
        <v>42852</v>
      </c>
      <c r="I82" s="15"/>
      <c r="J82" s="59">
        <v>2</v>
      </c>
    </row>
    <row r="83" spans="1:16382" s="23" customFormat="1" ht="56" hidden="1" x14ac:dyDescent="0.2">
      <c r="A83" s="48" t="str">
        <f>CONCATENATE("v1p-",YEAR(Table1[[#This Row],[Post Date]]),"-Q",ROUNDDOWN(MONTH(Table1[[#This Row],[Post Date]])/3,0)+1,"-",TEXT(Table1[[#This Row],[Counter]],"00#"))</f>
        <v>v1p-2017-Q2-003</v>
      </c>
      <c r="B83" s="3" t="s">
        <v>3528</v>
      </c>
      <c r="C83" s="3" t="s">
        <v>3599</v>
      </c>
      <c r="D83" s="3">
        <v>53</v>
      </c>
      <c r="E83" s="34" t="s">
        <v>114</v>
      </c>
      <c r="F83" s="3">
        <v>4</v>
      </c>
      <c r="G83" s="34" t="s">
        <v>3602</v>
      </c>
      <c r="H83" s="18">
        <v>42852</v>
      </c>
      <c r="I83" s="15"/>
      <c r="J83" s="59">
        <v>3</v>
      </c>
    </row>
    <row r="84" spans="1:16382" s="23" customFormat="1" ht="28" hidden="1" x14ac:dyDescent="0.2">
      <c r="A84" s="48" t="str">
        <f>CONCATENATE("v1p-",YEAR(Table1[[#This Row],[Post Date]]),"-Q",ROUNDDOWN(MONTH(Table1[[#This Row],[Post Date]])/3,0)+1,"-",TEXT(Table1[[#This Row],[Counter]],"00#"))</f>
        <v>v1p-2017-Q2-004</v>
      </c>
      <c r="B84" s="3" t="s">
        <v>3528</v>
      </c>
      <c r="C84" s="3" t="s">
        <v>3599</v>
      </c>
      <c r="D84" s="3">
        <v>53</v>
      </c>
      <c r="E84" s="34" t="s">
        <v>114</v>
      </c>
      <c r="F84" s="3">
        <v>4</v>
      </c>
      <c r="G84" s="34" t="s">
        <v>3603</v>
      </c>
      <c r="H84" s="18">
        <v>42852</v>
      </c>
      <c r="I84" s="15"/>
      <c r="J84" s="15">
        <v>4</v>
      </c>
    </row>
    <row r="85" spans="1:16382" s="23" customFormat="1" hidden="1" x14ac:dyDescent="0.2">
      <c r="A85" s="48" t="str">
        <f>CONCATENATE("v1p-",YEAR(Table1[[#This Row],[Post Date]]),"-Q",ROUNDDOWN(MONTH(Table1[[#This Row],[Post Date]])/3,0)+1,"-",TEXT(Table1[[#This Row],[Counter]],"00#"))</f>
        <v>v1p-2017-Q2-005</v>
      </c>
      <c r="B85" s="3" t="s">
        <v>3528</v>
      </c>
      <c r="C85" s="3" t="s">
        <v>3599</v>
      </c>
      <c r="D85" s="3">
        <v>54</v>
      </c>
      <c r="E85" s="34" t="s">
        <v>593</v>
      </c>
      <c r="F85" s="3">
        <v>2</v>
      </c>
      <c r="G85" s="34" t="s">
        <v>3604</v>
      </c>
      <c r="H85" s="18">
        <v>42852</v>
      </c>
      <c r="I85" s="15"/>
      <c r="J85" s="15">
        <v>5</v>
      </c>
    </row>
    <row r="86" spans="1:16382" s="30" customFormat="1" hidden="1" x14ac:dyDescent="0.2">
      <c r="A86" s="48" t="str">
        <f>CONCATENATE("v1p-",YEAR(Table1[[#This Row],[Post Date]]),"-Q",ROUNDDOWN(MONTH(Table1[[#This Row],[Post Date]])/3,0)+1,"-",TEXT(Table1[[#This Row],[Counter]],"00#"))</f>
        <v>v1p-2017-Q2-006</v>
      </c>
      <c r="B86" s="3" t="s">
        <v>3528</v>
      </c>
      <c r="C86" s="3" t="s">
        <v>3599</v>
      </c>
      <c r="D86" s="3">
        <v>54</v>
      </c>
      <c r="E86" s="34" t="s">
        <v>593</v>
      </c>
      <c r="F86" s="3">
        <v>2</v>
      </c>
      <c r="G86" s="34" t="s">
        <v>3605</v>
      </c>
      <c r="H86" s="18">
        <v>42852</v>
      </c>
      <c r="I86" s="15"/>
      <c r="J86" s="15">
        <v>6</v>
      </c>
      <c r="K86" s="39"/>
      <c r="L86" s="39"/>
      <c r="M86" s="39"/>
      <c r="N86" s="39"/>
      <c r="O86" s="39"/>
    </row>
    <row r="87" spans="1:16382" s="57" customFormat="1" ht="42" hidden="1" x14ac:dyDescent="0.15">
      <c r="A87" s="48" t="str">
        <f>CONCATENATE("v1p-",YEAR(Table1[[#This Row],[Post Date]]),"-Q",ROUNDDOWN(MONTH(Table1[[#This Row],[Post Date]])/3,0)+1,"-",TEXT(Table1[[#This Row],[Counter]],"00#"))</f>
        <v>v1p-2017-Q1-001</v>
      </c>
      <c r="B87" s="3" t="s">
        <v>1560</v>
      </c>
      <c r="C87" s="3" t="s">
        <v>175</v>
      </c>
      <c r="D87" s="3" t="s">
        <v>3606</v>
      </c>
      <c r="E87" s="34" t="s">
        <v>3607</v>
      </c>
      <c r="F87" s="3" t="s">
        <v>38</v>
      </c>
      <c r="G87" s="34" t="s">
        <v>3608</v>
      </c>
      <c r="H87" s="18">
        <v>42752</v>
      </c>
      <c r="I87" s="15"/>
      <c r="J87" s="15">
        <v>1</v>
      </c>
    </row>
    <row r="88" spans="1:16382" ht="56" hidden="1" x14ac:dyDescent="0.15">
      <c r="A88" s="34" t="str">
        <f>CONCATENATE("v1p-",YEAR(Table1[[#This Row],[Post Date]]),"-Q",ROUNDDOWN(MONTH(Table1[[#This Row],[Post Date]])/3,0)+1,"-",TEXT(Table1[[#This Row],[Counter]],"00#"))</f>
        <v>v1p-2017-Q1-002</v>
      </c>
      <c r="B88" s="3" t="s">
        <v>1560</v>
      </c>
      <c r="C88" s="3" t="s">
        <v>112</v>
      </c>
      <c r="D88" s="3" t="s">
        <v>3609</v>
      </c>
      <c r="E88" s="34" t="s">
        <v>3610</v>
      </c>
      <c r="F88" s="3" t="s">
        <v>38</v>
      </c>
      <c r="G88" s="34" t="s">
        <v>3611</v>
      </c>
      <c r="H88" s="18">
        <v>42752</v>
      </c>
      <c r="I88" s="15"/>
      <c r="J88" s="15">
        <v>2</v>
      </c>
    </row>
    <row r="89" spans="1:16382" ht="56" hidden="1" x14ac:dyDescent="0.15">
      <c r="A89" s="48" t="str">
        <f>CONCATENATE("v1p-",YEAR(Table1[[#This Row],[Post Date]]),"-Q",ROUNDDOWN(MONTH(Table1[[#This Row],[Post Date]])/3,0)+1,"-",TEXT(Table1[[#This Row],[Counter]],"00#"))</f>
        <v>v1p-2017-Q1-003</v>
      </c>
      <c r="B89" s="3" t="s">
        <v>1560</v>
      </c>
      <c r="C89" s="3" t="s">
        <v>112</v>
      </c>
      <c r="D89" s="3" t="s">
        <v>3612</v>
      </c>
      <c r="E89" s="34" t="s">
        <v>3613</v>
      </c>
      <c r="F89" s="3" t="s">
        <v>38</v>
      </c>
      <c r="G89" s="34" t="s">
        <v>3614</v>
      </c>
      <c r="H89" s="18">
        <v>42752</v>
      </c>
      <c r="I89" s="15"/>
      <c r="J89" s="15">
        <v>3</v>
      </c>
    </row>
    <row r="90" spans="1:16382" ht="42" hidden="1" x14ac:dyDescent="0.15">
      <c r="A90" s="48" t="str">
        <f>CONCATENATE("v1p-",YEAR(Table1[[#This Row],[Post Date]]),"-Q",ROUNDDOWN(MONTH(Table1[[#This Row],[Post Date]])/3,0)+1,"-",TEXT(Table1[[#This Row],[Counter]],"00#"))</f>
        <v>v1p-2017-Q1-004</v>
      </c>
      <c r="B90" s="3" t="s">
        <v>1560</v>
      </c>
      <c r="C90" s="3" t="s">
        <v>1634</v>
      </c>
      <c r="D90" s="3" t="s">
        <v>3522</v>
      </c>
      <c r="E90" s="34" t="s">
        <v>3523</v>
      </c>
      <c r="F90" s="3" t="s">
        <v>38</v>
      </c>
      <c r="G90" s="34" t="s">
        <v>3615</v>
      </c>
      <c r="H90" s="18">
        <v>42752</v>
      </c>
      <c r="I90" s="15"/>
      <c r="J90" s="15">
        <v>4</v>
      </c>
    </row>
    <row r="91" spans="1:16382" ht="42" hidden="1" x14ac:dyDescent="0.15">
      <c r="A91" s="48" t="str">
        <f>CONCATENATE("v1p-",YEAR(Table1[[#This Row],[Post Date]]),"-Q",ROUNDDOWN(MONTH(Table1[[#This Row],[Post Date]])/3,0)+1,"-",TEXT(Table1[[#This Row],[Counter]],"00#"))</f>
        <v>v1p-2017-Q1-005</v>
      </c>
      <c r="B91" s="3" t="s">
        <v>1560</v>
      </c>
      <c r="C91" s="3" t="s">
        <v>139</v>
      </c>
      <c r="D91" s="3" t="s">
        <v>3616</v>
      </c>
      <c r="E91" s="34" t="s">
        <v>3617</v>
      </c>
      <c r="F91" s="3" t="s">
        <v>38</v>
      </c>
      <c r="G91" s="34" t="s">
        <v>3618</v>
      </c>
      <c r="H91" s="18">
        <v>42752</v>
      </c>
      <c r="I91" s="15"/>
      <c r="J91" s="15">
        <v>5</v>
      </c>
    </row>
    <row r="92" spans="1:16382" ht="56" hidden="1" x14ac:dyDescent="0.15">
      <c r="A92" s="48" t="str">
        <f>CONCATENATE("v1p-",YEAR(Table1[[#This Row],[Post Date]]),"-Q",ROUNDDOWN(MONTH(Table1[[#This Row],[Post Date]])/3,0)+1,"-",TEXT(Table1[[#This Row],[Counter]],"00#"))</f>
        <v>v1p-2017-Q1-006</v>
      </c>
      <c r="B92" s="3" t="s">
        <v>1560</v>
      </c>
      <c r="C92" s="3" t="s">
        <v>139</v>
      </c>
      <c r="D92" s="3" t="s">
        <v>3552</v>
      </c>
      <c r="E92" s="34" t="s">
        <v>3553</v>
      </c>
      <c r="F92" s="3" t="s">
        <v>38</v>
      </c>
      <c r="G92" s="34" t="s">
        <v>3619</v>
      </c>
      <c r="H92" s="18">
        <v>42752</v>
      </c>
      <c r="I92" s="15"/>
      <c r="J92" s="15">
        <v>6</v>
      </c>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c r="GX92" s="56"/>
      <c r="GY92" s="56"/>
      <c r="GZ92" s="56"/>
      <c r="HA92" s="56"/>
      <c r="HB92" s="56"/>
      <c r="HC92" s="56"/>
      <c r="HD92" s="56"/>
      <c r="HE92" s="56"/>
      <c r="HF92" s="56"/>
      <c r="HG92" s="56"/>
      <c r="HH92" s="56"/>
      <c r="HI92" s="56"/>
      <c r="HJ92" s="56"/>
      <c r="HK92" s="56"/>
      <c r="HL92" s="56"/>
      <c r="HM92" s="56"/>
      <c r="HN92" s="56"/>
      <c r="HO92" s="56"/>
      <c r="HP92" s="56"/>
      <c r="HQ92" s="56"/>
      <c r="HR92" s="56"/>
      <c r="HS92" s="56"/>
      <c r="HT92" s="56"/>
      <c r="HU92" s="56"/>
      <c r="HV92" s="56"/>
      <c r="HW92" s="56"/>
      <c r="HX92" s="56"/>
      <c r="HY92" s="56"/>
      <c r="HZ92" s="56"/>
      <c r="IA92" s="56"/>
      <c r="IB92" s="56"/>
      <c r="IC92" s="56"/>
      <c r="ID92" s="56"/>
      <c r="IE92" s="56"/>
      <c r="IF92" s="56"/>
      <c r="IG92" s="56"/>
      <c r="IH92" s="56"/>
      <c r="II92" s="56"/>
      <c r="IJ92" s="56"/>
      <c r="IK92" s="56"/>
      <c r="IL92" s="56"/>
      <c r="IM92" s="56"/>
      <c r="IN92" s="56"/>
      <c r="IO92" s="56"/>
      <c r="IP92" s="56"/>
      <c r="IQ92" s="56"/>
      <c r="IR92" s="56"/>
      <c r="IS92" s="56"/>
      <c r="IT92" s="56"/>
      <c r="IU92" s="56"/>
      <c r="IV92" s="56"/>
      <c r="IW92" s="56"/>
      <c r="IX92" s="56"/>
      <c r="IY92" s="56"/>
      <c r="IZ92" s="56"/>
      <c r="JA92" s="56"/>
      <c r="JB92" s="56"/>
      <c r="JC92" s="56"/>
      <c r="JD92" s="56"/>
      <c r="JE92" s="56"/>
      <c r="JF92" s="56"/>
      <c r="JG92" s="56"/>
      <c r="JH92" s="56"/>
      <c r="JI92" s="56"/>
      <c r="JJ92" s="56"/>
      <c r="JK92" s="56"/>
      <c r="JL92" s="56"/>
      <c r="JM92" s="56"/>
      <c r="JN92" s="56"/>
      <c r="JO92" s="56"/>
      <c r="JP92" s="56"/>
      <c r="JQ92" s="56"/>
      <c r="JR92" s="56"/>
      <c r="JS92" s="56"/>
      <c r="JT92" s="56"/>
      <c r="JU92" s="56"/>
      <c r="JV92" s="56"/>
      <c r="JW92" s="56"/>
      <c r="JX92" s="56"/>
      <c r="JY92" s="56"/>
      <c r="JZ92" s="56"/>
      <c r="KA92" s="56"/>
      <c r="KB92" s="56"/>
      <c r="KC92" s="56"/>
      <c r="KD92" s="56"/>
      <c r="KE92" s="56"/>
      <c r="KF92" s="56"/>
      <c r="KG92" s="56"/>
      <c r="KH92" s="56"/>
      <c r="KI92" s="56"/>
      <c r="KJ92" s="56"/>
      <c r="KK92" s="56"/>
      <c r="KL92" s="56"/>
      <c r="KM92" s="56"/>
      <c r="KN92" s="56"/>
      <c r="KO92" s="56"/>
      <c r="KP92" s="56"/>
      <c r="KQ92" s="56"/>
      <c r="KR92" s="56"/>
      <c r="KS92" s="56"/>
      <c r="KT92" s="56"/>
      <c r="KU92" s="56"/>
      <c r="KV92" s="56"/>
      <c r="KW92" s="56"/>
      <c r="KX92" s="56"/>
      <c r="KY92" s="56"/>
      <c r="KZ92" s="56"/>
      <c r="LA92" s="56"/>
      <c r="LB92" s="56"/>
      <c r="LC92" s="56"/>
      <c r="LD92" s="56"/>
      <c r="LE92" s="56"/>
      <c r="LF92" s="56"/>
      <c r="LG92" s="56"/>
      <c r="LH92" s="56"/>
      <c r="LI92" s="56"/>
      <c r="LJ92" s="56"/>
      <c r="LK92" s="56"/>
      <c r="LL92" s="56"/>
      <c r="LM92" s="56"/>
      <c r="LN92" s="56"/>
      <c r="LO92" s="56"/>
      <c r="LP92" s="56"/>
      <c r="LQ92" s="56"/>
      <c r="LR92" s="56"/>
      <c r="LS92" s="56"/>
      <c r="LT92" s="56"/>
      <c r="LU92" s="56"/>
      <c r="LV92" s="56"/>
      <c r="LW92" s="56"/>
      <c r="LX92" s="56"/>
      <c r="LY92" s="56"/>
      <c r="LZ92" s="56"/>
      <c r="MA92" s="56"/>
      <c r="MB92" s="56"/>
      <c r="MC92" s="56"/>
      <c r="MD92" s="56"/>
      <c r="ME92" s="56"/>
      <c r="MF92" s="56"/>
      <c r="MG92" s="56"/>
      <c r="MH92" s="56"/>
      <c r="MI92" s="56"/>
      <c r="MJ92" s="56"/>
      <c r="MK92" s="56"/>
      <c r="ML92" s="56"/>
      <c r="MM92" s="56"/>
      <c r="MN92" s="56"/>
      <c r="MO92" s="56"/>
      <c r="MP92" s="56"/>
      <c r="MQ92" s="56"/>
      <c r="MR92" s="56"/>
      <c r="MS92" s="56"/>
      <c r="MT92" s="56"/>
      <c r="MU92" s="56"/>
      <c r="MV92" s="56"/>
      <c r="MW92" s="56"/>
      <c r="MX92" s="56"/>
      <c r="MY92" s="56"/>
      <c r="MZ92" s="56"/>
      <c r="NA92" s="56"/>
      <c r="NB92" s="56"/>
      <c r="NC92" s="56"/>
      <c r="ND92" s="56"/>
      <c r="NE92" s="56"/>
      <c r="NF92" s="56"/>
      <c r="NG92" s="56"/>
      <c r="NH92" s="56"/>
      <c r="NI92" s="56"/>
      <c r="NJ92" s="56"/>
      <c r="NK92" s="56"/>
      <c r="NL92" s="56"/>
      <c r="NM92" s="56"/>
      <c r="NN92" s="56"/>
      <c r="NO92" s="56"/>
      <c r="NP92" s="56"/>
      <c r="NQ92" s="56"/>
      <c r="NR92" s="56"/>
      <c r="NS92" s="56"/>
      <c r="NT92" s="56"/>
      <c r="NU92" s="56"/>
      <c r="NV92" s="56"/>
      <c r="NW92" s="56"/>
      <c r="NX92" s="56"/>
      <c r="NY92" s="56"/>
      <c r="NZ92" s="56"/>
      <c r="OA92" s="56"/>
      <c r="OB92" s="56"/>
      <c r="OC92" s="56"/>
      <c r="OD92" s="56"/>
      <c r="OE92" s="56"/>
      <c r="OF92" s="56"/>
      <c r="OG92" s="56"/>
      <c r="OH92" s="56"/>
      <c r="OI92" s="56"/>
      <c r="OJ92" s="56"/>
      <c r="OK92" s="56"/>
      <c r="OL92" s="56"/>
      <c r="OM92" s="56"/>
      <c r="ON92" s="56"/>
      <c r="OO92" s="56"/>
      <c r="OP92" s="56"/>
      <c r="OQ92" s="56"/>
      <c r="OR92" s="56"/>
      <c r="OS92" s="56"/>
      <c r="OT92" s="56"/>
      <c r="OU92" s="56"/>
      <c r="OV92" s="56"/>
      <c r="OW92" s="56"/>
      <c r="OX92" s="56"/>
      <c r="OY92" s="56"/>
      <c r="OZ92" s="56"/>
      <c r="PA92" s="56"/>
      <c r="PB92" s="56"/>
      <c r="PC92" s="56"/>
      <c r="PD92" s="56"/>
      <c r="PE92" s="56"/>
      <c r="PF92" s="56"/>
      <c r="PG92" s="56"/>
      <c r="PH92" s="56"/>
      <c r="PI92" s="56"/>
      <c r="PJ92" s="56"/>
      <c r="PK92" s="56"/>
      <c r="PL92" s="56"/>
      <c r="PM92" s="56"/>
      <c r="PN92" s="56"/>
      <c r="PO92" s="56"/>
      <c r="PP92" s="56"/>
      <c r="PQ92" s="56"/>
      <c r="PR92" s="56"/>
      <c r="PS92" s="56"/>
      <c r="PT92" s="56"/>
      <c r="PU92" s="56"/>
      <c r="PV92" s="56"/>
      <c r="PW92" s="56"/>
      <c r="PX92" s="56"/>
      <c r="PY92" s="56"/>
      <c r="PZ92" s="56"/>
      <c r="QA92" s="56"/>
      <c r="QB92" s="56"/>
      <c r="QC92" s="56"/>
      <c r="QD92" s="56"/>
      <c r="QE92" s="56"/>
      <c r="QF92" s="56"/>
      <c r="QG92" s="56"/>
      <c r="QH92" s="56"/>
      <c r="QI92" s="56"/>
      <c r="QJ92" s="56"/>
      <c r="QK92" s="56"/>
      <c r="QL92" s="56"/>
      <c r="QM92" s="56"/>
      <c r="QN92" s="56"/>
      <c r="QO92" s="56"/>
      <c r="QP92" s="56"/>
      <c r="QQ92" s="56"/>
      <c r="QR92" s="56"/>
      <c r="QS92" s="56"/>
      <c r="QT92" s="56"/>
      <c r="QU92" s="56"/>
      <c r="QV92" s="56"/>
      <c r="QW92" s="56"/>
      <c r="QX92" s="56"/>
      <c r="QY92" s="56"/>
      <c r="QZ92" s="56"/>
      <c r="RA92" s="56"/>
      <c r="RB92" s="56"/>
      <c r="RC92" s="56"/>
      <c r="RD92" s="56"/>
      <c r="RE92" s="56"/>
      <c r="RF92" s="56"/>
      <c r="RG92" s="56"/>
      <c r="RH92" s="56"/>
      <c r="RI92" s="56"/>
      <c r="RJ92" s="56"/>
      <c r="RK92" s="56"/>
      <c r="RL92" s="56"/>
      <c r="RM92" s="56"/>
      <c r="RN92" s="56"/>
      <c r="RO92" s="56"/>
      <c r="RP92" s="56"/>
      <c r="RQ92" s="56"/>
      <c r="RR92" s="56"/>
      <c r="RS92" s="56"/>
      <c r="RT92" s="56"/>
      <c r="RU92" s="56"/>
      <c r="RV92" s="56"/>
      <c r="RW92" s="56"/>
      <c r="RX92" s="56"/>
      <c r="RY92" s="56"/>
      <c r="RZ92" s="56"/>
      <c r="SA92" s="56"/>
      <c r="SB92" s="56"/>
      <c r="SC92" s="56"/>
      <c r="SD92" s="56"/>
      <c r="SE92" s="56"/>
      <c r="SF92" s="56"/>
      <c r="SG92" s="56"/>
      <c r="SH92" s="56"/>
      <c r="SI92" s="56"/>
      <c r="SJ92" s="56"/>
      <c r="SK92" s="56"/>
      <c r="SL92" s="56"/>
      <c r="SM92" s="56"/>
      <c r="SN92" s="56"/>
      <c r="SO92" s="56"/>
      <c r="SP92" s="56"/>
      <c r="SQ92" s="56"/>
      <c r="SR92" s="56"/>
      <c r="SS92" s="56"/>
      <c r="ST92" s="56"/>
      <c r="SU92" s="56"/>
      <c r="SV92" s="56"/>
      <c r="SW92" s="56"/>
      <c r="SX92" s="56"/>
      <c r="SY92" s="56"/>
      <c r="SZ92" s="56"/>
      <c r="TA92" s="56"/>
      <c r="TB92" s="56"/>
      <c r="TC92" s="56"/>
      <c r="TD92" s="56"/>
      <c r="TE92" s="56"/>
      <c r="TF92" s="56"/>
      <c r="TG92" s="56"/>
      <c r="TH92" s="56"/>
      <c r="TI92" s="56"/>
      <c r="TJ92" s="56"/>
      <c r="TK92" s="56"/>
      <c r="TL92" s="56"/>
      <c r="TM92" s="56"/>
      <c r="TN92" s="56"/>
      <c r="TO92" s="56"/>
      <c r="TP92" s="56"/>
      <c r="TQ92" s="56"/>
      <c r="TR92" s="56"/>
      <c r="TS92" s="56"/>
      <c r="TT92" s="56"/>
      <c r="TU92" s="56"/>
      <c r="TV92" s="56"/>
      <c r="TW92" s="56"/>
      <c r="TX92" s="56"/>
      <c r="TY92" s="56"/>
      <c r="TZ92" s="56"/>
      <c r="UA92" s="56"/>
      <c r="UB92" s="56"/>
      <c r="UC92" s="56"/>
      <c r="UD92" s="56"/>
      <c r="UE92" s="56"/>
      <c r="UF92" s="56"/>
      <c r="UG92" s="56"/>
      <c r="UH92" s="56"/>
      <c r="UI92" s="56"/>
      <c r="UJ92" s="56"/>
      <c r="UK92" s="56"/>
      <c r="UL92" s="56"/>
      <c r="UM92" s="56"/>
      <c r="UN92" s="56"/>
      <c r="UO92" s="56"/>
      <c r="UP92" s="56"/>
      <c r="UQ92" s="56"/>
      <c r="UR92" s="56"/>
      <c r="US92" s="56"/>
      <c r="UT92" s="56"/>
      <c r="UU92" s="56"/>
      <c r="UV92" s="56"/>
      <c r="UW92" s="56"/>
      <c r="UX92" s="56"/>
      <c r="UY92" s="56"/>
      <c r="UZ92" s="56"/>
      <c r="VA92" s="56"/>
      <c r="VB92" s="56"/>
      <c r="VC92" s="56"/>
      <c r="VD92" s="56"/>
      <c r="VE92" s="56"/>
      <c r="VF92" s="56"/>
      <c r="VG92" s="56"/>
      <c r="VH92" s="56"/>
      <c r="VI92" s="56"/>
      <c r="VJ92" s="56"/>
      <c r="VK92" s="56"/>
      <c r="VL92" s="56"/>
      <c r="VM92" s="56"/>
      <c r="VN92" s="56"/>
      <c r="VO92" s="56"/>
      <c r="VP92" s="56"/>
      <c r="VQ92" s="56"/>
      <c r="VR92" s="56"/>
      <c r="VS92" s="56"/>
      <c r="VT92" s="56"/>
      <c r="VU92" s="56"/>
      <c r="VV92" s="56"/>
      <c r="VW92" s="56"/>
      <c r="VX92" s="56"/>
      <c r="VY92" s="56"/>
      <c r="VZ92" s="56"/>
      <c r="WA92" s="56"/>
      <c r="WB92" s="56"/>
      <c r="WC92" s="56"/>
      <c r="WD92" s="56"/>
      <c r="WE92" s="56"/>
      <c r="WF92" s="56"/>
      <c r="WG92" s="56"/>
      <c r="WH92" s="56"/>
      <c r="WI92" s="56"/>
      <c r="WJ92" s="56"/>
      <c r="WK92" s="56"/>
      <c r="WL92" s="56"/>
      <c r="WM92" s="56"/>
      <c r="WN92" s="56"/>
      <c r="WO92" s="56"/>
      <c r="WP92" s="56"/>
      <c r="WQ92" s="56"/>
      <c r="WR92" s="56"/>
      <c r="WS92" s="56"/>
      <c r="WT92" s="56"/>
      <c r="WU92" s="56"/>
      <c r="WV92" s="56"/>
      <c r="WW92" s="56"/>
      <c r="WX92" s="56"/>
      <c r="WY92" s="56"/>
      <c r="WZ92" s="56"/>
      <c r="XA92" s="56"/>
      <c r="XB92" s="56"/>
      <c r="XC92" s="56"/>
      <c r="XD92" s="56"/>
      <c r="XE92" s="56"/>
      <c r="XF92" s="56"/>
      <c r="XG92" s="56"/>
      <c r="XH92" s="56"/>
      <c r="XI92" s="56"/>
      <c r="XJ92" s="56"/>
      <c r="XK92" s="56"/>
      <c r="XL92" s="56"/>
      <c r="XM92" s="56"/>
      <c r="XN92" s="56"/>
      <c r="XO92" s="56"/>
      <c r="XP92" s="56"/>
      <c r="XQ92" s="56"/>
      <c r="XR92" s="56"/>
      <c r="XS92" s="56"/>
      <c r="XT92" s="56"/>
      <c r="XU92" s="56"/>
      <c r="XV92" s="56"/>
      <c r="XW92" s="56"/>
      <c r="XX92" s="56"/>
      <c r="XY92" s="56"/>
      <c r="XZ92" s="56"/>
      <c r="YA92" s="56"/>
      <c r="YB92" s="56"/>
      <c r="YC92" s="56"/>
      <c r="YD92" s="56"/>
      <c r="YE92" s="56"/>
      <c r="YF92" s="56"/>
      <c r="YG92" s="56"/>
      <c r="YH92" s="56"/>
      <c r="YI92" s="56"/>
      <c r="YJ92" s="56"/>
      <c r="YK92" s="56"/>
      <c r="YL92" s="56"/>
      <c r="YM92" s="56"/>
      <c r="YN92" s="56"/>
      <c r="YO92" s="56"/>
      <c r="YP92" s="56"/>
      <c r="YQ92" s="56"/>
      <c r="YR92" s="56"/>
      <c r="YS92" s="56"/>
      <c r="YT92" s="56"/>
      <c r="YU92" s="56"/>
      <c r="YV92" s="56"/>
      <c r="YW92" s="56"/>
      <c r="YX92" s="56"/>
      <c r="YY92" s="56"/>
      <c r="YZ92" s="56"/>
      <c r="ZA92" s="56"/>
      <c r="ZB92" s="56"/>
      <c r="ZC92" s="56"/>
      <c r="ZD92" s="56"/>
      <c r="ZE92" s="56"/>
      <c r="ZF92" s="56"/>
      <c r="ZG92" s="56"/>
      <c r="ZH92" s="56"/>
      <c r="ZI92" s="56"/>
      <c r="ZJ92" s="56"/>
      <c r="ZK92" s="56"/>
      <c r="ZL92" s="56"/>
      <c r="ZM92" s="56"/>
      <c r="ZN92" s="56"/>
      <c r="ZO92" s="56"/>
      <c r="ZP92" s="56"/>
      <c r="ZQ92" s="56"/>
      <c r="ZR92" s="56"/>
      <c r="ZS92" s="56"/>
      <c r="ZT92" s="56"/>
      <c r="ZU92" s="56"/>
      <c r="ZV92" s="56"/>
      <c r="ZW92" s="56"/>
      <c r="ZX92" s="56"/>
      <c r="ZY92" s="56"/>
      <c r="ZZ92" s="56"/>
      <c r="AAA92" s="56"/>
      <c r="AAB92" s="56"/>
      <c r="AAC92" s="56"/>
      <c r="AAD92" s="56"/>
      <c r="AAE92" s="56"/>
      <c r="AAF92" s="56"/>
      <c r="AAG92" s="56"/>
      <c r="AAH92" s="56"/>
      <c r="AAI92" s="56"/>
      <c r="AAJ92" s="56"/>
      <c r="AAK92" s="56"/>
      <c r="AAL92" s="56"/>
      <c r="AAM92" s="56"/>
      <c r="AAN92" s="56"/>
      <c r="AAO92" s="56"/>
      <c r="AAP92" s="56"/>
      <c r="AAQ92" s="56"/>
      <c r="AAR92" s="56"/>
      <c r="AAS92" s="56"/>
      <c r="AAT92" s="56"/>
      <c r="AAU92" s="56"/>
      <c r="AAV92" s="56"/>
      <c r="AAW92" s="56"/>
      <c r="AAX92" s="56"/>
      <c r="AAY92" s="56"/>
      <c r="AAZ92" s="56"/>
      <c r="ABA92" s="56"/>
      <c r="ABB92" s="56"/>
      <c r="ABC92" s="56"/>
      <c r="ABD92" s="56"/>
      <c r="ABE92" s="56"/>
      <c r="ABF92" s="56"/>
      <c r="ABG92" s="56"/>
      <c r="ABH92" s="56"/>
      <c r="ABI92" s="56"/>
      <c r="ABJ92" s="56"/>
      <c r="ABK92" s="56"/>
      <c r="ABL92" s="56"/>
      <c r="ABM92" s="56"/>
      <c r="ABN92" s="56"/>
      <c r="ABO92" s="56"/>
      <c r="ABP92" s="56"/>
      <c r="ABQ92" s="56"/>
      <c r="ABR92" s="56"/>
      <c r="ABS92" s="56"/>
      <c r="ABT92" s="56"/>
      <c r="ABU92" s="56"/>
      <c r="ABV92" s="56"/>
      <c r="ABW92" s="56"/>
      <c r="ABX92" s="56"/>
      <c r="ABY92" s="56"/>
      <c r="ABZ92" s="56"/>
      <c r="ACA92" s="56"/>
      <c r="ACB92" s="56"/>
      <c r="ACC92" s="56"/>
      <c r="ACD92" s="56"/>
      <c r="ACE92" s="56"/>
      <c r="ACF92" s="56"/>
      <c r="ACG92" s="56"/>
      <c r="ACH92" s="56"/>
      <c r="ACI92" s="56"/>
      <c r="ACJ92" s="56"/>
      <c r="ACK92" s="56"/>
      <c r="ACL92" s="56"/>
      <c r="ACM92" s="56"/>
      <c r="ACN92" s="56"/>
      <c r="ACO92" s="56"/>
      <c r="ACP92" s="56"/>
      <c r="ACQ92" s="56"/>
      <c r="ACR92" s="56"/>
      <c r="ACS92" s="56"/>
      <c r="ACT92" s="56"/>
      <c r="ACU92" s="56"/>
      <c r="ACV92" s="56"/>
      <c r="ACW92" s="56"/>
      <c r="ACX92" s="56"/>
      <c r="ACY92" s="56"/>
      <c r="ACZ92" s="56"/>
      <c r="ADA92" s="56"/>
      <c r="ADB92" s="56"/>
      <c r="ADC92" s="56"/>
      <c r="ADD92" s="56"/>
      <c r="ADE92" s="56"/>
      <c r="ADF92" s="56"/>
      <c r="ADG92" s="56"/>
      <c r="ADH92" s="56"/>
      <c r="ADI92" s="56"/>
      <c r="ADJ92" s="56"/>
      <c r="ADK92" s="56"/>
      <c r="ADL92" s="56"/>
      <c r="ADM92" s="56"/>
      <c r="ADN92" s="56"/>
      <c r="ADO92" s="56"/>
      <c r="ADP92" s="56"/>
      <c r="ADQ92" s="56"/>
      <c r="ADR92" s="56"/>
      <c r="ADS92" s="56"/>
      <c r="ADT92" s="56"/>
      <c r="ADU92" s="56"/>
      <c r="ADV92" s="56"/>
      <c r="ADW92" s="56"/>
      <c r="ADX92" s="56"/>
      <c r="ADY92" s="56"/>
      <c r="ADZ92" s="56"/>
      <c r="AEA92" s="56"/>
      <c r="AEB92" s="56"/>
      <c r="AEC92" s="56"/>
      <c r="AED92" s="56"/>
      <c r="AEE92" s="56"/>
      <c r="AEF92" s="56"/>
      <c r="AEG92" s="56"/>
      <c r="AEH92" s="56"/>
      <c r="AEI92" s="56"/>
      <c r="AEJ92" s="56"/>
      <c r="AEK92" s="56"/>
      <c r="AEL92" s="56"/>
      <c r="AEM92" s="56"/>
      <c r="AEN92" s="56"/>
      <c r="AEO92" s="56"/>
      <c r="AEP92" s="56"/>
      <c r="AEQ92" s="56"/>
      <c r="AER92" s="56"/>
      <c r="AES92" s="56"/>
      <c r="AET92" s="56"/>
      <c r="AEU92" s="56"/>
      <c r="AEV92" s="56"/>
      <c r="AEW92" s="56"/>
      <c r="AEX92" s="56"/>
      <c r="AEY92" s="56"/>
      <c r="AEZ92" s="56"/>
      <c r="AFA92" s="56"/>
      <c r="AFB92" s="56"/>
      <c r="AFC92" s="56"/>
      <c r="AFD92" s="56"/>
      <c r="AFE92" s="56"/>
      <c r="AFF92" s="56"/>
      <c r="AFG92" s="56"/>
      <c r="AFH92" s="56"/>
      <c r="AFI92" s="56"/>
      <c r="AFJ92" s="56"/>
      <c r="AFK92" s="56"/>
      <c r="AFL92" s="56"/>
      <c r="AFM92" s="56"/>
      <c r="AFN92" s="56"/>
      <c r="AFO92" s="56"/>
      <c r="AFP92" s="56"/>
      <c r="AFQ92" s="56"/>
      <c r="AFR92" s="56"/>
      <c r="AFS92" s="56"/>
      <c r="AFT92" s="56"/>
      <c r="AFU92" s="56"/>
      <c r="AFV92" s="56"/>
      <c r="AFW92" s="56"/>
      <c r="AFX92" s="56"/>
      <c r="AFY92" s="56"/>
      <c r="AFZ92" s="56"/>
      <c r="AGA92" s="56"/>
      <c r="AGB92" s="56"/>
      <c r="AGC92" s="56"/>
      <c r="AGD92" s="56"/>
      <c r="AGE92" s="56"/>
      <c r="AGF92" s="56"/>
      <c r="AGG92" s="56"/>
      <c r="AGH92" s="56"/>
      <c r="AGI92" s="56"/>
      <c r="AGJ92" s="56"/>
      <c r="AGK92" s="56"/>
      <c r="AGL92" s="56"/>
      <c r="AGM92" s="56"/>
      <c r="AGN92" s="56"/>
      <c r="AGO92" s="56"/>
      <c r="AGP92" s="56"/>
      <c r="AGQ92" s="56"/>
      <c r="AGR92" s="56"/>
      <c r="AGS92" s="56"/>
      <c r="AGT92" s="56"/>
      <c r="AGU92" s="56"/>
      <c r="AGV92" s="56"/>
      <c r="AGW92" s="56"/>
      <c r="AGX92" s="56"/>
      <c r="AGY92" s="56"/>
      <c r="AGZ92" s="56"/>
      <c r="AHA92" s="56"/>
      <c r="AHB92" s="56"/>
      <c r="AHC92" s="56"/>
      <c r="AHD92" s="56"/>
      <c r="AHE92" s="56"/>
      <c r="AHF92" s="56"/>
      <c r="AHG92" s="56"/>
      <c r="AHH92" s="56"/>
      <c r="AHI92" s="56"/>
      <c r="AHJ92" s="56"/>
      <c r="AHK92" s="56"/>
      <c r="AHL92" s="56"/>
      <c r="AHM92" s="56"/>
      <c r="AHN92" s="56"/>
      <c r="AHO92" s="56"/>
      <c r="AHP92" s="56"/>
      <c r="AHQ92" s="56"/>
      <c r="AHR92" s="56"/>
      <c r="AHS92" s="56"/>
      <c r="AHT92" s="56"/>
      <c r="AHU92" s="56"/>
      <c r="AHV92" s="56"/>
      <c r="AHW92" s="56"/>
      <c r="AHX92" s="56"/>
      <c r="AHY92" s="56"/>
      <c r="AHZ92" s="56"/>
      <c r="AIA92" s="56"/>
      <c r="AIB92" s="56"/>
      <c r="AIC92" s="56"/>
      <c r="AID92" s="56"/>
      <c r="AIE92" s="56"/>
      <c r="AIF92" s="56"/>
      <c r="AIG92" s="56"/>
      <c r="AIH92" s="56"/>
      <c r="AII92" s="56"/>
      <c r="AIJ92" s="56"/>
      <c r="AIK92" s="56"/>
      <c r="AIL92" s="56"/>
      <c r="AIM92" s="56"/>
      <c r="AIN92" s="56"/>
      <c r="AIO92" s="56"/>
      <c r="AIP92" s="56"/>
      <c r="AIQ92" s="56"/>
      <c r="AIR92" s="56"/>
      <c r="AIS92" s="56"/>
      <c r="AIT92" s="56"/>
      <c r="AIU92" s="56"/>
      <c r="AIV92" s="56"/>
      <c r="AIW92" s="56"/>
      <c r="AIX92" s="56"/>
      <c r="AIY92" s="56"/>
      <c r="AIZ92" s="56"/>
      <c r="AJA92" s="56"/>
      <c r="AJB92" s="56"/>
      <c r="AJC92" s="56"/>
      <c r="AJD92" s="56"/>
      <c r="AJE92" s="56"/>
      <c r="AJF92" s="56"/>
      <c r="AJG92" s="56"/>
      <c r="AJH92" s="56"/>
      <c r="AJI92" s="56"/>
      <c r="AJJ92" s="56"/>
      <c r="AJK92" s="56"/>
      <c r="AJL92" s="56"/>
      <c r="AJM92" s="56"/>
      <c r="AJN92" s="56"/>
      <c r="AJO92" s="56"/>
      <c r="AJP92" s="56"/>
      <c r="AJQ92" s="56"/>
      <c r="AJR92" s="56"/>
      <c r="AJS92" s="56"/>
      <c r="AJT92" s="56"/>
      <c r="AJU92" s="56"/>
      <c r="AJV92" s="56"/>
      <c r="AJW92" s="56"/>
      <c r="AJX92" s="56"/>
      <c r="AJY92" s="56"/>
      <c r="AJZ92" s="56"/>
      <c r="AKA92" s="56"/>
      <c r="AKB92" s="56"/>
      <c r="AKC92" s="56"/>
      <c r="AKD92" s="56"/>
      <c r="AKE92" s="56"/>
      <c r="AKF92" s="56"/>
      <c r="AKG92" s="56"/>
      <c r="AKH92" s="56"/>
      <c r="AKI92" s="56"/>
      <c r="AKJ92" s="56"/>
      <c r="AKK92" s="56"/>
      <c r="AKL92" s="56"/>
      <c r="AKM92" s="56"/>
      <c r="AKN92" s="56"/>
      <c r="AKO92" s="56"/>
      <c r="AKP92" s="56"/>
      <c r="AKQ92" s="56"/>
      <c r="AKR92" s="56"/>
      <c r="AKS92" s="56"/>
      <c r="AKT92" s="56"/>
      <c r="AKU92" s="56"/>
      <c r="AKV92" s="56"/>
      <c r="AKW92" s="56"/>
      <c r="AKX92" s="56"/>
      <c r="AKY92" s="56"/>
      <c r="AKZ92" s="56"/>
      <c r="ALA92" s="56"/>
      <c r="ALB92" s="56"/>
      <c r="ALC92" s="56"/>
      <c r="ALD92" s="56"/>
      <c r="ALE92" s="56"/>
      <c r="ALF92" s="56"/>
      <c r="ALG92" s="56"/>
      <c r="ALH92" s="56"/>
      <c r="ALI92" s="56"/>
      <c r="ALJ92" s="56"/>
      <c r="ALK92" s="56"/>
      <c r="ALL92" s="56"/>
      <c r="ALM92" s="56"/>
      <c r="ALN92" s="56"/>
      <c r="ALO92" s="56"/>
      <c r="ALP92" s="56"/>
      <c r="ALQ92" s="56"/>
      <c r="ALR92" s="56"/>
      <c r="ALS92" s="56"/>
      <c r="ALT92" s="56"/>
      <c r="ALU92" s="56"/>
      <c r="ALV92" s="56"/>
      <c r="ALW92" s="56"/>
      <c r="ALX92" s="56"/>
      <c r="ALY92" s="56"/>
      <c r="ALZ92" s="56"/>
      <c r="AMA92" s="56"/>
      <c r="AMB92" s="56"/>
      <c r="AMC92" s="56"/>
      <c r="AMD92" s="56"/>
      <c r="AME92" s="56"/>
      <c r="AMF92" s="56"/>
      <c r="AMG92" s="56"/>
      <c r="AMH92" s="56"/>
      <c r="AMI92" s="56"/>
      <c r="AMJ92" s="56"/>
      <c r="AMK92" s="56"/>
      <c r="AML92" s="56"/>
      <c r="AMM92" s="56"/>
      <c r="AMN92" s="56"/>
      <c r="AMO92" s="56"/>
      <c r="AMP92" s="56"/>
      <c r="AMQ92" s="56"/>
      <c r="AMR92" s="56"/>
      <c r="AMS92" s="56"/>
      <c r="AMT92" s="56"/>
      <c r="AMU92" s="56"/>
      <c r="AMV92" s="56"/>
      <c r="AMW92" s="56"/>
      <c r="AMX92" s="56"/>
      <c r="AMY92" s="56"/>
      <c r="AMZ92" s="56"/>
      <c r="ANA92" s="56"/>
      <c r="ANB92" s="56"/>
      <c r="ANC92" s="56"/>
      <c r="AND92" s="56"/>
      <c r="ANE92" s="56"/>
      <c r="ANF92" s="56"/>
      <c r="ANG92" s="56"/>
      <c r="ANH92" s="56"/>
      <c r="ANI92" s="56"/>
      <c r="ANJ92" s="56"/>
      <c r="ANK92" s="56"/>
      <c r="ANL92" s="56"/>
      <c r="ANM92" s="56"/>
      <c r="ANN92" s="56"/>
      <c r="ANO92" s="56"/>
      <c r="ANP92" s="56"/>
      <c r="ANQ92" s="56"/>
      <c r="ANR92" s="56"/>
      <c r="ANS92" s="56"/>
      <c r="ANT92" s="56"/>
      <c r="ANU92" s="56"/>
      <c r="ANV92" s="56"/>
      <c r="ANW92" s="56"/>
      <c r="ANX92" s="56"/>
      <c r="ANY92" s="56"/>
      <c r="ANZ92" s="56"/>
      <c r="AOA92" s="56"/>
      <c r="AOB92" s="56"/>
      <c r="AOC92" s="56"/>
      <c r="AOD92" s="56"/>
      <c r="AOE92" s="56"/>
      <c r="AOF92" s="56"/>
      <c r="AOG92" s="56"/>
      <c r="AOH92" s="56"/>
      <c r="AOI92" s="56"/>
      <c r="AOJ92" s="56"/>
      <c r="AOK92" s="56"/>
      <c r="AOL92" s="56"/>
      <c r="AOM92" s="56"/>
      <c r="AON92" s="56"/>
      <c r="AOO92" s="56"/>
      <c r="AOP92" s="56"/>
      <c r="AOQ92" s="56"/>
      <c r="AOR92" s="56"/>
      <c r="AOS92" s="56"/>
      <c r="AOT92" s="56"/>
      <c r="AOU92" s="56"/>
      <c r="AOV92" s="56"/>
      <c r="AOW92" s="56"/>
      <c r="AOX92" s="56"/>
      <c r="AOY92" s="56"/>
      <c r="AOZ92" s="56"/>
      <c r="APA92" s="56"/>
      <c r="APB92" s="56"/>
      <c r="APC92" s="56"/>
      <c r="APD92" s="56"/>
      <c r="APE92" s="56"/>
      <c r="APF92" s="56"/>
      <c r="APG92" s="56"/>
      <c r="APH92" s="56"/>
      <c r="API92" s="56"/>
      <c r="APJ92" s="56"/>
      <c r="APK92" s="56"/>
      <c r="APL92" s="56"/>
      <c r="APM92" s="56"/>
      <c r="APN92" s="56"/>
      <c r="APO92" s="56"/>
      <c r="APP92" s="56"/>
      <c r="APQ92" s="56"/>
      <c r="APR92" s="56"/>
      <c r="APS92" s="56"/>
      <c r="APT92" s="56"/>
      <c r="APU92" s="56"/>
      <c r="APV92" s="56"/>
      <c r="APW92" s="56"/>
      <c r="APX92" s="56"/>
      <c r="APY92" s="56"/>
      <c r="APZ92" s="56"/>
      <c r="AQA92" s="56"/>
      <c r="AQB92" s="56"/>
      <c r="AQC92" s="56"/>
      <c r="AQD92" s="56"/>
      <c r="AQE92" s="56"/>
      <c r="AQF92" s="56"/>
      <c r="AQG92" s="56"/>
      <c r="AQH92" s="56"/>
      <c r="AQI92" s="56"/>
      <c r="AQJ92" s="56"/>
      <c r="AQK92" s="56"/>
      <c r="AQL92" s="56"/>
      <c r="AQM92" s="56"/>
      <c r="AQN92" s="56"/>
      <c r="AQO92" s="56"/>
      <c r="AQP92" s="56"/>
      <c r="AQQ92" s="56"/>
      <c r="AQR92" s="56"/>
      <c r="AQS92" s="56"/>
      <c r="AQT92" s="56"/>
      <c r="AQU92" s="56"/>
      <c r="AQV92" s="56"/>
      <c r="AQW92" s="56"/>
      <c r="AQX92" s="56"/>
      <c r="AQY92" s="56"/>
      <c r="AQZ92" s="56"/>
      <c r="ARA92" s="56"/>
      <c r="ARB92" s="56"/>
      <c r="ARC92" s="56"/>
      <c r="ARD92" s="56"/>
      <c r="ARE92" s="56"/>
      <c r="ARF92" s="56"/>
      <c r="ARG92" s="56"/>
      <c r="ARH92" s="56"/>
      <c r="ARI92" s="56"/>
      <c r="ARJ92" s="56"/>
      <c r="ARK92" s="56"/>
      <c r="ARL92" s="56"/>
      <c r="ARM92" s="56"/>
      <c r="ARN92" s="56"/>
      <c r="ARO92" s="56"/>
      <c r="ARP92" s="56"/>
      <c r="ARQ92" s="56"/>
      <c r="ARR92" s="56"/>
      <c r="ARS92" s="56"/>
      <c r="ART92" s="56"/>
      <c r="ARU92" s="56"/>
      <c r="ARV92" s="56"/>
      <c r="ARW92" s="56"/>
      <c r="ARX92" s="56"/>
      <c r="ARY92" s="56"/>
      <c r="ARZ92" s="56"/>
      <c r="ASA92" s="56"/>
      <c r="ASB92" s="56"/>
      <c r="ASC92" s="56"/>
      <c r="ASD92" s="56"/>
      <c r="ASE92" s="56"/>
      <c r="ASF92" s="56"/>
      <c r="ASG92" s="56"/>
      <c r="ASH92" s="56"/>
      <c r="ASI92" s="56"/>
      <c r="ASJ92" s="56"/>
      <c r="ASK92" s="56"/>
      <c r="ASL92" s="56"/>
      <c r="ASM92" s="56"/>
      <c r="ASN92" s="56"/>
      <c r="ASO92" s="56"/>
      <c r="ASP92" s="56"/>
      <c r="ASQ92" s="56"/>
      <c r="ASR92" s="56"/>
      <c r="ASS92" s="56"/>
      <c r="AST92" s="56"/>
      <c r="ASU92" s="56"/>
      <c r="ASV92" s="56"/>
      <c r="ASW92" s="56"/>
      <c r="ASX92" s="56"/>
      <c r="ASY92" s="56"/>
      <c r="ASZ92" s="56"/>
      <c r="ATA92" s="56"/>
      <c r="ATB92" s="56"/>
      <c r="ATC92" s="56"/>
      <c r="ATD92" s="56"/>
      <c r="ATE92" s="56"/>
      <c r="ATF92" s="56"/>
      <c r="ATG92" s="56"/>
      <c r="ATH92" s="56"/>
      <c r="ATI92" s="56"/>
      <c r="ATJ92" s="56"/>
      <c r="ATK92" s="56"/>
      <c r="ATL92" s="56"/>
      <c r="ATM92" s="56"/>
      <c r="ATN92" s="56"/>
      <c r="ATO92" s="56"/>
      <c r="ATP92" s="56"/>
      <c r="ATQ92" s="56"/>
      <c r="ATR92" s="56"/>
      <c r="ATS92" s="56"/>
      <c r="ATT92" s="56"/>
      <c r="ATU92" s="56"/>
      <c r="ATV92" s="56"/>
      <c r="ATW92" s="56"/>
      <c r="ATX92" s="56"/>
      <c r="ATY92" s="56"/>
      <c r="ATZ92" s="56"/>
      <c r="AUA92" s="56"/>
      <c r="AUB92" s="56"/>
      <c r="AUC92" s="56"/>
      <c r="AUD92" s="56"/>
      <c r="AUE92" s="56"/>
      <c r="AUF92" s="56"/>
      <c r="AUG92" s="56"/>
      <c r="AUH92" s="56"/>
      <c r="AUI92" s="56"/>
      <c r="AUJ92" s="56"/>
      <c r="AUK92" s="56"/>
      <c r="AUL92" s="56"/>
      <c r="AUM92" s="56"/>
      <c r="AUN92" s="56"/>
      <c r="AUO92" s="56"/>
      <c r="AUP92" s="56"/>
      <c r="AUQ92" s="56"/>
      <c r="AUR92" s="56"/>
      <c r="AUS92" s="56"/>
      <c r="AUT92" s="56"/>
      <c r="AUU92" s="56"/>
      <c r="AUV92" s="56"/>
      <c r="AUW92" s="56"/>
      <c r="AUX92" s="56"/>
      <c r="AUY92" s="56"/>
      <c r="AUZ92" s="56"/>
      <c r="AVA92" s="56"/>
      <c r="AVB92" s="56"/>
      <c r="AVC92" s="56"/>
      <c r="AVD92" s="56"/>
      <c r="AVE92" s="56"/>
      <c r="AVF92" s="56"/>
      <c r="AVG92" s="56"/>
      <c r="AVH92" s="56"/>
      <c r="AVI92" s="56"/>
      <c r="AVJ92" s="56"/>
      <c r="AVK92" s="56"/>
      <c r="AVL92" s="56"/>
      <c r="AVM92" s="56"/>
      <c r="AVN92" s="56"/>
      <c r="AVO92" s="56"/>
      <c r="AVP92" s="56"/>
      <c r="AVQ92" s="56"/>
      <c r="AVR92" s="56"/>
      <c r="AVS92" s="56"/>
      <c r="AVT92" s="56"/>
      <c r="AVU92" s="56"/>
      <c r="AVV92" s="56"/>
      <c r="AVW92" s="56"/>
      <c r="AVX92" s="56"/>
      <c r="AVY92" s="56"/>
      <c r="AVZ92" s="56"/>
      <c r="AWA92" s="56"/>
      <c r="AWB92" s="56"/>
      <c r="AWC92" s="56"/>
      <c r="AWD92" s="56"/>
      <c r="AWE92" s="56"/>
      <c r="AWF92" s="56"/>
      <c r="AWG92" s="56"/>
      <c r="AWH92" s="56"/>
      <c r="AWI92" s="56"/>
      <c r="AWJ92" s="56"/>
      <c r="AWK92" s="56"/>
      <c r="AWL92" s="56"/>
      <c r="AWM92" s="56"/>
      <c r="AWN92" s="56"/>
      <c r="AWO92" s="56"/>
      <c r="AWP92" s="56"/>
      <c r="AWQ92" s="56"/>
      <c r="AWR92" s="56"/>
      <c r="AWS92" s="56"/>
      <c r="AWT92" s="56"/>
      <c r="AWU92" s="56"/>
      <c r="AWV92" s="56"/>
      <c r="AWW92" s="56"/>
      <c r="AWX92" s="56"/>
      <c r="AWY92" s="56"/>
      <c r="AWZ92" s="56"/>
      <c r="AXA92" s="56"/>
      <c r="AXB92" s="56"/>
      <c r="AXC92" s="56"/>
      <c r="AXD92" s="56"/>
      <c r="AXE92" s="56"/>
      <c r="AXF92" s="56"/>
      <c r="AXG92" s="56"/>
      <c r="AXH92" s="56"/>
      <c r="AXI92" s="56"/>
      <c r="AXJ92" s="56"/>
      <c r="AXK92" s="56"/>
      <c r="AXL92" s="56"/>
      <c r="AXM92" s="56"/>
      <c r="AXN92" s="56"/>
      <c r="AXO92" s="56"/>
      <c r="AXP92" s="56"/>
      <c r="AXQ92" s="56"/>
      <c r="AXR92" s="56"/>
      <c r="AXS92" s="56"/>
      <c r="AXT92" s="56"/>
      <c r="AXU92" s="56"/>
      <c r="AXV92" s="56"/>
      <c r="AXW92" s="56"/>
      <c r="AXX92" s="56"/>
      <c r="AXY92" s="56"/>
      <c r="AXZ92" s="56"/>
      <c r="AYA92" s="56"/>
      <c r="AYB92" s="56"/>
      <c r="AYC92" s="56"/>
      <c r="AYD92" s="56"/>
      <c r="AYE92" s="56"/>
      <c r="AYF92" s="56"/>
      <c r="AYG92" s="56"/>
      <c r="AYH92" s="56"/>
      <c r="AYI92" s="56"/>
      <c r="AYJ92" s="56"/>
      <c r="AYK92" s="56"/>
      <c r="AYL92" s="56"/>
      <c r="AYM92" s="56"/>
      <c r="AYN92" s="56"/>
      <c r="AYO92" s="56"/>
      <c r="AYP92" s="56"/>
      <c r="AYQ92" s="56"/>
      <c r="AYR92" s="56"/>
      <c r="AYS92" s="56"/>
      <c r="AYT92" s="56"/>
      <c r="AYU92" s="56"/>
      <c r="AYV92" s="56"/>
      <c r="AYW92" s="56"/>
      <c r="AYX92" s="56"/>
      <c r="AYY92" s="56"/>
      <c r="AYZ92" s="56"/>
      <c r="AZA92" s="56"/>
      <c r="AZB92" s="56"/>
      <c r="AZC92" s="56"/>
      <c r="AZD92" s="56"/>
      <c r="AZE92" s="56"/>
      <c r="AZF92" s="56"/>
      <c r="AZG92" s="56"/>
      <c r="AZH92" s="56"/>
      <c r="AZI92" s="56"/>
      <c r="AZJ92" s="56"/>
      <c r="AZK92" s="56"/>
      <c r="AZL92" s="56"/>
      <c r="AZM92" s="56"/>
      <c r="AZN92" s="56"/>
      <c r="AZO92" s="56"/>
      <c r="AZP92" s="56"/>
      <c r="AZQ92" s="56"/>
      <c r="AZR92" s="56"/>
      <c r="AZS92" s="56"/>
      <c r="AZT92" s="56"/>
      <c r="AZU92" s="56"/>
      <c r="AZV92" s="56"/>
      <c r="AZW92" s="56"/>
      <c r="AZX92" s="56"/>
      <c r="AZY92" s="56"/>
      <c r="AZZ92" s="56"/>
      <c r="BAA92" s="56"/>
      <c r="BAB92" s="56"/>
      <c r="BAC92" s="56"/>
      <c r="BAD92" s="56"/>
      <c r="BAE92" s="56"/>
      <c r="BAF92" s="56"/>
      <c r="BAG92" s="56"/>
      <c r="BAH92" s="56"/>
      <c r="BAI92" s="56"/>
      <c r="BAJ92" s="56"/>
      <c r="BAK92" s="56"/>
      <c r="BAL92" s="56"/>
      <c r="BAM92" s="56"/>
      <c r="BAN92" s="56"/>
      <c r="BAO92" s="56"/>
      <c r="BAP92" s="56"/>
      <c r="BAQ92" s="56"/>
      <c r="BAR92" s="56"/>
      <c r="BAS92" s="56"/>
      <c r="BAT92" s="56"/>
      <c r="BAU92" s="56"/>
      <c r="BAV92" s="56"/>
      <c r="BAW92" s="56"/>
      <c r="BAX92" s="56"/>
      <c r="BAY92" s="56"/>
      <c r="BAZ92" s="56"/>
      <c r="BBA92" s="56"/>
      <c r="BBB92" s="56"/>
      <c r="BBC92" s="56"/>
      <c r="BBD92" s="56"/>
      <c r="BBE92" s="56"/>
      <c r="BBF92" s="56"/>
      <c r="BBG92" s="56"/>
      <c r="BBH92" s="56"/>
      <c r="BBI92" s="56"/>
      <c r="BBJ92" s="56"/>
      <c r="BBK92" s="56"/>
      <c r="BBL92" s="56"/>
      <c r="BBM92" s="56"/>
      <c r="BBN92" s="56"/>
      <c r="BBO92" s="56"/>
      <c r="BBP92" s="56"/>
      <c r="BBQ92" s="56"/>
      <c r="BBR92" s="56"/>
      <c r="BBS92" s="56"/>
      <c r="BBT92" s="56"/>
      <c r="BBU92" s="56"/>
      <c r="BBV92" s="56"/>
      <c r="BBW92" s="56"/>
      <c r="BBX92" s="56"/>
      <c r="BBY92" s="56"/>
      <c r="BBZ92" s="56"/>
      <c r="BCA92" s="56"/>
      <c r="BCB92" s="56"/>
      <c r="BCC92" s="56"/>
      <c r="BCD92" s="56"/>
      <c r="BCE92" s="56"/>
      <c r="BCF92" s="56"/>
      <c r="BCG92" s="56"/>
      <c r="BCH92" s="56"/>
      <c r="BCI92" s="56"/>
      <c r="BCJ92" s="56"/>
      <c r="BCK92" s="56"/>
      <c r="BCL92" s="56"/>
      <c r="BCM92" s="56"/>
      <c r="BCN92" s="56"/>
      <c r="BCO92" s="56"/>
      <c r="BCP92" s="56"/>
      <c r="BCQ92" s="56"/>
      <c r="BCR92" s="56"/>
      <c r="BCS92" s="56"/>
      <c r="BCT92" s="56"/>
      <c r="BCU92" s="56"/>
      <c r="BCV92" s="56"/>
      <c r="BCW92" s="56"/>
      <c r="BCX92" s="56"/>
      <c r="BCY92" s="56"/>
      <c r="BCZ92" s="56"/>
      <c r="BDA92" s="56"/>
      <c r="BDB92" s="56"/>
      <c r="BDC92" s="56"/>
      <c r="BDD92" s="56"/>
      <c r="BDE92" s="56"/>
      <c r="BDF92" s="56"/>
      <c r="BDG92" s="56"/>
      <c r="BDH92" s="56"/>
      <c r="BDI92" s="56"/>
      <c r="BDJ92" s="56"/>
      <c r="BDK92" s="56"/>
      <c r="BDL92" s="56"/>
      <c r="BDM92" s="56"/>
      <c r="BDN92" s="56"/>
      <c r="BDO92" s="56"/>
      <c r="BDP92" s="56"/>
      <c r="BDQ92" s="56"/>
      <c r="BDR92" s="56"/>
      <c r="BDS92" s="56"/>
      <c r="BDT92" s="56"/>
      <c r="BDU92" s="56"/>
      <c r="BDV92" s="56"/>
      <c r="BDW92" s="56"/>
      <c r="BDX92" s="56"/>
      <c r="BDY92" s="56"/>
      <c r="BDZ92" s="56"/>
      <c r="BEA92" s="56"/>
      <c r="BEB92" s="56"/>
      <c r="BEC92" s="56"/>
      <c r="BED92" s="56"/>
      <c r="BEE92" s="56"/>
      <c r="BEF92" s="56"/>
      <c r="BEG92" s="56"/>
      <c r="BEH92" s="56"/>
      <c r="BEI92" s="56"/>
      <c r="BEJ92" s="56"/>
      <c r="BEK92" s="56"/>
      <c r="BEL92" s="56"/>
      <c r="BEM92" s="56"/>
      <c r="BEN92" s="56"/>
      <c r="BEO92" s="56"/>
      <c r="BEP92" s="56"/>
      <c r="BEQ92" s="56"/>
      <c r="BER92" s="56"/>
      <c r="BES92" s="56"/>
      <c r="BET92" s="56"/>
      <c r="BEU92" s="56"/>
      <c r="BEV92" s="56"/>
      <c r="BEW92" s="56"/>
      <c r="BEX92" s="56"/>
      <c r="BEY92" s="56"/>
      <c r="BEZ92" s="56"/>
      <c r="BFA92" s="56"/>
      <c r="BFB92" s="56"/>
      <c r="BFC92" s="56"/>
      <c r="BFD92" s="56"/>
      <c r="BFE92" s="56"/>
      <c r="BFF92" s="56"/>
      <c r="BFG92" s="56"/>
      <c r="BFH92" s="56"/>
      <c r="BFI92" s="56"/>
      <c r="BFJ92" s="56"/>
      <c r="BFK92" s="56"/>
      <c r="BFL92" s="56"/>
      <c r="BFM92" s="56"/>
      <c r="BFN92" s="56"/>
      <c r="BFO92" s="56"/>
      <c r="BFP92" s="56"/>
      <c r="BFQ92" s="56"/>
      <c r="BFR92" s="56"/>
      <c r="BFS92" s="56"/>
      <c r="BFT92" s="56"/>
      <c r="BFU92" s="56"/>
      <c r="BFV92" s="56"/>
      <c r="BFW92" s="56"/>
      <c r="BFX92" s="56"/>
      <c r="BFY92" s="56"/>
      <c r="BFZ92" s="56"/>
      <c r="BGA92" s="56"/>
      <c r="BGB92" s="56"/>
      <c r="BGC92" s="56"/>
      <c r="BGD92" s="56"/>
      <c r="BGE92" s="56"/>
      <c r="BGF92" s="56"/>
      <c r="BGG92" s="56"/>
      <c r="BGH92" s="56"/>
      <c r="BGI92" s="56"/>
      <c r="BGJ92" s="56"/>
      <c r="BGK92" s="56"/>
      <c r="BGL92" s="56"/>
      <c r="BGM92" s="56"/>
      <c r="BGN92" s="56"/>
      <c r="BGO92" s="56"/>
      <c r="BGP92" s="56"/>
      <c r="BGQ92" s="56"/>
      <c r="BGR92" s="56"/>
      <c r="BGS92" s="56"/>
      <c r="BGT92" s="56"/>
      <c r="BGU92" s="56"/>
      <c r="BGV92" s="56"/>
      <c r="BGW92" s="56"/>
      <c r="BGX92" s="56"/>
      <c r="BGY92" s="56"/>
      <c r="BGZ92" s="56"/>
      <c r="BHA92" s="56"/>
      <c r="BHB92" s="56"/>
      <c r="BHC92" s="56"/>
      <c r="BHD92" s="56"/>
      <c r="BHE92" s="56"/>
      <c r="BHF92" s="56"/>
      <c r="BHG92" s="56"/>
      <c r="BHH92" s="56"/>
      <c r="BHI92" s="56"/>
      <c r="BHJ92" s="56"/>
      <c r="BHK92" s="56"/>
      <c r="BHL92" s="56"/>
      <c r="BHM92" s="56"/>
      <c r="BHN92" s="56"/>
      <c r="BHO92" s="56"/>
      <c r="BHP92" s="56"/>
      <c r="BHQ92" s="56"/>
      <c r="BHR92" s="56"/>
      <c r="BHS92" s="56"/>
      <c r="BHT92" s="56"/>
      <c r="BHU92" s="56"/>
      <c r="BHV92" s="56"/>
      <c r="BHW92" s="56"/>
      <c r="BHX92" s="56"/>
      <c r="BHY92" s="56"/>
      <c r="BHZ92" s="56"/>
      <c r="BIA92" s="56"/>
      <c r="BIB92" s="56"/>
      <c r="BIC92" s="56"/>
      <c r="BID92" s="56"/>
      <c r="BIE92" s="56"/>
      <c r="BIF92" s="56"/>
      <c r="BIG92" s="56"/>
      <c r="BIH92" s="56"/>
      <c r="BII92" s="56"/>
      <c r="BIJ92" s="56"/>
      <c r="BIK92" s="56"/>
      <c r="BIL92" s="56"/>
      <c r="BIM92" s="56"/>
      <c r="BIN92" s="56"/>
      <c r="BIO92" s="56"/>
      <c r="BIP92" s="56"/>
      <c r="BIQ92" s="56"/>
      <c r="BIR92" s="56"/>
      <c r="BIS92" s="56"/>
      <c r="BIT92" s="56"/>
      <c r="BIU92" s="56"/>
      <c r="BIV92" s="56"/>
      <c r="BIW92" s="56"/>
      <c r="BIX92" s="56"/>
      <c r="BIY92" s="56"/>
      <c r="BIZ92" s="56"/>
      <c r="BJA92" s="56"/>
      <c r="BJB92" s="56"/>
      <c r="BJC92" s="56"/>
      <c r="BJD92" s="56"/>
      <c r="BJE92" s="56"/>
      <c r="BJF92" s="56"/>
      <c r="BJG92" s="56"/>
      <c r="BJH92" s="56"/>
      <c r="BJI92" s="56"/>
      <c r="BJJ92" s="56"/>
      <c r="BJK92" s="56"/>
      <c r="BJL92" s="56"/>
      <c r="BJM92" s="56"/>
      <c r="BJN92" s="56"/>
      <c r="BJO92" s="56"/>
      <c r="BJP92" s="56"/>
      <c r="BJQ92" s="56"/>
      <c r="BJR92" s="56"/>
      <c r="BJS92" s="56"/>
      <c r="BJT92" s="56"/>
      <c r="BJU92" s="56"/>
      <c r="BJV92" s="56"/>
      <c r="BJW92" s="56"/>
      <c r="BJX92" s="56"/>
      <c r="BJY92" s="56"/>
      <c r="BJZ92" s="56"/>
      <c r="BKA92" s="56"/>
      <c r="BKB92" s="56"/>
      <c r="BKC92" s="56"/>
      <c r="BKD92" s="56"/>
      <c r="BKE92" s="56"/>
      <c r="BKF92" s="56"/>
      <c r="BKG92" s="56"/>
      <c r="BKH92" s="56"/>
      <c r="BKI92" s="56"/>
      <c r="BKJ92" s="56"/>
      <c r="BKK92" s="56"/>
      <c r="BKL92" s="56"/>
      <c r="BKM92" s="56"/>
      <c r="BKN92" s="56"/>
      <c r="BKO92" s="56"/>
      <c r="BKP92" s="56"/>
      <c r="BKQ92" s="56"/>
      <c r="BKR92" s="56"/>
      <c r="BKS92" s="56"/>
      <c r="BKT92" s="56"/>
      <c r="BKU92" s="56"/>
      <c r="BKV92" s="56"/>
      <c r="BKW92" s="56"/>
      <c r="BKX92" s="56"/>
      <c r="BKY92" s="56"/>
      <c r="BKZ92" s="56"/>
      <c r="BLA92" s="56"/>
      <c r="BLB92" s="56"/>
      <c r="BLC92" s="56"/>
      <c r="BLD92" s="56"/>
      <c r="BLE92" s="56"/>
      <c r="BLF92" s="56"/>
      <c r="BLG92" s="56"/>
      <c r="BLH92" s="56"/>
      <c r="BLI92" s="56"/>
      <c r="BLJ92" s="56"/>
      <c r="BLK92" s="56"/>
      <c r="BLL92" s="56"/>
      <c r="BLM92" s="56"/>
      <c r="BLN92" s="56"/>
      <c r="BLO92" s="56"/>
      <c r="BLP92" s="56"/>
      <c r="BLQ92" s="56"/>
      <c r="BLR92" s="56"/>
      <c r="BLS92" s="56"/>
      <c r="BLT92" s="56"/>
      <c r="BLU92" s="56"/>
      <c r="BLV92" s="56"/>
      <c r="BLW92" s="56"/>
      <c r="BLX92" s="56"/>
      <c r="BLY92" s="56"/>
      <c r="BLZ92" s="56"/>
      <c r="BMA92" s="56"/>
      <c r="BMB92" s="56"/>
      <c r="BMC92" s="56"/>
      <c r="BMD92" s="56"/>
      <c r="BME92" s="56"/>
      <c r="BMF92" s="56"/>
      <c r="BMG92" s="56"/>
      <c r="BMH92" s="56"/>
      <c r="BMI92" s="56"/>
      <c r="BMJ92" s="56"/>
      <c r="BMK92" s="56"/>
      <c r="BML92" s="56"/>
      <c r="BMM92" s="56"/>
      <c r="BMN92" s="56"/>
      <c r="BMO92" s="56"/>
      <c r="BMP92" s="56"/>
      <c r="BMQ92" s="56"/>
      <c r="BMR92" s="56"/>
      <c r="BMS92" s="56"/>
      <c r="BMT92" s="56"/>
      <c r="BMU92" s="56"/>
      <c r="BMV92" s="56"/>
      <c r="BMW92" s="56"/>
      <c r="BMX92" s="56"/>
      <c r="BMY92" s="56"/>
      <c r="BMZ92" s="56"/>
      <c r="BNA92" s="56"/>
      <c r="BNB92" s="56"/>
      <c r="BNC92" s="56"/>
      <c r="BND92" s="56"/>
      <c r="BNE92" s="56"/>
      <c r="BNF92" s="56"/>
      <c r="BNG92" s="56"/>
      <c r="BNH92" s="56"/>
      <c r="BNI92" s="56"/>
      <c r="BNJ92" s="56"/>
      <c r="BNK92" s="56"/>
      <c r="BNL92" s="56"/>
      <c r="BNM92" s="56"/>
      <c r="BNN92" s="56"/>
      <c r="BNO92" s="56"/>
      <c r="BNP92" s="56"/>
      <c r="BNQ92" s="56"/>
      <c r="BNR92" s="56"/>
      <c r="BNS92" s="56"/>
      <c r="BNT92" s="56"/>
      <c r="BNU92" s="56"/>
      <c r="BNV92" s="56"/>
      <c r="BNW92" s="56"/>
      <c r="BNX92" s="56"/>
      <c r="BNY92" s="56"/>
      <c r="BNZ92" s="56"/>
      <c r="BOA92" s="56"/>
      <c r="BOB92" s="56"/>
      <c r="BOC92" s="56"/>
      <c r="BOD92" s="56"/>
      <c r="BOE92" s="56"/>
      <c r="BOF92" s="56"/>
      <c r="BOG92" s="56"/>
      <c r="BOH92" s="56"/>
      <c r="BOI92" s="56"/>
      <c r="BOJ92" s="56"/>
      <c r="BOK92" s="56"/>
      <c r="BOL92" s="56"/>
      <c r="BOM92" s="56"/>
      <c r="BON92" s="56"/>
      <c r="BOO92" s="56"/>
      <c r="BOP92" s="56"/>
      <c r="BOQ92" s="56"/>
      <c r="BOR92" s="56"/>
      <c r="BOS92" s="56"/>
      <c r="BOT92" s="56"/>
      <c r="BOU92" s="56"/>
      <c r="BOV92" s="56"/>
      <c r="BOW92" s="56"/>
      <c r="BOX92" s="56"/>
      <c r="BOY92" s="56"/>
      <c r="BOZ92" s="56"/>
      <c r="BPA92" s="56"/>
      <c r="BPB92" s="56"/>
      <c r="BPC92" s="56"/>
      <c r="BPD92" s="56"/>
      <c r="BPE92" s="56"/>
      <c r="BPF92" s="56"/>
      <c r="BPG92" s="56"/>
      <c r="BPH92" s="56"/>
      <c r="BPI92" s="56"/>
      <c r="BPJ92" s="56"/>
      <c r="BPK92" s="56"/>
      <c r="BPL92" s="56"/>
      <c r="BPM92" s="56"/>
      <c r="BPN92" s="56"/>
      <c r="BPO92" s="56"/>
      <c r="BPP92" s="56"/>
      <c r="BPQ92" s="56"/>
      <c r="BPR92" s="56"/>
      <c r="BPS92" s="56"/>
      <c r="BPT92" s="56"/>
      <c r="BPU92" s="56"/>
      <c r="BPV92" s="56"/>
      <c r="BPW92" s="56"/>
      <c r="BPX92" s="56"/>
      <c r="BPY92" s="56"/>
      <c r="BPZ92" s="56"/>
      <c r="BQA92" s="56"/>
      <c r="BQB92" s="56"/>
      <c r="BQC92" s="56"/>
      <c r="BQD92" s="56"/>
      <c r="BQE92" s="56"/>
      <c r="BQF92" s="56"/>
      <c r="BQG92" s="56"/>
      <c r="BQH92" s="56"/>
      <c r="BQI92" s="56"/>
      <c r="BQJ92" s="56"/>
      <c r="BQK92" s="56"/>
      <c r="BQL92" s="56"/>
      <c r="BQM92" s="56"/>
      <c r="BQN92" s="56"/>
      <c r="BQO92" s="56"/>
      <c r="BQP92" s="56"/>
      <c r="BQQ92" s="56"/>
      <c r="BQR92" s="56"/>
      <c r="BQS92" s="56"/>
      <c r="BQT92" s="56"/>
      <c r="BQU92" s="56"/>
      <c r="BQV92" s="56"/>
      <c r="BQW92" s="56"/>
      <c r="BQX92" s="56"/>
      <c r="BQY92" s="56"/>
      <c r="BQZ92" s="56"/>
      <c r="BRA92" s="56"/>
      <c r="BRB92" s="56"/>
      <c r="BRC92" s="56"/>
      <c r="BRD92" s="56"/>
      <c r="BRE92" s="56"/>
      <c r="BRF92" s="56"/>
      <c r="BRG92" s="56"/>
      <c r="BRH92" s="56"/>
      <c r="BRI92" s="56"/>
      <c r="BRJ92" s="56"/>
      <c r="BRK92" s="56"/>
      <c r="BRL92" s="56"/>
      <c r="BRM92" s="56"/>
      <c r="BRN92" s="56"/>
      <c r="BRO92" s="56"/>
      <c r="BRP92" s="56"/>
      <c r="BRQ92" s="56"/>
      <c r="BRR92" s="56"/>
      <c r="BRS92" s="56"/>
      <c r="BRT92" s="56"/>
      <c r="BRU92" s="56"/>
      <c r="BRV92" s="56"/>
      <c r="BRW92" s="56"/>
      <c r="BRX92" s="56"/>
      <c r="BRY92" s="56"/>
      <c r="BRZ92" s="56"/>
      <c r="BSA92" s="56"/>
      <c r="BSB92" s="56"/>
      <c r="BSC92" s="56"/>
      <c r="BSD92" s="56"/>
      <c r="BSE92" s="56"/>
      <c r="BSF92" s="56"/>
      <c r="BSG92" s="56"/>
      <c r="BSH92" s="56"/>
      <c r="BSI92" s="56"/>
      <c r="BSJ92" s="56"/>
      <c r="BSK92" s="56"/>
      <c r="BSL92" s="56"/>
      <c r="BSM92" s="56"/>
      <c r="BSN92" s="56"/>
      <c r="BSO92" s="56"/>
      <c r="BSP92" s="56"/>
      <c r="BSQ92" s="56"/>
      <c r="BSR92" s="56"/>
      <c r="BSS92" s="56"/>
      <c r="BST92" s="56"/>
      <c r="BSU92" s="56"/>
      <c r="BSV92" s="56"/>
      <c r="BSW92" s="56"/>
      <c r="BSX92" s="56"/>
      <c r="BSY92" s="56"/>
      <c r="BSZ92" s="56"/>
      <c r="BTA92" s="56"/>
      <c r="BTB92" s="56"/>
      <c r="BTC92" s="56"/>
      <c r="BTD92" s="56"/>
      <c r="BTE92" s="56"/>
      <c r="BTF92" s="56"/>
      <c r="BTG92" s="56"/>
      <c r="BTH92" s="56"/>
      <c r="BTI92" s="56"/>
      <c r="BTJ92" s="56"/>
      <c r="BTK92" s="56"/>
      <c r="BTL92" s="56"/>
      <c r="BTM92" s="56"/>
      <c r="BTN92" s="56"/>
      <c r="BTO92" s="56"/>
      <c r="BTP92" s="56"/>
      <c r="BTQ92" s="56"/>
      <c r="BTR92" s="56"/>
      <c r="BTS92" s="56"/>
      <c r="BTT92" s="56"/>
      <c r="BTU92" s="56"/>
      <c r="BTV92" s="56"/>
      <c r="BTW92" s="56"/>
      <c r="BTX92" s="56"/>
      <c r="BTY92" s="56"/>
      <c r="BTZ92" s="56"/>
      <c r="BUA92" s="56"/>
      <c r="BUB92" s="56"/>
      <c r="BUC92" s="56"/>
      <c r="BUD92" s="56"/>
      <c r="BUE92" s="56"/>
      <c r="BUF92" s="56"/>
      <c r="BUG92" s="56"/>
      <c r="BUH92" s="56"/>
      <c r="BUI92" s="56"/>
      <c r="BUJ92" s="56"/>
      <c r="BUK92" s="56"/>
      <c r="BUL92" s="56"/>
      <c r="BUM92" s="56"/>
      <c r="BUN92" s="56"/>
      <c r="BUO92" s="56"/>
      <c r="BUP92" s="56"/>
      <c r="BUQ92" s="56"/>
      <c r="BUR92" s="56"/>
      <c r="BUS92" s="56"/>
      <c r="BUT92" s="56"/>
      <c r="BUU92" s="56"/>
      <c r="BUV92" s="56"/>
      <c r="BUW92" s="56"/>
      <c r="BUX92" s="56"/>
      <c r="BUY92" s="56"/>
      <c r="BUZ92" s="56"/>
      <c r="BVA92" s="56"/>
      <c r="BVB92" s="56"/>
      <c r="BVC92" s="56"/>
      <c r="BVD92" s="56"/>
      <c r="BVE92" s="56"/>
      <c r="BVF92" s="56"/>
      <c r="BVG92" s="56"/>
      <c r="BVH92" s="56"/>
      <c r="BVI92" s="56"/>
      <c r="BVJ92" s="56"/>
      <c r="BVK92" s="56"/>
      <c r="BVL92" s="56"/>
      <c r="BVM92" s="56"/>
      <c r="BVN92" s="56"/>
      <c r="BVO92" s="56"/>
      <c r="BVP92" s="56"/>
      <c r="BVQ92" s="56"/>
      <c r="BVR92" s="56"/>
      <c r="BVS92" s="56"/>
      <c r="BVT92" s="56"/>
      <c r="BVU92" s="56"/>
      <c r="BVV92" s="56"/>
      <c r="BVW92" s="56"/>
      <c r="BVX92" s="56"/>
      <c r="BVY92" s="56"/>
      <c r="BVZ92" s="56"/>
      <c r="BWA92" s="56"/>
      <c r="BWB92" s="56"/>
      <c r="BWC92" s="56"/>
      <c r="BWD92" s="56"/>
      <c r="BWE92" s="56"/>
      <c r="BWF92" s="56"/>
      <c r="BWG92" s="56"/>
      <c r="BWH92" s="56"/>
      <c r="BWI92" s="56"/>
      <c r="BWJ92" s="56"/>
      <c r="BWK92" s="56"/>
      <c r="BWL92" s="56"/>
      <c r="BWM92" s="56"/>
      <c r="BWN92" s="56"/>
      <c r="BWO92" s="56"/>
      <c r="BWP92" s="56"/>
      <c r="BWQ92" s="56"/>
      <c r="BWR92" s="56"/>
      <c r="BWS92" s="56"/>
      <c r="BWT92" s="56"/>
      <c r="BWU92" s="56"/>
      <c r="BWV92" s="56"/>
      <c r="BWW92" s="56"/>
      <c r="BWX92" s="56"/>
      <c r="BWY92" s="56"/>
      <c r="BWZ92" s="56"/>
      <c r="BXA92" s="56"/>
      <c r="BXB92" s="56"/>
      <c r="BXC92" s="56"/>
      <c r="BXD92" s="56"/>
      <c r="BXE92" s="56"/>
      <c r="BXF92" s="56"/>
      <c r="BXG92" s="56"/>
      <c r="BXH92" s="56"/>
      <c r="BXI92" s="56"/>
      <c r="BXJ92" s="56"/>
      <c r="BXK92" s="56"/>
      <c r="BXL92" s="56"/>
      <c r="BXM92" s="56"/>
      <c r="BXN92" s="56"/>
      <c r="BXO92" s="56"/>
      <c r="BXP92" s="56"/>
      <c r="BXQ92" s="56"/>
      <c r="BXR92" s="56"/>
      <c r="BXS92" s="56"/>
      <c r="BXT92" s="56"/>
      <c r="BXU92" s="56"/>
      <c r="BXV92" s="56"/>
      <c r="BXW92" s="56"/>
      <c r="BXX92" s="56"/>
      <c r="BXY92" s="56"/>
      <c r="BXZ92" s="56"/>
      <c r="BYA92" s="56"/>
      <c r="BYB92" s="56"/>
      <c r="BYC92" s="56"/>
      <c r="BYD92" s="56"/>
      <c r="BYE92" s="56"/>
      <c r="BYF92" s="56"/>
      <c r="BYG92" s="56"/>
      <c r="BYH92" s="56"/>
      <c r="BYI92" s="56"/>
      <c r="BYJ92" s="56"/>
      <c r="BYK92" s="56"/>
      <c r="BYL92" s="56"/>
      <c r="BYM92" s="56"/>
      <c r="BYN92" s="56"/>
      <c r="BYO92" s="56"/>
      <c r="BYP92" s="56"/>
      <c r="BYQ92" s="56"/>
      <c r="BYR92" s="56"/>
      <c r="BYS92" s="56"/>
      <c r="BYT92" s="56"/>
      <c r="BYU92" s="56"/>
      <c r="BYV92" s="56"/>
      <c r="BYW92" s="56"/>
      <c r="BYX92" s="56"/>
      <c r="BYY92" s="56"/>
      <c r="BYZ92" s="56"/>
      <c r="BZA92" s="56"/>
      <c r="BZB92" s="56"/>
      <c r="BZC92" s="56"/>
      <c r="BZD92" s="56"/>
      <c r="BZE92" s="56"/>
      <c r="BZF92" s="56"/>
      <c r="BZG92" s="56"/>
      <c r="BZH92" s="56"/>
      <c r="BZI92" s="56"/>
      <c r="BZJ92" s="56"/>
      <c r="BZK92" s="56"/>
      <c r="BZL92" s="56"/>
      <c r="BZM92" s="56"/>
      <c r="BZN92" s="56"/>
      <c r="BZO92" s="56"/>
      <c r="BZP92" s="56"/>
      <c r="BZQ92" s="56"/>
      <c r="BZR92" s="56"/>
      <c r="BZS92" s="56"/>
      <c r="BZT92" s="56"/>
      <c r="BZU92" s="56"/>
      <c r="BZV92" s="56"/>
      <c r="BZW92" s="56"/>
      <c r="BZX92" s="56"/>
      <c r="BZY92" s="56"/>
      <c r="BZZ92" s="56"/>
      <c r="CAA92" s="56"/>
      <c r="CAB92" s="56"/>
      <c r="CAC92" s="56"/>
      <c r="CAD92" s="56"/>
      <c r="CAE92" s="56"/>
      <c r="CAF92" s="56"/>
      <c r="CAG92" s="56"/>
      <c r="CAH92" s="56"/>
      <c r="CAI92" s="56"/>
      <c r="CAJ92" s="56"/>
      <c r="CAK92" s="56"/>
      <c r="CAL92" s="56"/>
      <c r="CAM92" s="56"/>
      <c r="CAN92" s="56"/>
      <c r="CAO92" s="56"/>
      <c r="CAP92" s="56"/>
      <c r="CAQ92" s="56"/>
      <c r="CAR92" s="56"/>
      <c r="CAS92" s="56"/>
      <c r="CAT92" s="56"/>
      <c r="CAU92" s="56"/>
      <c r="CAV92" s="56"/>
      <c r="CAW92" s="56"/>
      <c r="CAX92" s="56"/>
      <c r="CAY92" s="56"/>
      <c r="CAZ92" s="56"/>
      <c r="CBA92" s="56"/>
      <c r="CBB92" s="56"/>
      <c r="CBC92" s="56"/>
      <c r="CBD92" s="56"/>
      <c r="CBE92" s="56"/>
      <c r="CBF92" s="56"/>
      <c r="CBG92" s="56"/>
      <c r="CBH92" s="56"/>
      <c r="CBI92" s="56"/>
      <c r="CBJ92" s="56"/>
      <c r="CBK92" s="56"/>
      <c r="CBL92" s="56"/>
      <c r="CBM92" s="56"/>
      <c r="CBN92" s="56"/>
      <c r="CBO92" s="56"/>
      <c r="CBP92" s="56"/>
      <c r="CBQ92" s="56"/>
      <c r="CBR92" s="56"/>
      <c r="CBS92" s="56"/>
      <c r="CBT92" s="56"/>
      <c r="CBU92" s="56"/>
      <c r="CBV92" s="56"/>
      <c r="CBW92" s="56"/>
      <c r="CBX92" s="56"/>
      <c r="CBY92" s="56"/>
      <c r="CBZ92" s="56"/>
      <c r="CCA92" s="56"/>
      <c r="CCB92" s="56"/>
      <c r="CCC92" s="56"/>
      <c r="CCD92" s="56"/>
      <c r="CCE92" s="56"/>
      <c r="CCF92" s="56"/>
      <c r="CCG92" s="56"/>
      <c r="CCH92" s="56"/>
      <c r="CCI92" s="56"/>
      <c r="CCJ92" s="56"/>
      <c r="CCK92" s="56"/>
      <c r="CCL92" s="56"/>
      <c r="CCM92" s="56"/>
      <c r="CCN92" s="56"/>
      <c r="CCO92" s="56"/>
      <c r="CCP92" s="56"/>
      <c r="CCQ92" s="56"/>
      <c r="CCR92" s="56"/>
      <c r="CCS92" s="56"/>
      <c r="CCT92" s="56"/>
      <c r="CCU92" s="56"/>
      <c r="CCV92" s="56"/>
      <c r="CCW92" s="56"/>
      <c r="CCX92" s="56"/>
      <c r="CCY92" s="56"/>
      <c r="CCZ92" s="56"/>
      <c r="CDA92" s="56"/>
      <c r="CDB92" s="56"/>
      <c r="CDC92" s="56"/>
      <c r="CDD92" s="56"/>
      <c r="CDE92" s="56"/>
      <c r="CDF92" s="56"/>
      <c r="CDG92" s="56"/>
      <c r="CDH92" s="56"/>
      <c r="CDI92" s="56"/>
      <c r="CDJ92" s="56"/>
      <c r="CDK92" s="56"/>
      <c r="CDL92" s="56"/>
      <c r="CDM92" s="56"/>
      <c r="CDN92" s="56"/>
      <c r="CDO92" s="56"/>
      <c r="CDP92" s="56"/>
      <c r="CDQ92" s="56"/>
      <c r="CDR92" s="56"/>
      <c r="CDS92" s="56"/>
      <c r="CDT92" s="56"/>
      <c r="CDU92" s="56"/>
      <c r="CDV92" s="56"/>
      <c r="CDW92" s="56"/>
      <c r="CDX92" s="56"/>
      <c r="CDY92" s="56"/>
      <c r="CDZ92" s="56"/>
      <c r="CEA92" s="56"/>
      <c r="CEB92" s="56"/>
      <c r="CEC92" s="56"/>
      <c r="CED92" s="56"/>
      <c r="CEE92" s="56"/>
      <c r="CEF92" s="56"/>
      <c r="CEG92" s="56"/>
      <c r="CEH92" s="56"/>
      <c r="CEI92" s="56"/>
      <c r="CEJ92" s="56"/>
      <c r="CEK92" s="56"/>
      <c r="CEL92" s="56"/>
      <c r="CEM92" s="56"/>
      <c r="CEN92" s="56"/>
      <c r="CEO92" s="56"/>
      <c r="CEP92" s="56"/>
      <c r="CEQ92" s="56"/>
      <c r="CER92" s="56"/>
      <c r="CES92" s="56"/>
      <c r="CET92" s="56"/>
      <c r="CEU92" s="56"/>
      <c r="CEV92" s="56"/>
      <c r="CEW92" s="56"/>
      <c r="CEX92" s="56"/>
      <c r="CEY92" s="56"/>
      <c r="CEZ92" s="56"/>
      <c r="CFA92" s="56"/>
      <c r="CFB92" s="56"/>
      <c r="CFC92" s="56"/>
      <c r="CFD92" s="56"/>
      <c r="CFE92" s="56"/>
      <c r="CFF92" s="56"/>
      <c r="CFG92" s="56"/>
      <c r="CFH92" s="56"/>
      <c r="CFI92" s="56"/>
      <c r="CFJ92" s="56"/>
      <c r="CFK92" s="56"/>
      <c r="CFL92" s="56"/>
      <c r="CFM92" s="56"/>
      <c r="CFN92" s="56"/>
      <c r="CFO92" s="56"/>
      <c r="CFP92" s="56"/>
      <c r="CFQ92" s="56"/>
      <c r="CFR92" s="56"/>
      <c r="CFS92" s="56"/>
      <c r="CFT92" s="56"/>
      <c r="CFU92" s="56"/>
      <c r="CFV92" s="56"/>
      <c r="CFW92" s="56"/>
      <c r="CFX92" s="56"/>
      <c r="CFY92" s="56"/>
      <c r="CFZ92" s="56"/>
      <c r="CGA92" s="56"/>
      <c r="CGB92" s="56"/>
      <c r="CGC92" s="56"/>
      <c r="CGD92" s="56"/>
      <c r="CGE92" s="56"/>
      <c r="CGF92" s="56"/>
      <c r="CGG92" s="56"/>
      <c r="CGH92" s="56"/>
      <c r="CGI92" s="56"/>
      <c r="CGJ92" s="56"/>
      <c r="CGK92" s="56"/>
      <c r="CGL92" s="56"/>
      <c r="CGM92" s="56"/>
      <c r="CGN92" s="56"/>
      <c r="CGO92" s="56"/>
      <c r="CGP92" s="56"/>
      <c r="CGQ92" s="56"/>
      <c r="CGR92" s="56"/>
      <c r="CGS92" s="56"/>
      <c r="CGT92" s="56"/>
      <c r="CGU92" s="56"/>
      <c r="CGV92" s="56"/>
      <c r="CGW92" s="56"/>
      <c r="CGX92" s="56"/>
      <c r="CGY92" s="56"/>
      <c r="CGZ92" s="56"/>
      <c r="CHA92" s="56"/>
      <c r="CHB92" s="56"/>
      <c r="CHC92" s="56"/>
      <c r="CHD92" s="56"/>
      <c r="CHE92" s="56"/>
      <c r="CHF92" s="56"/>
      <c r="CHG92" s="56"/>
      <c r="CHH92" s="56"/>
      <c r="CHI92" s="56"/>
      <c r="CHJ92" s="56"/>
      <c r="CHK92" s="56"/>
      <c r="CHL92" s="56"/>
      <c r="CHM92" s="56"/>
      <c r="CHN92" s="56"/>
      <c r="CHO92" s="56"/>
      <c r="CHP92" s="56"/>
      <c r="CHQ92" s="56"/>
      <c r="CHR92" s="56"/>
      <c r="CHS92" s="56"/>
      <c r="CHT92" s="56"/>
      <c r="CHU92" s="56"/>
      <c r="CHV92" s="56"/>
      <c r="CHW92" s="56"/>
      <c r="CHX92" s="56"/>
      <c r="CHY92" s="56"/>
      <c r="CHZ92" s="56"/>
      <c r="CIA92" s="56"/>
      <c r="CIB92" s="56"/>
      <c r="CIC92" s="56"/>
      <c r="CID92" s="56"/>
      <c r="CIE92" s="56"/>
      <c r="CIF92" s="56"/>
      <c r="CIG92" s="56"/>
      <c r="CIH92" s="56"/>
      <c r="CII92" s="56"/>
      <c r="CIJ92" s="56"/>
      <c r="CIK92" s="56"/>
      <c r="CIL92" s="56"/>
      <c r="CIM92" s="56"/>
      <c r="CIN92" s="56"/>
      <c r="CIO92" s="56"/>
      <c r="CIP92" s="56"/>
      <c r="CIQ92" s="56"/>
      <c r="CIR92" s="56"/>
      <c r="CIS92" s="56"/>
      <c r="CIT92" s="56"/>
      <c r="CIU92" s="56"/>
      <c r="CIV92" s="56"/>
      <c r="CIW92" s="56"/>
      <c r="CIX92" s="56"/>
      <c r="CIY92" s="56"/>
      <c r="CIZ92" s="56"/>
      <c r="CJA92" s="56"/>
      <c r="CJB92" s="56"/>
      <c r="CJC92" s="56"/>
      <c r="CJD92" s="56"/>
      <c r="CJE92" s="56"/>
      <c r="CJF92" s="56"/>
      <c r="CJG92" s="56"/>
      <c r="CJH92" s="56"/>
      <c r="CJI92" s="56"/>
      <c r="CJJ92" s="56"/>
      <c r="CJK92" s="56"/>
      <c r="CJL92" s="56"/>
      <c r="CJM92" s="56"/>
      <c r="CJN92" s="56"/>
      <c r="CJO92" s="56"/>
      <c r="CJP92" s="56"/>
      <c r="CJQ92" s="56"/>
      <c r="CJR92" s="56"/>
      <c r="CJS92" s="56"/>
      <c r="CJT92" s="56"/>
      <c r="CJU92" s="56"/>
      <c r="CJV92" s="56"/>
      <c r="CJW92" s="56"/>
      <c r="CJX92" s="56"/>
      <c r="CJY92" s="56"/>
      <c r="CJZ92" s="56"/>
      <c r="CKA92" s="56"/>
      <c r="CKB92" s="56"/>
      <c r="CKC92" s="56"/>
      <c r="CKD92" s="56"/>
      <c r="CKE92" s="56"/>
      <c r="CKF92" s="56"/>
      <c r="CKG92" s="56"/>
      <c r="CKH92" s="56"/>
      <c r="CKI92" s="56"/>
      <c r="CKJ92" s="56"/>
      <c r="CKK92" s="56"/>
      <c r="CKL92" s="56"/>
      <c r="CKM92" s="56"/>
      <c r="CKN92" s="56"/>
      <c r="CKO92" s="56"/>
      <c r="CKP92" s="56"/>
      <c r="CKQ92" s="56"/>
      <c r="CKR92" s="56"/>
      <c r="CKS92" s="56"/>
      <c r="CKT92" s="56"/>
      <c r="CKU92" s="56"/>
      <c r="CKV92" s="56"/>
      <c r="CKW92" s="56"/>
      <c r="CKX92" s="56"/>
      <c r="CKY92" s="56"/>
      <c r="CKZ92" s="56"/>
      <c r="CLA92" s="56"/>
      <c r="CLB92" s="56"/>
      <c r="CLC92" s="56"/>
      <c r="CLD92" s="56"/>
      <c r="CLE92" s="56"/>
      <c r="CLF92" s="56"/>
      <c r="CLG92" s="56"/>
      <c r="CLH92" s="56"/>
      <c r="CLI92" s="56"/>
      <c r="CLJ92" s="56"/>
      <c r="CLK92" s="56"/>
      <c r="CLL92" s="56"/>
      <c r="CLM92" s="56"/>
      <c r="CLN92" s="56"/>
      <c r="CLO92" s="56"/>
      <c r="CLP92" s="56"/>
      <c r="CLQ92" s="56"/>
      <c r="CLR92" s="56"/>
      <c r="CLS92" s="56"/>
      <c r="CLT92" s="56"/>
      <c r="CLU92" s="56"/>
      <c r="CLV92" s="56"/>
      <c r="CLW92" s="56"/>
      <c r="CLX92" s="56"/>
      <c r="CLY92" s="56"/>
      <c r="CLZ92" s="56"/>
      <c r="CMA92" s="56"/>
      <c r="CMB92" s="56"/>
      <c r="CMC92" s="56"/>
      <c r="CMD92" s="56"/>
      <c r="CME92" s="56"/>
      <c r="CMF92" s="56"/>
      <c r="CMG92" s="56"/>
      <c r="CMH92" s="56"/>
      <c r="CMI92" s="56"/>
      <c r="CMJ92" s="56"/>
      <c r="CMK92" s="56"/>
      <c r="CML92" s="56"/>
      <c r="CMM92" s="56"/>
      <c r="CMN92" s="56"/>
      <c r="CMO92" s="56"/>
      <c r="CMP92" s="56"/>
      <c r="CMQ92" s="56"/>
      <c r="CMR92" s="56"/>
      <c r="CMS92" s="56"/>
      <c r="CMT92" s="56"/>
      <c r="CMU92" s="56"/>
      <c r="CMV92" s="56"/>
      <c r="CMW92" s="56"/>
      <c r="CMX92" s="56"/>
      <c r="CMY92" s="56"/>
      <c r="CMZ92" s="56"/>
      <c r="CNA92" s="56"/>
      <c r="CNB92" s="56"/>
      <c r="CNC92" s="56"/>
      <c r="CND92" s="56"/>
      <c r="CNE92" s="56"/>
      <c r="CNF92" s="56"/>
      <c r="CNG92" s="56"/>
      <c r="CNH92" s="56"/>
      <c r="CNI92" s="56"/>
      <c r="CNJ92" s="56"/>
      <c r="CNK92" s="56"/>
      <c r="CNL92" s="56"/>
      <c r="CNM92" s="56"/>
      <c r="CNN92" s="56"/>
      <c r="CNO92" s="56"/>
      <c r="CNP92" s="56"/>
      <c r="CNQ92" s="56"/>
      <c r="CNR92" s="56"/>
      <c r="CNS92" s="56"/>
      <c r="CNT92" s="56"/>
      <c r="CNU92" s="56"/>
      <c r="CNV92" s="56"/>
      <c r="CNW92" s="56"/>
      <c r="CNX92" s="56"/>
      <c r="CNY92" s="56"/>
      <c r="CNZ92" s="56"/>
      <c r="COA92" s="56"/>
      <c r="COB92" s="56"/>
      <c r="COC92" s="56"/>
      <c r="COD92" s="56"/>
      <c r="COE92" s="56"/>
      <c r="COF92" s="56"/>
      <c r="COG92" s="56"/>
      <c r="COH92" s="56"/>
      <c r="COI92" s="56"/>
      <c r="COJ92" s="56"/>
      <c r="COK92" s="56"/>
      <c r="COL92" s="56"/>
      <c r="COM92" s="56"/>
      <c r="CON92" s="56"/>
      <c r="COO92" s="56"/>
      <c r="COP92" s="56"/>
      <c r="COQ92" s="56"/>
      <c r="COR92" s="56"/>
      <c r="COS92" s="56"/>
      <c r="COT92" s="56"/>
      <c r="COU92" s="56"/>
      <c r="COV92" s="56"/>
      <c r="COW92" s="56"/>
      <c r="COX92" s="56"/>
      <c r="COY92" s="56"/>
      <c r="COZ92" s="56"/>
      <c r="CPA92" s="56"/>
      <c r="CPB92" s="56"/>
      <c r="CPC92" s="56"/>
      <c r="CPD92" s="56"/>
      <c r="CPE92" s="56"/>
      <c r="CPF92" s="56"/>
      <c r="CPG92" s="56"/>
      <c r="CPH92" s="56"/>
      <c r="CPI92" s="56"/>
      <c r="CPJ92" s="56"/>
      <c r="CPK92" s="56"/>
      <c r="CPL92" s="56"/>
      <c r="CPM92" s="56"/>
      <c r="CPN92" s="56"/>
      <c r="CPO92" s="56"/>
      <c r="CPP92" s="56"/>
      <c r="CPQ92" s="56"/>
      <c r="CPR92" s="56"/>
      <c r="CPS92" s="56"/>
      <c r="CPT92" s="56"/>
      <c r="CPU92" s="56"/>
      <c r="CPV92" s="56"/>
      <c r="CPW92" s="56"/>
      <c r="CPX92" s="56"/>
      <c r="CPY92" s="56"/>
      <c r="CPZ92" s="56"/>
      <c r="CQA92" s="56"/>
      <c r="CQB92" s="56"/>
      <c r="CQC92" s="56"/>
      <c r="CQD92" s="56"/>
      <c r="CQE92" s="56"/>
      <c r="CQF92" s="56"/>
      <c r="CQG92" s="56"/>
      <c r="CQH92" s="56"/>
      <c r="CQI92" s="56"/>
      <c r="CQJ92" s="56"/>
      <c r="CQK92" s="56"/>
      <c r="CQL92" s="56"/>
      <c r="CQM92" s="56"/>
      <c r="CQN92" s="56"/>
      <c r="CQO92" s="56"/>
      <c r="CQP92" s="56"/>
      <c r="CQQ92" s="56"/>
      <c r="CQR92" s="56"/>
      <c r="CQS92" s="56"/>
      <c r="CQT92" s="56"/>
      <c r="CQU92" s="56"/>
      <c r="CQV92" s="56"/>
      <c r="CQW92" s="56"/>
      <c r="CQX92" s="56"/>
      <c r="CQY92" s="56"/>
      <c r="CQZ92" s="56"/>
      <c r="CRA92" s="56"/>
      <c r="CRB92" s="56"/>
      <c r="CRC92" s="56"/>
      <c r="CRD92" s="56"/>
      <c r="CRE92" s="56"/>
      <c r="CRF92" s="56"/>
      <c r="CRG92" s="56"/>
      <c r="CRH92" s="56"/>
      <c r="CRI92" s="56"/>
      <c r="CRJ92" s="56"/>
      <c r="CRK92" s="56"/>
      <c r="CRL92" s="56"/>
      <c r="CRM92" s="56"/>
      <c r="CRN92" s="56"/>
      <c r="CRO92" s="56"/>
      <c r="CRP92" s="56"/>
      <c r="CRQ92" s="56"/>
      <c r="CRR92" s="56"/>
      <c r="CRS92" s="56"/>
      <c r="CRT92" s="56"/>
      <c r="CRU92" s="56"/>
      <c r="CRV92" s="56"/>
      <c r="CRW92" s="56"/>
      <c r="CRX92" s="56"/>
      <c r="CRY92" s="56"/>
      <c r="CRZ92" s="56"/>
      <c r="CSA92" s="56"/>
      <c r="CSB92" s="56"/>
      <c r="CSC92" s="56"/>
      <c r="CSD92" s="56"/>
      <c r="CSE92" s="56"/>
      <c r="CSF92" s="56"/>
      <c r="CSG92" s="56"/>
      <c r="CSH92" s="56"/>
      <c r="CSI92" s="56"/>
      <c r="CSJ92" s="56"/>
      <c r="CSK92" s="56"/>
      <c r="CSL92" s="56"/>
      <c r="CSM92" s="56"/>
      <c r="CSN92" s="56"/>
      <c r="CSO92" s="56"/>
      <c r="CSP92" s="56"/>
      <c r="CSQ92" s="56"/>
      <c r="CSR92" s="56"/>
      <c r="CSS92" s="56"/>
      <c r="CST92" s="56"/>
      <c r="CSU92" s="56"/>
      <c r="CSV92" s="56"/>
      <c r="CSW92" s="56"/>
      <c r="CSX92" s="56"/>
      <c r="CSY92" s="56"/>
      <c r="CSZ92" s="56"/>
      <c r="CTA92" s="56"/>
      <c r="CTB92" s="56"/>
      <c r="CTC92" s="56"/>
      <c r="CTD92" s="56"/>
      <c r="CTE92" s="56"/>
      <c r="CTF92" s="56"/>
      <c r="CTG92" s="56"/>
      <c r="CTH92" s="56"/>
      <c r="CTI92" s="56"/>
      <c r="CTJ92" s="56"/>
      <c r="CTK92" s="56"/>
      <c r="CTL92" s="56"/>
      <c r="CTM92" s="56"/>
      <c r="CTN92" s="56"/>
      <c r="CTO92" s="56"/>
      <c r="CTP92" s="56"/>
      <c r="CTQ92" s="56"/>
      <c r="CTR92" s="56"/>
      <c r="CTS92" s="56"/>
      <c r="CTT92" s="56"/>
      <c r="CTU92" s="56"/>
      <c r="CTV92" s="56"/>
      <c r="CTW92" s="56"/>
      <c r="CTX92" s="56"/>
      <c r="CTY92" s="56"/>
      <c r="CTZ92" s="56"/>
      <c r="CUA92" s="56"/>
      <c r="CUB92" s="56"/>
      <c r="CUC92" s="56"/>
      <c r="CUD92" s="56"/>
      <c r="CUE92" s="56"/>
      <c r="CUF92" s="56"/>
      <c r="CUG92" s="56"/>
      <c r="CUH92" s="56"/>
      <c r="CUI92" s="56"/>
      <c r="CUJ92" s="56"/>
      <c r="CUK92" s="56"/>
      <c r="CUL92" s="56"/>
      <c r="CUM92" s="56"/>
      <c r="CUN92" s="56"/>
      <c r="CUO92" s="56"/>
      <c r="CUP92" s="56"/>
      <c r="CUQ92" s="56"/>
      <c r="CUR92" s="56"/>
      <c r="CUS92" s="56"/>
      <c r="CUT92" s="56"/>
      <c r="CUU92" s="56"/>
      <c r="CUV92" s="56"/>
      <c r="CUW92" s="56"/>
      <c r="CUX92" s="56"/>
      <c r="CUY92" s="56"/>
      <c r="CUZ92" s="56"/>
      <c r="CVA92" s="56"/>
      <c r="CVB92" s="56"/>
      <c r="CVC92" s="56"/>
      <c r="CVD92" s="56"/>
      <c r="CVE92" s="56"/>
      <c r="CVF92" s="56"/>
      <c r="CVG92" s="56"/>
      <c r="CVH92" s="56"/>
      <c r="CVI92" s="56"/>
      <c r="CVJ92" s="56"/>
      <c r="CVK92" s="56"/>
      <c r="CVL92" s="56"/>
      <c r="CVM92" s="56"/>
      <c r="CVN92" s="56"/>
      <c r="CVO92" s="56"/>
      <c r="CVP92" s="56"/>
      <c r="CVQ92" s="56"/>
      <c r="CVR92" s="56"/>
      <c r="CVS92" s="56"/>
      <c r="CVT92" s="56"/>
      <c r="CVU92" s="56"/>
      <c r="CVV92" s="56"/>
      <c r="CVW92" s="56"/>
      <c r="CVX92" s="56"/>
      <c r="CVY92" s="56"/>
      <c r="CVZ92" s="56"/>
      <c r="CWA92" s="56"/>
      <c r="CWB92" s="56"/>
      <c r="CWC92" s="56"/>
      <c r="CWD92" s="56"/>
      <c r="CWE92" s="56"/>
      <c r="CWF92" s="56"/>
      <c r="CWG92" s="56"/>
      <c r="CWH92" s="56"/>
      <c r="CWI92" s="56"/>
      <c r="CWJ92" s="56"/>
      <c r="CWK92" s="56"/>
      <c r="CWL92" s="56"/>
      <c r="CWM92" s="56"/>
      <c r="CWN92" s="56"/>
      <c r="CWO92" s="56"/>
      <c r="CWP92" s="56"/>
      <c r="CWQ92" s="56"/>
      <c r="CWR92" s="56"/>
      <c r="CWS92" s="56"/>
      <c r="CWT92" s="56"/>
      <c r="CWU92" s="56"/>
      <c r="CWV92" s="56"/>
      <c r="CWW92" s="56"/>
      <c r="CWX92" s="56"/>
      <c r="CWY92" s="56"/>
      <c r="CWZ92" s="56"/>
      <c r="CXA92" s="56"/>
      <c r="CXB92" s="56"/>
      <c r="CXC92" s="56"/>
      <c r="CXD92" s="56"/>
      <c r="CXE92" s="56"/>
      <c r="CXF92" s="56"/>
      <c r="CXG92" s="56"/>
      <c r="CXH92" s="56"/>
      <c r="CXI92" s="56"/>
      <c r="CXJ92" s="56"/>
      <c r="CXK92" s="56"/>
      <c r="CXL92" s="56"/>
      <c r="CXM92" s="56"/>
      <c r="CXN92" s="56"/>
      <c r="CXO92" s="56"/>
      <c r="CXP92" s="56"/>
      <c r="CXQ92" s="56"/>
      <c r="CXR92" s="56"/>
      <c r="CXS92" s="56"/>
      <c r="CXT92" s="56"/>
      <c r="CXU92" s="56"/>
      <c r="CXV92" s="56"/>
      <c r="CXW92" s="56"/>
      <c r="CXX92" s="56"/>
      <c r="CXY92" s="56"/>
      <c r="CXZ92" s="56"/>
      <c r="CYA92" s="56"/>
      <c r="CYB92" s="56"/>
      <c r="CYC92" s="56"/>
      <c r="CYD92" s="56"/>
      <c r="CYE92" s="56"/>
      <c r="CYF92" s="56"/>
      <c r="CYG92" s="56"/>
      <c r="CYH92" s="56"/>
      <c r="CYI92" s="56"/>
      <c r="CYJ92" s="56"/>
      <c r="CYK92" s="56"/>
      <c r="CYL92" s="56"/>
      <c r="CYM92" s="56"/>
      <c r="CYN92" s="56"/>
      <c r="CYO92" s="56"/>
      <c r="CYP92" s="56"/>
      <c r="CYQ92" s="56"/>
      <c r="CYR92" s="56"/>
      <c r="CYS92" s="56"/>
      <c r="CYT92" s="56"/>
      <c r="CYU92" s="56"/>
      <c r="CYV92" s="56"/>
      <c r="CYW92" s="56"/>
      <c r="CYX92" s="56"/>
      <c r="CYY92" s="56"/>
      <c r="CYZ92" s="56"/>
      <c r="CZA92" s="56"/>
      <c r="CZB92" s="56"/>
      <c r="CZC92" s="56"/>
      <c r="CZD92" s="56"/>
      <c r="CZE92" s="56"/>
      <c r="CZF92" s="56"/>
      <c r="CZG92" s="56"/>
      <c r="CZH92" s="56"/>
      <c r="CZI92" s="56"/>
      <c r="CZJ92" s="56"/>
      <c r="CZK92" s="56"/>
      <c r="CZL92" s="56"/>
      <c r="CZM92" s="56"/>
      <c r="CZN92" s="56"/>
      <c r="CZO92" s="56"/>
      <c r="CZP92" s="56"/>
      <c r="CZQ92" s="56"/>
      <c r="CZR92" s="56"/>
      <c r="CZS92" s="56"/>
      <c r="CZT92" s="56"/>
      <c r="CZU92" s="56"/>
      <c r="CZV92" s="56"/>
      <c r="CZW92" s="56"/>
      <c r="CZX92" s="56"/>
      <c r="CZY92" s="56"/>
      <c r="CZZ92" s="56"/>
      <c r="DAA92" s="56"/>
      <c r="DAB92" s="56"/>
      <c r="DAC92" s="56"/>
      <c r="DAD92" s="56"/>
      <c r="DAE92" s="56"/>
      <c r="DAF92" s="56"/>
      <c r="DAG92" s="56"/>
      <c r="DAH92" s="56"/>
      <c r="DAI92" s="56"/>
      <c r="DAJ92" s="56"/>
      <c r="DAK92" s="56"/>
      <c r="DAL92" s="56"/>
      <c r="DAM92" s="56"/>
      <c r="DAN92" s="56"/>
      <c r="DAO92" s="56"/>
      <c r="DAP92" s="56"/>
      <c r="DAQ92" s="56"/>
      <c r="DAR92" s="56"/>
      <c r="DAS92" s="56"/>
      <c r="DAT92" s="56"/>
      <c r="DAU92" s="56"/>
      <c r="DAV92" s="56"/>
      <c r="DAW92" s="56"/>
      <c r="DAX92" s="56"/>
      <c r="DAY92" s="56"/>
      <c r="DAZ92" s="56"/>
      <c r="DBA92" s="56"/>
      <c r="DBB92" s="56"/>
      <c r="DBC92" s="56"/>
      <c r="DBD92" s="56"/>
      <c r="DBE92" s="56"/>
      <c r="DBF92" s="56"/>
      <c r="DBG92" s="56"/>
      <c r="DBH92" s="56"/>
      <c r="DBI92" s="56"/>
      <c r="DBJ92" s="56"/>
      <c r="DBK92" s="56"/>
      <c r="DBL92" s="56"/>
      <c r="DBM92" s="56"/>
      <c r="DBN92" s="56"/>
      <c r="DBO92" s="56"/>
      <c r="DBP92" s="56"/>
      <c r="DBQ92" s="56"/>
      <c r="DBR92" s="56"/>
      <c r="DBS92" s="56"/>
      <c r="DBT92" s="56"/>
      <c r="DBU92" s="56"/>
      <c r="DBV92" s="56"/>
      <c r="DBW92" s="56"/>
      <c r="DBX92" s="56"/>
      <c r="DBY92" s="56"/>
      <c r="DBZ92" s="56"/>
      <c r="DCA92" s="56"/>
      <c r="DCB92" s="56"/>
      <c r="DCC92" s="56"/>
      <c r="DCD92" s="56"/>
      <c r="DCE92" s="56"/>
      <c r="DCF92" s="56"/>
      <c r="DCG92" s="56"/>
      <c r="DCH92" s="56"/>
      <c r="DCI92" s="56"/>
      <c r="DCJ92" s="56"/>
      <c r="DCK92" s="56"/>
      <c r="DCL92" s="56"/>
      <c r="DCM92" s="56"/>
      <c r="DCN92" s="56"/>
      <c r="DCO92" s="56"/>
      <c r="DCP92" s="56"/>
      <c r="DCQ92" s="56"/>
      <c r="DCR92" s="56"/>
      <c r="DCS92" s="56"/>
      <c r="DCT92" s="56"/>
      <c r="DCU92" s="56"/>
      <c r="DCV92" s="56"/>
      <c r="DCW92" s="56"/>
      <c r="DCX92" s="56"/>
      <c r="DCY92" s="56"/>
      <c r="DCZ92" s="56"/>
      <c r="DDA92" s="56"/>
      <c r="DDB92" s="56"/>
      <c r="DDC92" s="56"/>
      <c r="DDD92" s="56"/>
      <c r="DDE92" s="56"/>
      <c r="DDF92" s="56"/>
      <c r="DDG92" s="56"/>
      <c r="DDH92" s="56"/>
      <c r="DDI92" s="56"/>
      <c r="DDJ92" s="56"/>
      <c r="DDK92" s="56"/>
      <c r="DDL92" s="56"/>
      <c r="DDM92" s="56"/>
      <c r="DDN92" s="56"/>
      <c r="DDO92" s="56"/>
      <c r="DDP92" s="56"/>
      <c r="DDQ92" s="56"/>
      <c r="DDR92" s="56"/>
      <c r="DDS92" s="56"/>
      <c r="DDT92" s="56"/>
      <c r="DDU92" s="56"/>
      <c r="DDV92" s="56"/>
      <c r="DDW92" s="56"/>
      <c r="DDX92" s="56"/>
      <c r="DDY92" s="56"/>
      <c r="DDZ92" s="56"/>
      <c r="DEA92" s="56"/>
      <c r="DEB92" s="56"/>
      <c r="DEC92" s="56"/>
      <c r="DED92" s="56"/>
      <c r="DEE92" s="56"/>
      <c r="DEF92" s="56"/>
      <c r="DEG92" s="56"/>
      <c r="DEH92" s="56"/>
      <c r="DEI92" s="56"/>
      <c r="DEJ92" s="56"/>
      <c r="DEK92" s="56"/>
      <c r="DEL92" s="56"/>
      <c r="DEM92" s="56"/>
      <c r="DEN92" s="56"/>
      <c r="DEO92" s="56"/>
      <c r="DEP92" s="56"/>
      <c r="DEQ92" s="56"/>
      <c r="DER92" s="56"/>
      <c r="DES92" s="56"/>
      <c r="DET92" s="56"/>
      <c r="DEU92" s="56"/>
      <c r="DEV92" s="56"/>
      <c r="DEW92" s="56"/>
      <c r="DEX92" s="56"/>
      <c r="DEY92" s="56"/>
      <c r="DEZ92" s="56"/>
      <c r="DFA92" s="56"/>
      <c r="DFB92" s="56"/>
      <c r="DFC92" s="56"/>
      <c r="DFD92" s="56"/>
      <c r="DFE92" s="56"/>
      <c r="DFF92" s="56"/>
      <c r="DFG92" s="56"/>
      <c r="DFH92" s="56"/>
      <c r="DFI92" s="56"/>
      <c r="DFJ92" s="56"/>
      <c r="DFK92" s="56"/>
      <c r="DFL92" s="56"/>
      <c r="DFM92" s="56"/>
      <c r="DFN92" s="56"/>
      <c r="DFO92" s="56"/>
      <c r="DFP92" s="56"/>
      <c r="DFQ92" s="56"/>
      <c r="DFR92" s="56"/>
      <c r="DFS92" s="56"/>
      <c r="DFT92" s="56"/>
      <c r="DFU92" s="56"/>
      <c r="DFV92" s="56"/>
      <c r="DFW92" s="56"/>
      <c r="DFX92" s="56"/>
      <c r="DFY92" s="56"/>
      <c r="DFZ92" s="56"/>
      <c r="DGA92" s="56"/>
      <c r="DGB92" s="56"/>
      <c r="DGC92" s="56"/>
      <c r="DGD92" s="56"/>
      <c r="DGE92" s="56"/>
      <c r="DGF92" s="56"/>
      <c r="DGG92" s="56"/>
      <c r="DGH92" s="56"/>
      <c r="DGI92" s="56"/>
      <c r="DGJ92" s="56"/>
      <c r="DGK92" s="56"/>
      <c r="DGL92" s="56"/>
      <c r="DGM92" s="56"/>
      <c r="DGN92" s="56"/>
      <c r="DGO92" s="56"/>
      <c r="DGP92" s="56"/>
      <c r="DGQ92" s="56"/>
      <c r="DGR92" s="56"/>
      <c r="DGS92" s="56"/>
      <c r="DGT92" s="56"/>
      <c r="DGU92" s="56"/>
      <c r="DGV92" s="56"/>
      <c r="DGW92" s="56"/>
      <c r="DGX92" s="56"/>
      <c r="DGY92" s="56"/>
      <c r="DGZ92" s="56"/>
      <c r="DHA92" s="56"/>
      <c r="DHB92" s="56"/>
      <c r="DHC92" s="56"/>
      <c r="DHD92" s="56"/>
      <c r="DHE92" s="56"/>
      <c r="DHF92" s="56"/>
      <c r="DHG92" s="56"/>
      <c r="DHH92" s="56"/>
      <c r="DHI92" s="56"/>
      <c r="DHJ92" s="56"/>
      <c r="DHK92" s="56"/>
      <c r="DHL92" s="56"/>
      <c r="DHM92" s="56"/>
      <c r="DHN92" s="56"/>
      <c r="DHO92" s="56"/>
      <c r="DHP92" s="56"/>
      <c r="DHQ92" s="56"/>
      <c r="DHR92" s="56"/>
      <c r="DHS92" s="56"/>
      <c r="DHT92" s="56"/>
      <c r="DHU92" s="56"/>
      <c r="DHV92" s="56"/>
      <c r="DHW92" s="56"/>
      <c r="DHX92" s="56"/>
      <c r="DHY92" s="56"/>
      <c r="DHZ92" s="56"/>
      <c r="DIA92" s="56"/>
      <c r="DIB92" s="56"/>
      <c r="DIC92" s="56"/>
      <c r="DID92" s="56"/>
      <c r="DIE92" s="56"/>
      <c r="DIF92" s="56"/>
      <c r="DIG92" s="56"/>
      <c r="DIH92" s="56"/>
      <c r="DII92" s="56"/>
      <c r="DIJ92" s="56"/>
      <c r="DIK92" s="56"/>
      <c r="DIL92" s="56"/>
      <c r="DIM92" s="56"/>
      <c r="DIN92" s="56"/>
      <c r="DIO92" s="56"/>
      <c r="DIP92" s="56"/>
      <c r="DIQ92" s="56"/>
      <c r="DIR92" s="56"/>
      <c r="DIS92" s="56"/>
      <c r="DIT92" s="56"/>
      <c r="DIU92" s="56"/>
      <c r="DIV92" s="56"/>
      <c r="DIW92" s="56"/>
      <c r="DIX92" s="56"/>
      <c r="DIY92" s="56"/>
      <c r="DIZ92" s="56"/>
      <c r="DJA92" s="56"/>
      <c r="DJB92" s="56"/>
      <c r="DJC92" s="56"/>
      <c r="DJD92" s="56"/>
      <c r="DJE92" s="56"/>
      <c r="DJF92" s="56"/>
      <c r="DJG92" s="56"/>
      <c r="DJH92" s="56"/>
      <c r="DJI92" s="56"/>
      <c r="DJJ92" s="56"/>
      <c r="DJK92" s="56"/>
      <c r="DJL92" s="56"/>
      <c r="DJM92" s="56"/>
      <c r="DJN92" s="56"/>
      <c r="DJO92" s="56"/>
      <c r="DJP92" s="56"/>
      <c r="DJQ92" s="56"/>
      <c r="DJR92" s="56"/>
      <c r="DJS92" s="56"/>
      <c r="DJT92" s="56"/>
      <c r="DJU92" s="56"/>
      <c r="DJV92" s="56"/>
      <c r="DJW92" s="56"/>
      <c r="DJX92" s="56"/>
      <c r="DJY92" s="56"/>
      <c r="DJZ92" s="56"/>
      <c r="DKA92" s="56"/>
      <c r="DKB92" s="56"/>
      <c r="DKC92" s="56"/>
      <c r="DKD92" s="56"/>
      <c r="DKE92" s="56"/>
      <c r="DKF92" s="56"/>
      <c r="DKG92" s="56"/>
      <c r="DKH92" s="56"/>
      <c r="DKI92" s="56"/>
      <c r="DKJ92" s="56"/>
      <c r="DKK92" s="56"/>
      <c r="DKL92" s="56"/>
      <c r="DKM92" s="56"/>
      <c r="DKN92" s="56"/>
      <c r="DKO92" s="56"/>
      <c r="DKP92" s="56"/>
      <c r="DKQ92" s="56"/>
      <c r="DKR92" s="56"/>
      <c r="DKS92" s="56"/>
      <c r="DKT92" s="56"/>
      <c r="DKU92" s="56"/>
      <c r="DKV92" s="56"/>
      <c r="DKW92" s="56"/>
      <c r="DKX92" s="56"/>
      <c r="DKY92" s="56"/>
      <c r="DKZ92" s="56"/>
      <c r="DLA92" s="56"/>
      <c r="DLB92" s="56"/>
      <c r="DLC92" s="56"/>
      <c r="DLD92" s="56"/>
      <c r="DLE92" s="56"/>
      <c r="DLF92" s="56"/>
      <c r="DLG92" s="56"/>
      <c r="DLH92" s="56"/>
      <c r="DLI92" s="56"/>
      <c r="DLJ92" s="56"/>
      <c r="DLK92" s="56"/>
      <c r="DLL92" s="56"/>
      <c r="DLM92" s="56"/>
      <c r="DLN92" s="56"/>
      <c r="DLO92" s="56"/>
      <c r="DLP92" s="56"/>
      <c r="DLQ92" s="56"/>
      <c r="DLR92" s="56"/>
      <c r="DLS92" s="56"/>
      <c r="DLT92" s="56"/>
      <c r="DLU92" s="56"/>
      <c r="DLV92" s="56"/>
      <c r="DLW92" s="56"/>
      <c r="DLX92" s="56"/>
      <c r="DLY92" s="56"/>
      <c r="DLZ92" s="56"/>
      <c r="DMA92" s="56"/>
      <c r="DMB92" s="56"/>
      <c r="DMC92" s="56"/>
      <c r="DMD92" s="56"/>
      <c r="DME92" s="56"/>
      <c r="DMF92" s="56"/>
      <c r="DMG92" s="56"/>
      <c r="DMH92" s="56"/>
      <c r="DMI92" s="56"/>
      <c r="DMJ92" s="56"/>
      <c r="DMK92" s="56"/>
      <c r="DML92" s="56"/>
      <c r="DMM92" s="56"/>
      <c r="DMN92" s="56"/>
      <c r="DMO92" s="56"/>
      <c r="DMP92" s="56"/>
      <c r="DMQ92" s="56"/>
      <c r="DMR92" s="56"/>
      <c r="DMS92" s="56"/>
      <c r="DMT92" s="56"/>
      <c r="DMU92" s="56"/>
      <c r="DMV92" s="56"/>
      <c r="DMW92" s="56"/>
      <c r="DMX92" s="56"/>
      <c r="DMY92" s="56"/>
      <c r="DMZ92" s="56"/>
      <c r="DNA92" s="56"/>
      <c r="DNB92" s="56"/>
      <c r="DNC92" s="56"/>
      <c r="DND92" s="56"/>
      <c r="DNE92" s="56"/>
      <c r="DNF92" s="56"/>
      <c r="DNG92" s="56"/>
      <c r="DNH92" s="56"/>
      <c r="DNI92" s="56"/>
      <c r="DNJ92" s="56"/>
      <c r="DNK92" s="56"/>
      <c r="DNL92" s="56"/>
      <c r="DNM92" s="56"/>
      <c r="DNN92" s="56"/>
      <c r="DNO92" s="56"/>
      <c r="DNP92" s="56"/>
      <c r="DNQ92" s="56"/>
      <c r="DNR92" s="56"/>
      <c r="DNS92" s="56"/>
      <c r="DNT92" s="56"/>
      <c r="DNU92" s="56"/>
      <c r="DNV92" s="56"/>
      <c r="DNW92" s="56"/>
      <c r="DNX92" s="56"/>
      <c r="DNY92" s="56"/>
      <c r="DNZ92" s="56"/>
      <c r="DOA92" s="56"/>
      <c r="DOB92" s="56"/>
      <c r="DOC92" s="56"/>
      <c r="DOD92" s="56"/>
      <c r="DOE92" s="56"/>
      <c r="DOF92" s="56"/>
      <c r="DOG92" s="56"/>
      <c r="DOH92" s="56"/>
      <c r="DOI92" s="56"/>
      <c r="DOJ92" s="56"/>
      <c r="DOK92" s="56"/>
      <c r="DOL92" s="56"/>
      <c r="DOM92" s="56"/>
      <c r="DON92" s="56"/>
      <c r="DOO92" s="56"/>
      <c r="DOP92" s="56"/>
      <c r="DOQ92" s="56"/>
      <c r="DOR92" s="56"/>
      <c r="DOS92" s="56"/>
      <c r="DOT92" s="56"/>
      <c r="DOU92" s="56"/>
      <c r="DOV92" s="56"/>
      <c r="DOW92" s="56"/>
      <c r="DOX92" s="56"/>
      <c r="DOY92" s="56"/>
      <c r="DOZ92" s="56"/>
      <c r="DPA92" s="56"/>
      <c r="DPB92" s="56"/>
      <c r="DPC92" s="56"/>
      <c r="DPD92" s="56"/>
      <c r="DPE92" s="56"/>
      <c r="DPF92" s="56"/>
      <c r="DPG92" s="56"/>
      <c r="DPH92" s="56"/>
      <c r="DPI92" s="56"/>
      <c r="DPJ92" s="56"/>
      <c r="DPK92" s="56"/>
      <c r="DPL92" s="56"/>
      <c r="DPM92" s="56"/>
      <c r="DPN92" s="56"/>
      <c r="DPO92" s="56"/>
      <c r="DPP92" s="56"/>
      <c r="DPQ92" s="56"/>
      <c r="DPR92" s="56"/>
      <c r="DPS92" s="56"/>
      <c r="DPT92" s="56"/>
      <c r="DPU92" s="56"/>
      <c r="DPV92" s="56"/>
      <c r="DPW92" s="56"/>
      <c r="DPX92" s="56"/>
      <c r="DPY92" s="56"/>
      <c r="DPZ92" s="56"/>
      <c r="DQA92" s="56"/>
      <c r="DQB92" s="56"/>
      <c r="DQC92" s="56"/>
      <c r="DQD92" s="56"/>
      <c r="DQE92" s="56"/>
      <c r="DQF92" s="56"/>
      <c r="DQG92" s="56"/>
      <c r="DQH92" s="56"/>
      <c r="DQI92" s="56"/>
      <c r="DQJ92" s="56"/>
      <c r="DQK92" s="56"/>
      <c r="DQL92" s="56"/>
      <c r="DQM92" s="56"/>
      <c r="DQN92" s="56"/>
      <c r="DQO92" s="56"/>
      <c r="DQP92" s="56"/>
      <c r="DQQ92" s="56"/>
      <c r="DQR92" s="56"/>
      <c r="DQS92" s="56"/>
      <c r="DQT92" s="56"/>
      <c r="DQU92" s="56"/>
      <c r="DQV92" s="56"/>
      <c r="DQW92" s="56"/>
      <c r="DQX92" s="56"/>
      <c r="DQY92" s="56"/>
      <c r="DQZ92" s="56"/>
      <c r="DRA92" s="56"/>
      <c r="DRB92" s="56"/>
      <c r="DRC92" s="56"/>
      <c r="DRD92" s="56"/>
      <c r="DRE92" s="56"/>
      <c r="DRF92" s="56"/>
      <c r="DRG92" s="56"/>
      <c r="DRH92" s="56"/>
      <c r="DRI92" s="56"/>
      <c r="DRJ92" s="56"/>
      <c r="DRK92" s="56"/>
      <c r="DRL92" s="56"/>
      <c r="DRM92" s="56"/>
      <c r="DRN92" s="56"/>
      <c r="DRO92" s="56"/>
      <c r="DRP92" s="56"/>
      <c r="DRQ92" s="56"/>
      <c r="DRR92" s="56"/>
      <c r="DRS92" s="56"/>
      <c r="DRT92" s="56"/>
      <c r="DRU92" s="56"/>
      <c r="DRV92" s="56"/>
      <c r="DRW92" s="56"/>
      <c r="DRX92" s="56"/>
      <c r="DRY92" s="56"/>
      <c r="DRZ92" s="56"/>
      <c r="DSA92" s="56"/>
      <c r="DSB92" s="56"/>
      <c r="DSC92" s="56"/>
      <c r="DSD92" s="56"/>
      <c r="DSE92" s="56"/>
      <c r="DSF92" s="56"/>
      <c r="DSG92" s="56"/>
      <c r="DSH92" s="56"/>
      <c r="DSI92" s="56"/>
      <c r="DSJ92" s="56"/>
      <c r="DSK92" s="56"/>
      <c r="DSL92" s="56"/>
      <c r="DSM92" s="56"/>
      <c r="DSN92" s="56"/>
      <c r="DSO92" s="56"/>
      <c r="DSP92" s="56"/>
      <c r="DSQ92" s="56"/>
      <c r="DSR92" s="56"/>
      <c r="DSS92" s="56"/>
      <c r="DST92" s="56"/>
      <c r="DSU92" s="56"/>
      <c r="DSV92" s="56"/>
      <c r="DSW92" s="56"/>
      <c r="DSX92" s="56"/>
      <c r="DSY92" s="56"/>
      <c r="DSZ92" s="56"/>
      <c r="DTA92" s="56"/>
      <c r="DTB92" s="56"/>
      <c r="DTC92" s="56"/>
      <c r="DTD92" s="56"/>
      <c r="DTE92" s="56"/>
      <c r="DTF92" s="56"/>
      <c r="DTG92" s="56"/>
      <c r="DTH92" s="56"/>
      <c r="DTI92" s="56"/>
      <c r="DTJ92" s="56"/>
      <c r="DTK92" s="56"/>
      <c r="DTL92" s="56"/>
      <c r="DTM92" s="56"/>
      <c r="DTN92" s="56"/>
      <c r="DTO92" s="56"/>
      <c r="DTP92" s="56"/>
      <c r="DTQ92" s="56"/>
      <c r="DTR92" s="56"/>
      <c r="DTS92" s="56"/>
      <c r="DTT92" s="56"/>
      <c r="DTU92" s="56"/>
      <c r="DTV92" s="56"/>
      <c r="DTW92" s="56"/>
      <c r="DTX92" s="56"/>
      <c r="DTY92" s="56"/>
      <c r="DTZ92" s="56"/>
      <c r="DUA92" s="56"/>
      <c r="DUB92" s="56"/>
      <c r="DUC92" s="56"/>
      <c r="DUD92" s="56"/>
      <c r="DUE92" s="56"/>
      <c r="DUF92" s="56"/>
      <c r="DUG92" s="56"/>
      <c r="DUH92" s="56"/>
      <c r="DUI92" s="56"/>
      <c r="DUJ92" s="56"/>
      <c r="DUK92" s="56"/>
      <c r="DUL92" s="56"/>
      <c r="DUM92" s="56"/>
      <c r="DUN92" s="56"/>
      <c r="DUO92" s="56"/>
      <c r="DUP92" s="56"/>
      <c r="DUQ92" s="56"/>
      <c r="DUR92" s="56"/>
      <c r="DUS92" s="56"/>
      <c r="DUT92" s="56"/>
      <c r="DUU92" s="56"/>
      <c r="DUV92" s="56"/>
      <c r="DUW92" s="56"/>
      <c r="DUX92" s="56"/>
      <c r="DUY92" s="56"/>
      <c r="DUZ92" s="56"/>
      <c r="DVA92" s="56"/>
      <c r="DVB92" s="56"/>
      <c r="DVC92" s="56"/>
      <c r="DVD92" s="56"/>
      <c r="DVE92" s="56"/>
      <c r="DVF92" s="56"/>
      <c r="DVG92" s="56"/>
      <c r="DVH92" s="56"/>
      <c r="DVI92" s="56"/>
      <c r="DVJ92" s="56"/>
      <c r="DVK92" s="56"/>
      <c r="DVL92" s="56"/>
      <c r="DVM92" s="56"/>
      <c r="DVN92" s="56"/>
      <c r="DVO92" s="56"/>
      <c r="DVP92" s="56"/>
      <c r="DVQ92" s="56"/>
      <c r="DVR92" s="56"/>
      <c r="DVS92" s="56"/>
      <c r="DVT92" s="56"/>
      <c r="DVU92" s="56"/>
      <c r="DVV92" s="56"/>
      <c r="DVW92" s="56"/>
      <c r="DVX92" s="56"/>
      <c r="DVY92" s="56"/>
      <c r="DVZ92" s="56"/>
      <c r="DWA92" s="56"/>
      <c r="DWB92" s="56"/>
      <c r="DWC92" s="56"/>
      <c r="DWD92" s="56"/>
      <c r="DWE92" s="56"/>
      <c r="DWF92" s="56"/>
      <c r="DWG92" s="56"/>
      <c r="DWH92" s="56"/>
      <c r="DWI92" s="56"/>
      <c r="DWJ92" s="56"/>
      <c r="DWK92" s="56"/>
      <c r="DWL92" s="56"/>
      <c r="DWM92" s="56"/>
      <c r="DWN92" s="56"/>
      <c r="DWO92" s="56"/>
      <c r="DWP92" s="56"/>
      <c r="DWQ92" s="56"/>
      <c r="DWR92" s="56"/>
      <c r="DWS92" s="56"/>
      <c r="DWT92" s="56"/>
      <c r="DWU92" s="56"/>
      <c r="DWV92" s="56"/>
      <c r="DWW92" s="56"/>
      <c r="DWX92" s="56"/>
      <c r="DWY92" s="56"/>
      <c r="DWZ92" s="56"/>
      <c r="DXA92" s="56"/>
      <c r="DXB92" s="56"/>
      <c r="DXC92" s="56"/>
      <c r="DXD92" s="56"/>
      <c r="DXE92" s="56"/>
      <c r="DXF92" s="56"/>
      <c r="DXG92" s="56"/>
      <c r="DXH92" s="56"/>
      <c r="DXI92" s="56"/>
      <c r="DXJ92" s="56"/>
      <c r="DXK92" s="56"/>
      <c r="DXL92" s="56"/>
      <c r="DXM92" s="56"/>
      <c r="DXN92" s="56"/>
      <c r="DXO92" s="56"/>
      <c r="DXP92" s="56"/>
      <c r="DXQ92" s="56"/>
      <c r="DXR92" s="56"/>
      <c r="DXS92" s="56"/>
      <c r="DXT92" s="56"/>
      <c r="DXU92" s="56"/>
      <c r="DXV92" s="56"/>
      <c r="DXW92" s="56"/>
      <c r="DXX92" s="56"/>
      <c r="DXY92" s="56"/>
      <c r="DXZ92" s="56"/>
      <c r="DYA92" s="56"/>
      <c r="DYB92" s="56"/>
      <c r="DYC92" s="56"/>
      <c r="DYD92" s="56"/>
      <c r="DYE92" s="56"/>
      <c r="DYF92" s="56"/>
      <c r="DYG92" s="56"/>
      <c r="DYH92" s="56"/>
      <c r="DYI92" s="56"/>
      <c r="DYJ92" s="56"/>
      <c r="DYK92" s="56"/>
      <c r="DYL92" s="56"/>
      <c r="DYM92" s="56"/>
      <c r="DYN92" s="56"/>
      <c r="DYO92" s="56"/>
      <c r="DYP92" s="56"/>
      <c r="DYQ92" s="56"/>
      <c r="DYR92" s="56"/>
      <c r="DYS92" s="56"/>
      <c r="DYT92" s="56"/>
      <c r="DYU92" s="56"/>
      <c r="DYV92" s="56"/>
      <c r="DYW92" s="56"/>
      <c r="DYX92" s="56"/>
      <c r="DYY92" s="56"/>
      <c r="DYZ92" s="56"/>
      <c r="DZA92" s="56"/>
      <c r="DZB92" s="56"/>
      <c r="DZC92" s="56"/>
      <c r="DZD92" s="56"/>
      <c r="DZE92" s="56"/>
      <c r="DZF92" s="56"/>
      <c r="DZG92" s="56"/>
      <c r="DZH92" s="56"/>
      <c r="DZI92" s="56"/>
      <c r="DZJ92" s="56"/>
      <c r="DZK92" s="56"/>
      <c r="DZL92" s="56"/>
      <c r="DZM92" s="56"/>
      <c r="DZN92" s="56"/>
      <c r="DZO92" s="56"/>
      <c r="DZP92" s="56"/>
      <c r="DZQ92" s="56"/>
      <c r="DZR92" s="56"/>
      <c r="DZS92" s="56"/>
      <c r="DZT92" s="56"/>
      <c r="DZU92" s="56"/>
      <c r="DZV92" s="56"/>
      <c r="DZW92" s="56"/>
      <c r="DZX92" s="56"/>
      <c r="DZY92" s="56"/>
      <c r="DZZ92" s="56"/>
      <c r="EAA92" s="56"/>
      <c r="EAB92" s="56"/>
      <c r="EAC92" s="56"/>
      <c r="EAD92" s="56"/>
      <c r="EAE92" s="56"/>
      <c r="EAF92" s="56"/>
      <c r="EAG92" s="56"/>
      <c r="EAH92" s="56"/>
      <c r="EAI92" s="56"/>
      <c r="EAJ92" s="56"/>
      <c r="EAK92" s="56"/>
      <c r="EAL92" s="56"/>
      <c r="EAM92" s="56"/>
      <c r="EAN92" s="56"/>
      <c r="EAO92" s="56"/>
      <c r="EAP92" s="56"/>
      <c r="EAQ92" s="56"/>
      <c r="EAR92" s="56"/>
      <c r="EAS92" s="56"/>
      <c r="EAT92" s="56"/>
      <c r="EAU92" s="56"/>
      <c r="EAV92" s="56"/>
      <c r="EAW92" s="56"/>
      <c r="EAX92" s="56"/>
      <c r="EAY92" s="56"/>
      <c r="EAZ92" s="56"/>
      <c r="EBA92" s="56"/>
      <c r="EBB92" s="56"/>
      <c r="EBC92" s="56"/>
      <c r="EBD92" s="56"/>
      <c r="EBE92" s="56"/>
      <c r="EBF92" s="56"/>
      <c r="EBG92" s="56"/>
      <c r="EBH92" s="56"/>
      <c r="EBI92" s="56"/>
      <c r="EBJ92" s="56"/>
      <c r="EBK92" s="56"/>
      <c r="EBL92" s="56"/>
      <c r="EBM92" s="56"/>
      <c r="EBN92" s="56"/>
      <c r="EBO92" s="56"/>
      <c r="EBP92" s="56"/>
      <c r="EBQ92" s="56"/>
      <c r="EBR92" s="56"/>
      <c r="EBS92" s="56"/>
      <c r="EBT92" s="56"/>
      <c r="EBU92" s="56"/>
      <c r="EBV92" s="56"/>
      <c r="EBW92" s="56"/>
      <c r="EBX92" s="56"/>
      <c r="EBY92" s="56"/>
      <c r="EBZ92" s="56"/>
      <c r="ECA92" s="56"/>
      <c r="ECB92" s="56"/>
      <c r="ECC92" s="56"/>
      <c r="ECD92" s="56"/>
      <c r="ECE92" s="56"/>
      <c r="ECF92" s="56"/>
      <c r="ECG92" s="56"/>
      <c r="ECH92" s="56"/>
      <c r="ECI92" s="56"/>
      <c r="ECJ92" s="56"/>
      <c r="ECK92" s="56"/>
      <c r="ECL92" s="56"/>
      <c r="ECM92" s="56"/>
      <c r="ECN92" s="56"/>
      <c r="ECO92" s="56"/>
      <c r="ECP92" s="56"/>
      <c r="ECQ92" s="56"/>
      <c r="ECR92" s="56"/>
      <c r="ECS92" s="56"/>
      <c r="ECT92" s="56"/>
      <c r="ECU92" s="56"/>
      <c r="ECV92" s="56"/>
      <c r="ECW92" s="56"/>
      <c r="ECX92" s="56"/>
      <c r="ECY92" s="56"/>
      <c r="ECZ92" s="56"/>
      <c r="EDA92" s="56"/>
      <c r="EDB92" s="56"/>
      <c r="EDC92" s="56"/>
      <c r="EDD92" s="56"/>
      <c r="EDE92" s="56"/>
      <c r="EDF92" s="56"/>
      <c r="EDG92" s="56"/>
      <c r="EDH92" s="56"/>
      <c r="EDI92" s="56"/>
      <c r="EDJ92" s="56"/>
      <c r="EDK92" s="56"/>
      <c r="EDL92" s="56"/>
      <c r="EDM92" s="56"/>
      <c r="EDN92" s="56"/>
      <c r="EDO92" s="56"/>
      <c r="EDP92" s="56"/>
      <c r="EDQ92" s="56"/>
      <c r="EDR92" s="56"/>
      <c r="EDS92" s="56"/>
      <c r="EDT92" s="56"/>
      <c r="EDU92" s="56"/>
      <c r="EDV92" s="56"/>
      <c r="EDW92" s="56"/>
      <c r="EDX92" s="56"/>
      <c r="EDY92" s="56"/>
      <c r="EDZ92" s="56"/>
      <c r="EEA92" s="56"/>
      <c r="EEB92" s="56"/>
      <c r="EEC92" s="56"/>
      <c r="EED92" s="56"/>
      <c r="EEE92" s="56"/>
      <c r="EEF92" s="56"/>
      <c r="EEG92" s="56"/>
      <c r="EEH92" s="56"/>
      <c r="EEI92" s="56"/>
      <c r="EEJ92" s="56"/>
      <c r="EEK92" s="56"/>
      <c r="EEL92" s="56"/>
      <c r="EEM92" s="56"/>
      <c r="EEN92" s="56"/>
      <c r="EEO92" s="56"/>
      <c r="EEP92" s="56"/>
      <c r="EEQ92" s="56"/>
      <c r="EER92" s="56"/>
      <c r="EES92" s="56"/>
      <c r="EET92" s="56"/>
      <c r="EEU92" s="56"/>
      <c r="EEV92" s="56"/>
      <c r="EEW92" s="56"/>
      <c r="EEX92" s="56"/>
      <c r="EEY92" s="56"/>
      <c r="EEZ92" s="56"/>
      <c r="EFA92" s="56"/>
      <c r="EFB92" s="56"/>
      <c r="EFC92" s="56"/>
      <c r="EFD92" s="56"/>
      <c r="EFE92" s="56"/>
      <c r="EFF92" s="56"/>
      <c r="EFG92" s="56"/>
      <c r="EFH92" s="56"/>
      <c r="EFI92" s="56"/>
      <c r="EFJ92" s="56"/>
      <c r="EFK92" s="56"/>
      <c r="EFL92" s="56"/>
      <c r="EFM92" s="56"/>
      <c r="EFN92" s="56"/>
      <c r="EFO92" s="56"/>
      <c r="EFP92" s="56"/>
      <c r="EFQ92" s="56"/>
      <c r="EFR92" s="56"/>
      <c r="EFS92" s="56"/>
      <c r="EFT92" s="56"/>
      <c r="EFU92" s="56"/>
      <c r="EFV92" s="56"/>
      <c r="EFW92" s="56"/>
      <c r="EFX92" s="56"/>
      <c r="EFY92" s="56"/>
      <c r="EFZ92" s="56"/>
      <c r="EGA92" s="56"/>
      <c r="EGB92" s="56"/>
      <c r="EGC92" s="56"/>
      <c r="EGD92" s="56"/>
      <c r="EGE92" s="56"/>
      <c r="EGF92" s="56"/>
      <c r="EGG92" s="56"/>
      <c r="EGH92" s="56"/>
      <c r="EGI92" s="56"/>
      <c r="EGJ92" s="56"/>
      <c r="EGK92" s="56"/>
      <c r="EGL92" s="56"/>
      <c r="EGM92" s="56"/>
      <c r="EGN92" s="56"/>
      <c r="EGO92" s="56"/>
      <c r="EGP92" s="56"/>
      <c r="EGQ92" s="56"/>
      <c r="EGR92" s="56"/>
      <c r="EGS92" s="56"/>
      <c r="EGT92" s="56"/>
      <c r="EGU92" s="56"/>
      <c r="EGV92" s="56"/>
      <c r="EGW92" s="56"/>
      <c r="EGX92" s="56"/>
      <c r="EGY92" s="56"/>
      <c r="EGZ92" s="56"/>
      <c r="EHA92" s="56"/>
      <c r="EHB92" s="56"/>
      <c r="EHC92" s="56"/>
      <c r="EHD92" s="56"/>
      <c r="EHE92" s="56"/>
      <c r="EHF92" s="56"/>
      <c r="EHG92" s="56"/>
      <c r="EHH92" s="56"/>
      <c r="EHI92" s="56"/>
      <c r="EHJ92" s="56"/>
      <c r="EHK92" s="56"/>
      <c r="EHL92" s="56"/>
      <c r="EHM92" s="56"/>
      <c r="EHN92" s="56"/>
      <c r="EHO92" s="56"/>
      <c r="EHP92" s="56"/>
      <c r="EHQ92" s="56"/>
      <c r="EHR92" s="56"/>
      <c r="EHS92" s="56"/>
      <c r="EHT92" s="56"/>
      <c r="EHU92" s="56"/>
      <c r="EHV92" s="56"/>
      <c r="EHW92" s="56"/>
      <c r="EHX92" s="56"/>
      <c r="EHY92" s="56"/>
      <c r="EHZ92" s="56"/>
      <c r="EIA92" s="56"/>
      <c r="EIB92" s="56"/>
      <c r="EIC92" s="56"/>
      <c r="EID92" s="56"/>
      <c r="EIE92" s="56"/>
      <c r="EIF92" s="56"/>
      <c r="EIG92" s="56"/>
      <c r="EIH92" s="56"/>
      <c r="EII92" s="56"/>
      <c r="EIJ92" s="56"/>
      <c r="EIK92" s="56"/>
      <c r="EIL92" s="56"/>
      <c r="EIM92" s="56"/>
      <c r="EIN92" s="56"/>
      <c r="EIO92" s="56"/>
      <c r="EIP92" s="56"/>
      <c r="EIQ92" s="56"/>
      <c r="EIR92" s="56"/>
      <c r="EIS92" s="56"/>
      <c r="EIT92" s="56"/>
      <c r="EIU92" s="56"/>
      <c r="EIV92" s="56"/>
      <c r="EIW92" s="56"/>
      <c r="EIX92" s="56"/>
      <c r="EIY92" s="56"/>
      <c r="EIZ92" s="56"/>
      <c r="EJA92" s="56"/>
      <c r="EJB92" s="56"/>
      <c r="EJC92" s="56"/>
      <c r="EJD92" s="56"/>
      <c r="EJE92" s="56"/>
      <c r="EJF92" s="56"/>
      <c r="EJG92" s="56"/>
      <c r="EJH92" s="56"/>
      <c r="EJI92" s="56"/>
      <c r="EJJ92" s="56"/>
      <c r="EJK92" s="56"/>
      <c r="EJL92" s="56"/>
      <c r="EJM92" s="56"/>
      <c r="EJN92" s="56"/>
      <c r="EJO92" s="56"/>
      <c r="EJP92" s="56"/>
      <c r="EJQ92" s="56"/>
      <c r="EJR92" s="56"/>
      <c r="EJS92" s="56"/>
      <c r="EJT92" s="56"/>
      <c r="EJU92" s="56"/>
      <c r="EJV92" s="56"/>
      <c r="EJW92" s="56"/>
      <c r="EJX92" s="56"/>
      <c r="EJY92" s="56"/>
      <c r="EJZ92" s="56"/>
      <c r="EKA92" s="56"/>
      <c r="EKB92" s="56"/>
      <c r="EKC92" s="56"/>
      <c r="EKD92" s="56"/>
      <c r="EKE92" s="56"/>
      <c r="EKF92" s="56"/>
      <c r="EKG92" s="56"/>
      <c r="EKH92" s="56"/>
      <c r="EKI92" s="56"/>
      <c r="EKJ92" s="56"/>
      <c r="EKK92" s="56"/>
      <c r="EKL92" s="56"/>
      <c r="EKM92" s="56"/>
      <c r="EKN92" s="56"/>
      <c r="EKO92" s="56"/>
      <c r="EKP92" s="56"/>
      <c r="EKQ92" s="56"/>
      <c r="EKR92" s="56"/>
      <c r="EKS92" s="56"/>
      <c r="EKT92" s="56"/>
      <c r="EKU92" s="56"/>
      <c r="EKV92" s="56"/>
      <c r="EKW92" s="56"/>
      <c r="EKX92" s="56"/>
      <c r="EKY92" s="56"/>
      <c r="EKZ92" s="56"/>
      <c r="ELA92" s="56"/>
      <c r="ELB92" s="56"/>
      <c r="ELC92" s="56"/>
      <c r="ELD92" s="56"/>
      <c r="ELE92" s="56"/>
      <c r="ELF92" s="56"/>
      <c r="ELG92" s="56"/>
      <c r="ELH92" s="56"/>
      <c r="ELI92" s="56"/>
      <c r="ELJ92" s="56"/>
      <c r="ELK92" s="56"/>
      <c r="ELL92" s="56"/>
      <c r="ELM92" s="56"/>
      <c r="ELN92" s="56"/>
      <c r="ELO92" s="56"/>
      <c r="ELP92" s="56"/>
      <c r="ELQ92" s="56"/>
      <c r="ELR92" s="56"/>
      <c r="ELS92" s="56"/>
      <c r="ELT92" s="56"/>
      <c r="ELU92" s="56"/>
      <c r="ELV92" s="56"/>
      <c r="ELW92" s="56"/>
      <c r="ELX92" s="56"/>
      <c r="ELY92" s="56"/>
      <c r="ELZ92" s="56"/>
      <c r="EMA92" s="56"/>
      <c r="EMB92" s="56"/>
      <c r="EMC92" s="56"/>
      <c r="EMD92" s="56"/>
      <c r="EME92" s="56"/>
      <c r="EMF92" s="56"/>
      <c r="EMG92" s="56"/>
      <c r="EMH92" s="56"/>
      <c r="EMI92" s="56"/>
      <c r="EMJ92" s="56"/>
      <c r="EMK92" s="56"/>
      <c r="EML92" s="56"/>
      <c r="EMM92" s="56"/>
      <c r="EMN92" s="56"/>
      <c r="EMO92" s="56"/>
      <c r="EMP92" s="56"/>
      <c r="EMQ92" s="56"/>
      <c r="EMR92" s="56"/>
      <c r="EMS92" s="56"/>
      <c r="EMT92" s="56"/>
      <c r="EMU92" s="56"/>
      <c r="EMV92" s="56"/>
      <c r="EMW92" s="56"/>
      <c r="EMX92" s="56"/>
      <c r="EMY92" s="56"/>
      <c r="EMZ92" s="56"/>
      <c r="ENA92" s="56"/>
      <c r="ENB92" s="56"/>
      <c r="ENC92" s="56"/>
      <c r="END92" s="56"/>
      <c r="ENE92" s="56"/>
      <c r="ENF92" s="56"/>
      <c r="ENG92" s="56"/>
      <c r="ENH92" s="56"/>
      <c r="ENI92" s="56"/>
      <c r="ENJ92" s="56"/>
      <c r="ENK92" s="56"/>
      <c r="ENL92" s="56"/>
      <c r="ENM92" s="56"/>
      <c r="ENN92" s="56"/>
      <c r="ENO92" s="56"/>
      <c r="ENP92" s="56"/>
      <c r="ENQ92" s="56"/>
      <c r="ENR92" s="56"/>
      <c r="ENS92" s="56"/>
      <c r="ENT92" s="56"/>
      <c r="ENU92" s="56"/>
      <c r="ENV92" s="56"/>
      <c r="ENW92" s="56"/>
      <c r="ENX92" s="56"/>
      <c r="ENY92" s="56"/>
      <c r="ENZ92" s="56"/>
      <c r="EOA92" s="56"/>
      <c r="EOB92" s="56"/>
      <c r="EOC92" s="56"/>
      <c r="EOD92" s="56"/>
      <c r="EOE92" s="56"/>
      <c r="EOF92" s="56"/>
      <c r="EOG92" s="56"/>
      <c r="EOH92" s="56"/>
      <c r="EOI92" s="56"/>
      <c r="EOJ92" s="56"/>
      <c r="EOK92" s="56"/>
      <c r="EOL92" s="56"/>
      <c r="EOM92" s="56"/>
      <c r="EON92" s="56"/>
      <c r="EOO92" s="56"/>
      <c r="EOP92" s="56"/>
      <c r="EOQ92" s="56"/>
      <c r="EOR92" s="56"/>
      <c r="EOS92" s="56"/>
      <c r="EOT92" s="56"/>
      <c r="EOU92" s="56"/>
      <c r="EOV92" s="56"/>
      <c r="EOW92" s="56"/>
      <c r="EOX92" s="56"/>
      <c r="EOY92" s="56"/>
      <c r="EOZ92" s="56"/>
      <c r="EPA92" s="56"/>
      <c r="EPB92" s="56"/>
      <c r="EPC92" s="56"/>
      <c r="EPD92" s="56"/>
      <c r="EPE92" s="56"/>
      <c r="EPF92" s="56"/>
      <c r="EPG92" s="56"/>
      <c r="EPH92" s="56"/>
      <c r="EPI92" s="56"/>
      <c r="EPJ92" s="56"/>
      <c r="EPK92" s="56"/>
      <c r="EPL92" s="56"/>
      <c r="EPM92" s="56"/>
      <c r="EPN92" s="56"/>
      <c r="EPO92" s="56"/>
      <c r="EPP92" s="56"/>
      <c r="EPQ92" s="56"/>
      <c r="EPR92" s="56"/>
      <c r="EPS92" s="56"/>
      <c r="EPT92" s="56"/>
      <c r="EPU92" s="56"/>
      <c r="EPV92" s="56"/>
      <c r="EPW92" s="56"/>
      <c r="EPX92" s="56"/>
      <c r="EPY92" s="56"/>
      <c r="EPZ92" s="56"/>
      <c r="EQA92" s="56"/>
      <c r="EQB92" s="56"/>
      <c r="EQC92" s="56"/>
      <c r="EQD92" s="56"/>
      <c r="EQE92" s="56"/>
      <c r="EQF92" s="56"/>
      <c r="EQG92" s="56"/>
      <c r="EQH92" s="56"/>
      <c r="EQI92" s="56"/>
      <c r="EQJ92" s="56"/>
      <c r="EQK92" s="56"/>
      <c r="EQL92" s="56"/>
      <c r="EQM92" s="56"/>
      <c r="EQN92" s="56"/>
      <c r="EQO92" s="56"/>
      <c r="EQP92" s="56"/>
      <c r="EQQ92" s="56"/>
      <c r="EQR92" s="56"/>
      <c r="EQS92" s="56"/>
      <c r="EQT92" s="56"/>
      <c r="EQU92" s="56"/>
      <c r="EQV92" s="56"/>
      <c r="EQW92" s="56"/>
      <c r="EQX92" s="56"/>
      <c r="EQY92" s="56"/>
      <c r="EQZ92" s="56"/>
      <c r="ERA92" s="56"/>
      <c r="ERB92" s="56"/>
      <c r="ERC92" s="56"/>
      <c r="ERD92" s="56"/>
      <c r="ERE92" s="56"/>
      <c r="ERF92" s="56"/>
      <c r="ERG92" s="56"/>
      <c r="ERH92" s="56"/>
      <c r="ERI92" s="56"/>
      <c r="ERJ92" s="56"/>
      <c r="ERK92" s="56"/>
      <c r="ERL92" s="56"/>
      <c r="ERM92" s="56"/>
      <c r="ERN92" s="56"/>
      <c r="ERO92" s="56"/>
      <c r="ERP92" s="56"/>
      <c r="ERQ92" s="56"/>
      <c r="ERR92" s="56"/>
      <c r="ERS92" s="56"/>
      <c r="ERT92" s="56"/>
      <c r="ERU92" s="56"/>
      <c r="ERV92" s="56"/>
      <c r="ERW92" s="56"/>
      <c r="ERX92" s="56"/>
      <c r="ERY92" s="56"/>
      <c r="ERZ92" s="56"/>
      <c r="ESA92" s="56"/>
      <c r="ESB92" s="56"/>
      <c r="ESC92" s="56"/>
      <c r="ESD92" s="56"/>
      <c r="ESE92" s="56"/>
      <c r="ESF92" s="56"/>
      <c r="ESG92" s="56"/>
      <c r="ESH92" s="56"/>
      <c r="ESI92" s="56"/>
      <c r="ESJ92" s="56"/>
      <c r="ESK92" s="56"/>
      <c r="ESL92" s="56"/>
      <c r="ESM92" s="56"/>
      <c r="ESN92" s="56"/>
      <c r="ESO92" s="56"/>
      <c r="ESP92" s="56"/>
      <c r="ESQ92" s="56"/>
      <c r="ESR92" s="56"/>
      <c r="ESS92" s="56"/>
      <c r="EST92" s="56"/>
      <c r="ESU92" s="56"/>
      <c r="ESV92" s="56"/>
      <c r="ESW92" s="56"/>
      <c r="ESX92" s="56"/>
      <c r="ESY92" s="56"/>
      <c r="ESZ92" s="56"/>
      <c r="ETA92" s="56"/>
      <c r="ETB92" s="56"/>
      <c r="ETC92" s="56"/>
      <c r="ETD92" s="56"/>
      <c r="ETE92" s="56"/>
      <c r="ETF92" s="56"/>
      <c r="ETG92" s="56"/>
      <c r="ETH92" s="56"/>
      <c r="ETI92" s="56"/>
      <c r="ETJ92" s="56"/>
      <c r="ETK92" s="56"/>
      <c r="ETL92" s="56"/>
      <c r="ETM92" s="56"/>
      <c r="ETN92" s="56"/>
      <c r="ETO92" s="56"/>
      <c r="ETP92" s="56"/>
      <c r="ETQ92" s="56"/>
      <c r="ETR92" s="56"/>
      <c r="ETS92" s="56"/>
      <c r="ETT92" s="56"/>
      <c r="ETU92" s="56"/>
      <c r="ETV92" s="56"/>
      <c r="ETW92" s="56"/>
      <c r="ETX92" s="56"/>
      <c r="ETY92" s="56"/>
      <c r="ETZ92" s="56"/>
      <c r="EUA92" s="56"/>
      <c r="EUB92" s="56"/>
      <c r="EUC92" s="56"/>
      <c r="EUD92" s="56"/>
      <c r="EUE92" s="56"/>
      <c r="EUF92" s="56"/>
      <c r="EUG92" s="56"/>
      <c r="EUH92" s="56"/>
      <c r="EUI92" s="56"/>
      <c r="EUJ92" s="56"/>
      <c r="EUK92" s="56"/>
      <c r="EUL92" s="56"/>
      <c r="EUM92" s="56"/>
      <c r="EUN92" s="56"/>
      <c r="EUO92" s="56"/>
      <c r="EUP92" s="56"/>
      <c r="EUQ92" s="56"/>
      <c r="EUR92" s="56"/>
      <c r="EUS92" s="56"/>
      <c r="EUT92" s="56"/>
      <c r="EUU92" s="56"/>
      <c r="EUV92" s="56"/>
      <c r="EUW92" s="56"/>
      <c r="EUX92" s="56"/>
      <c r="EUY92" s="56"/>
      <c r="EUZ92" s="56"/>
      <c r="EVA92" s="56"/>
      <c r="EVB92" s="56"/>
      <c r="EVC92" s="56"/>
      <c r="EVD92" s="56"/>
      <c r="EVE92" s="56"/>
      <c r="EVF92" s="56"/>
      <c r="EVG92" s="56"/>
      <c r="EVH92" s="56"/>
      <c r="EVI92" s="56"/>
      <c r="EVJ92" s="56"/>
      <c r="EVK92" s="56"/>
      <c r="EVL92" s="56"/>
      <c r="EVM92" s="56"/>
      <c r="EVN92" s="56"/>
      <c r="EVO92" s="56"/>
      <c r="EVP92" s="56"/>
      <c r="EVQ92" s="56"/>
      <c r="EVR92" s="56"/>
      <c r="EVS92" s="56"/>
      <c r="EVT92" s="56"/>
      <c r="EVU92" s="56"/>
      <c r="EVV92" s="56"/>
      <c r="EVW92" s="56"/>
      <c r="EVX92" s="56"/>
      <c r="EVY92" s="56"/>
      <c r="EVZ92" s="56"/>
      <c r="EWA92" s="56"/>
      <c r="EWB92" s="56"/>
      <c r="EWC92" s="56"/>
      <c r="EWD92" s="56"/>
      <c r="EWE92" s="56"/>
      <c r="EWF92" s="56"/>
      <c r="EWG92" s="56"/>
      <c r="EWH92" s="56"/>
      <c r="EWI92" s="56"/>
      <c r="EWJ92" s="56"/>
      <c r="EWK92" s="56"/>
      <c r="EWL92" s="56"/>
      <c r="EWM92" s="56"/>
      <c r="EWN92" s="56"/>
      <c r="EWO92" s="56"/>
      <c r="EWP92" s="56"/>
      <c r="EWQ92" s="56"/>
      <c r="EWR92" s="56"/>
      <c r="EWS92" s="56"/>
      <c r="EWT92" s="56"/>
      <c r="EWU92" s="56"/>
      <c r="EWV92" s="56"/>
      <c r="EWW92" s="56"/>
      <c r="EWX92" s="56"/>
      <c r="EWY92" s="56"/>
      <c r="EWZ92" s="56"/>
      <c r="EXA92" s="56"/>
      <c r="EXB92" s="56"/>
      <c r="EXC92" s="56"/>
      <c r="EXD92" s="56"/>
      <c r="EXE92" s="56"/>
      <c r="EXF92" s="56"/>
      <c r="EXG92" s="56"/>
      <c r="EXH92" s="56"/>
      <c r="EXI92" s="56"/>
      <c r="EXJ92" s="56"/>
      <c r="EXK92" s="56"/>
      <c r="EXL92" s="56"/>
      <c r="EXM92" s="56"/>
      <c r="EXN92" s="56"/>
      <c r="EXO92" s="56"/>
      <c r="EXP92" s="56"/>
      <c r="EXQ92" s="56"/>
      <c r="EXR92" s="56"/>
      <c r="EXS92" s="56"/>
      <c r="EXT92" s="56"/>
      <c r="EXU92" s="56"/>
      <c r="EXV92" s="56"/>
      <c r="EXW92" s="56"/>
      <c r="EXX92" s="56"/>
      <c r="EXY92" s="56"/>
      <c r="EXZ92" s="56"/>
      <c r="EYA92" s="56"/>
      <c r="EYB92" s="56"/>
      <c r="EYC92" s="56"/>
      <c r="EYD92" s="56"/>
      <c r="EYE92" s="56"/>
      <c r="EYF92" s="56"/>
      <c r="EYG92" s="56"/>
      <c r="EYH92" s="56"/>
      <c r="EYI92" s="56"/>
      <c r="EYJ92" s="56"/>
      <c r="EYK92" s="56"/>
      <c r="EYL92" s="56"/>
      <c r="EYM92" s="56"/>
      <c r="EYN92" s="56"/>
      <c r="EYO92" s="56"/>
      <c r="EYP92" s="56"/>
      <c r="EYQ92" s="56"/>
      <c r="EYR92" s="56"/>
      <c r="EYS92" s="56"/>
      <c r="EYT92" s="56"/>
      <c r="EYU92" s="56"/>
      <c r="EYV92" s="56"/>
      <c r="EYW92" s="56"/>
      <c r="EYX92" s="56"/>
      <c r="EYY92" s="56"/>
      <c r="EYZ92" s="56"/>
      <c r="EZA92" s="56"/>
      <c r="EZB92" s="56"/>
      <c r="EZC92" s="56"/>
      <c r="EZD92" s="56"/>
      <c r="EZE92" s="56"/>
      <c r="EZF92" s="56"/>
      <c r="EZG92" s="56"/>
      <c r="EZH92" s="56"/>
      <c r="EZI92" s="56"/>
      <c r="EZJ92" s="56"/>
      <c r="EZK92" s="56"/>
      <c r="EZL92" s="56"/>
      <c r="EZM92" s="56"/>
      <c r="EZN92" s="56"/>
      <c r="EZO92" s="56"/>
      <c r="EZP92" s="56"/>
      <c r="EZQ92" s="56"/>
      <c r="EZR92" s="56"/>
      <c r="EZS92" s="56"/>
      <c r="EZT92" s="56"/>
      <c r="EZU92" s="56"/>
      <c r="EZV92" s="56"/>
      <c r="EZW92" s="56"/>
      <c r="EZX92" s="56"/>
      <c r="EZY92" s="56"/>
      <c r="EZZ92" s="56"/>
      <c r="FAA92" s="56"/>
      <c r="FAB92" s="56"/>
      <c r="FAC92" s="56"/>
      <c r="FAD92" s="56"/>
      <c r="FAE92" s="56"/>
      <c r="FAF92" s="56"/>
      <c r="FAG92" s="56"/>
      <c r="FAH92" s="56"/>
      <c r="FAI92" s="56"/>
      <c r="FAJ92" s="56"/>
      <c r="FAK92" s="56"/>
      <c r="FAL92" s="56"/>
      <c r="FAM92" s="56"/>
      <c r="FAN92" s="56"/>
      <c r="FAO92" s="56"/>
      <c r="FAP92" s="56"/>
      <c r="FAQ92" s="56"/>
      <c r="FAR92" s="56"/>
      <c r="FAS92" s="56"/>
      <c r="FAT92" s="56"/>
      <c r="FAU92" s="56"/>
      <c r="FAV92" s="56"/>
      <c r="FAW92" s="56"/>
      <c r="FAX92" s="56"/>
      <c r="FAY92" s="56"/>
      <c r="FAZ92" s="56"/>
      <c r="FBA92" s="56"/>
      <c r="FBB92" s="56"/>
      <c r="FBC92" s="56"/>
      <c r="FBD92" s="56"/>
      <c r="FBE92" s="56"/>
      <c r="FBF92" s="56"/>
      <c r="FBG92" s="56"/>
      <c r="FBH92" s="56"/>
      <c r="FBI92" s="56"/>
      <c r="FBJ92" s="56"/>
      <c r="FBK92" s="56"/>
      <c r="FBL92" s="56"/>
      <c r="FBM92" s="56"/>
      <c r="FBN92" s="56"/>
      <c r="FBO92" s="56"/>
      <c r="FBP92" s="56"/>
      <c r="FBQ92" s="56"/>
      <c r="FBR92" s="56"/>
      <c r="FBS92" s="56"/>
      <c r="FBT92" s="56"/>
      <c r="FBU92" s="56"/>
      <c r="FBV92" s="56"/>
      <c r="FBW92" s="56"/>
      <c r="FBX92" s="56"/>
      <c r="FBY92" s="56"/>
      <c r="FBZ92" s="56"/>
      <c r="FCA92" s="56"/>
      <c r="FCB92" s="56"/>
      <c r="FCC92" s="56"/>
      <c r="FCD92" s="56"/>
      <c r="FCE92" s="56"/>
      <c r="FCF92" s="56"/>
      <c r="FCG92" s="56"/>
      <c r="FCH92" s="56"/>
      <c r="FCI92" s="56"/>
      <c r="FCJ92" s="56"/>
      <c r="FCK92" s="56"/>
      <c r="FCL92" s="56"/>
      <c r="FCM92" s="56"/>
      <c r="FCN92" s="56"/>
      <c r="FCO92" s="56"/>
      <c r="FCP92" s="56"/>
      <c r="FCQ92" s="56"/>
      <c r="FCR92" s="56"/>
      <c r="FCS92" s="56"/>
      <c r="FCT92" s="56"/>
      <c r="FCU92" s="56"/>
      <c r="FCV92" s="56"/>
      <c r="FCW92" s="56"/>
      <c r="FCX92" s="56"/>
      <c r="FCY92" s="56"/>
      <c r="FCZ92" s="56"/>
      <c r="FDA92" s="56"/>
      <c r="FDB92" s="56"/>
      <c r="FDC92" s="56"/>
      <c r="FDD92" s="56"/>
      <c r="FDE92" s="56"/>
      <c r="FDF92" s="56"/>
      <c r="FDG92" s="56"/>
      <c r="FDH92" s="56"/>
      <c r="FDI92" s="56"/>
      <c r="FDJ92" s="56"/>
      <c r="FDK92" s="56"/>
      <c r="FDL92" s="56"/>
      <c r="FDM92" s="56"/>
      <c r="FDN92" s="56"/>
      <c r="FDO92" s="56"/>
      <c r="FDP92" s="56"/>
      <c r="FDQ92" s="56"/>
      <c r="FDR92" s="56"/>
      <c r="FDS92" s="56"/>
      <c r="FDT92" s="56"/>
      <c r="FDU92" s="56"/>
      <c r="FDV92" s="56"/>
      <c r="FDW92" s="56"/>
      <c r="FDX92" s="56"/>
      <c r="FDY92" s="56"/>
      <c r="FDZ92" s="56"/>
      <c r="FEA92" s="56"/>
      <c r="FEB92" s="56"/>
      <c r="FEC92" s="56"/>
      <c r="FED92" s="56"/>
      <c r="FEE92" s="56"/>
      <c r="FEF92" s="56"/>
      <c r="FEG92" s="56"/>
      <c r="FEH92" s="56"/>
      <c r="FEI92" s="56"/>
      <c r="FEJ92" s="56"/>
      <c r="FEK92" s="56"/>
      <c r="FEL92" s="56"/>
      <c r="FEM92" s="56"/>
      <c r="FEN92" s="56"/>
      <c r="FEO92" s="56"/>
      <c r="FEP92" s="56"/>
      <c r="FEQ92" s="56"/>
      <c r="FER92" s="56"/>
      <c r="FES92" s="56"/>
      <c r="FET92" s="56"/>
      <c r="FEU92" s="56"/>
      <c r="FEV92" s="56"/>
      <c r="FEW92" s="56"/>
      <c r="FEX92" s="56"/>
      <c r="FEY92" s="56"/>
      <c r="FEZ92" s="56"/>
      <c r="FFA92" s="56"/>
      <c r="FFB92" s="56"/>
      <c r="FFC92" s="56"/>
      <c r="FFD92" s="56"/>
      <c r="FFE92" s="56"/>
      <c r="FFF92" s="56"/>
      <c r="FFG92" s="56"/>
      <c r="FFH92" s="56"/>
      <c r="FFI92" s="56"/>
      <c r="FFJ92" s="56"/>
      <c r="FFK92" s="56"/>
      <c r="FFL92" s="56"/>
      <c r="FFM92" s="56"/>
      <c r="FFN92" s="56"/>
      <c r="FFO92" s="56"/>
      <c r="FFP92" s="56"/>
      <c r="FFQ92" s="56"/>
      <c r="FFR92" s="56"/>
      <c r="FFS92" s="56"/>
      <c r="FFT92" s="56"/>
      <c r="FFU92" s="56"/>
      <c r="FFV92" s="56"/>
      <c r="FFW92" s="56"/>
      <c r="FFX92" s="56"/>
      <c r="FFY92" s="56"/>
      <c r="FFZ92" s="56"/>
      <c r="FGA92" s="56"/>
      <c r="FGB92" s="56"/>
      <c r="FGC92" s="56"/>
      <c r="FGD92" s="56"/>
      <c r="FGE92" s="56"/>
      <c r="FGF92" s="56"/>
      <c r="FGG92" s="56"/>
      <c r="FGH92" s="56"/>
      <c r="FGI92" s="56"/>
      <c r="FGJ92" s="56"/>
      <c r="FGK92" s="56"/>
      <c r="FGL92" s="56"/>
      <c r="FGM92" s="56"/>
      <c r="FGN92" s="56"/>
      <c r="FGO92" s="56"/>
      <c r="FGP92" s="56"/>
      <c r="FGQ92" s="56"/>
      <c r="FGR92" s="56"/>
      <c r="FGS92" s="56"/>
      <c r="FGT92" s="56"/>
      <c r="FGU92" s="56"/>
      <c r="FGV92" s="56"/>
      <c r="FGW92" s="56"/>
      <c r="FGX92" s="56"/>
      <c r="FGY92" s="56"/>
      <c r="FGZ92" s="56"/>
      <c r="FHA92" s="56"/>
      <c r="FHB92" s="56"/>
      <c r="FHC92" s="56"/>
      <c r="FHD92" s="56"/>
      <c r="FHE92" s="56"/>
      <c r="FHF92" s="56"/>
      <c r="FHG92" s="56"/>
      <c r="FHH92" s="56"/>
      <c r="FHI92" s="56"/>
      <c r="FHJ92" s="56"/>
      <c r="FHK92" s="56"/>
      <c r="FHL92" s="56"/>
      <c r="FHM92" s="56"/>
      <c r="FHN92" s="56"/>
      <c r="FHO92" s="56"/>
      <c r="FHP92" s="56"/>
      <c r="FHQ92" s="56"/>
      <c r="FHR92" s="56"/>
      <c r="FHS92" s="56"/>
      <c r="FHT92" s="56"/>
      <c r="FHU92" s="56"/>
      <c r="FHV92" s="56"/>
      <c r="FHW92" s="56"/>
      <c r="FHX92" s="56"/>
      <c r="FHY92" s="56"/>
      <c r="FHZ92" s="56"/>
      <c r="FIA92" s="56"/>
      <c r="FIB92" s="56"/>
      <c r="FIC92" s="56"/>
      <c r="FID92" s="56"/>
      <c r="FIE92" s="56"/>
      <c r="FIF92" s="56"/>
      <c r="FIG92" s="56"/>
      <c r="FIH92" s="56"/>
      <c r="FII92" s="56"/>
      <c r="FIJ92" s="56"/>
      <c r="FIK92" s="56"/>
      <c r="FIL92" s="56"/>
      <c r="FIM92" s="56"/>
      <c r="FIN92" s="56"/>
      <c r="FIO92" s="56"/>
      <c r="FIP92" s="56"/>
      <c r="FIQ92" s="56"/>
      <c r="FIR92" s="56"/>
      <c r="FIS92" s="56"/>
      <c r="FIT92" s="56"/>
      <c r="FIU92" s="56"/>
      <c r="FIV92" s="56"/>
      <c r="FIW92" s="56"/>
      <c r="FIX92" s="56"/>
      <c r="FIY92" s="56"/>
      <c r="FIZ92" s="56"/>
      <c r="FJA92" s="56"/>
      <c r="FJB92" s="56"/>
      <c r="FJC92" s="56"/>
      <c r="FJD92" s="56"/>
      <c r="FJE92" s="56"/>
      <c r="FJF92" s="56"/>
      <c r="FJG92" s="56"/>
      <c r="FJH92" s="56"/>
      <c r="FJI92" s="56"/>
      <c r="FJJ92" s="56"/>
      <c r="FJK92" s="56"/>
      <c r="FJL92" s="56"/>
      <c r="FJM92" s="56"/>
      <c r="FJN92" s="56"/>
      <c r="FJO92" s="56"/>
      <c r="FJP92" s="56"/>
      <c r="FJQ92" s="56"/>
      <c r="FJR92" s="56"/>
      <c r="FJS92" s="56"/>
      <c r="FJT92" s="56"/>
      <c r="FJU92" s="56"/>
      <c r="FJV92" s="56"/>
      <c r="FJW92" s="56"/>
      <c r="FJX92" s="56"/>
      <c r="FJY92" s="56"/>
      <c r="FJZ92" s="56"/>
      <c r="FKA92" s="56"/>
      <c r="FKB92" s="56"/>
      <c r="FKC92" s="56"/>
      <c r="FKD92" s="56"/>
      <c r="FKE92" s="56"/>
      <c r="FKF92" s="56"/>
      <c r="FKG92" s="56"/>
      <c r="FKH92" s="56"/>
      <c r="FKI92" s="56"/>
      <c r="FKJ92" s="56"/>
      <c r="FKK92" s="56"/>
      <c r="FKL92" s="56"/>
      <c r="FKM92" s="56"/>
      <c r="FKN92" s="56"/>
      <c r="FKO92" s="56"/>
      <c r="FKP92" s="56"/>
      <c r="FKQ92" s="56"/>
      <c r="FKR92" s="56"/>
      <c r="FKS92" s="56"/>
      <c r="FKT92" s="56"/>
      <c r="FKU92" s="56"/>
      <c r="FKV92" s="56"/>
      <c r="FKW92" s="56"/>
      <c r="FKX92" s="56"/>
      <c r="FKY92" s="56"/>
      <c r="FKZ92" s="56"/>
      <c r="FLA92" s="56"/>
      <c r="FLB92" s="56"/>
      <c r="FLC92" s="56"/>
      <c r="FLD92" s="56"/>
      <c r="FLE92" s="56"/>
      <c r="FLF92" s="56"/>
      <c r="FLG92" s="56"/>
      <c r="FLH92" s="56"/>
      <c r="FLI92" s="56"/>
      <c r="FLJ92" s="56"/>
      <c r="FLK92" s="56"/>
      <c r="FLL92" s="56"/>
      <c r="FLM92" s="56"/>
      <c r="FLN92" s="56"/>
      <c r="FLO92" s="56"/>
      <c r="FLP92" s="56"/>
      <c r="FLQ92" s="56"/>
      <c r="FLR92" s="56"/>
      <c r="FLS92" s="56"/>
      <c r="FLT92" s="56"/>
      <c r="FLU92" s="56"/>
      <c r="FLV92" s="56"/>
      <c r="FLW92" s="56"/>
      <c r="FLX92" s="56"/>
      <c r="FLY92" s="56"/>
      <c r="FLZ92" s="56"/>
      <c r="FMA92" s="56"/>
      <c r="FMB92" s="56"/>
      <c r="FMC92" s="56"/>
      <c r="FMD92" s="56"/>
      <c r="FME92" s="56"/>
      <c r="FMF92" s="56"/>
      <c r="FMG92" s="56"/>
      <c r="FMH92" s="56"/>
      <c r="FMI92" s="56"/>
      <c r="FMJ92" s="56"/>
      <c r="FMK92" s="56"/>
      <c r="FML92" s="56"/>
      <c r="FMM92" s="56"/>
      <c r="FMN92" s="56"/>
      <c r="FMO92" s="56"/>
      <c r="FMP92" s="56"/>
      <c r="FMQ92" s="56"/>
      <c r="FMR92" s="56"/>
      <c r="FMS92" s="56"/>
      <c r="FMT92" s="56"/>
      <c r="FMU92" s="56"/>
      <c r="FMV92" s="56"/>
      <c r="FMW92" s="56"/>
      <c r="FMX92" s="56"/>
      <c r="FMY92" s="56"/>
      <c r="FMZ92" s="56"/>
      <c r="FNA92" s="56"/>
      <c r="FNB92" s="56"/>
      <c r="FNC92" s="56"/>
      <c r="FND92" s="56"/>
      <c r="FNE92" s="56"/>
      <c r="FNF92" s="56"/>
      <c r="FNG92" s="56"/>
      <c r="FNH92" s="56"/>
      <c r="FNI92" s="56"/>
      <c r="FNJ92" s="56"/>
      <c r="FNK92" s="56"/>
      <c r="FNL92" s="56"/>
      <c r="FNM92" s="56"/>
      <c r="FNN92" s="56"/>
      <c r="FNO92" s="56"/>
      <c r="FNP92" s="56"/>
      <c r="FNQ92" s="56"/>
      <c r="FNR92" s="56"/>
      <c r="FNS92" s="56"/>
      <c r="FNT92" s="56"/>
      <c r="FNU92" s="56"/>
      <c r="FNV92" s="56"/>
      <c r="FNW92" s="56"/>
      <c r="FNX92" s="56"/>
      <c r="FNY92" s="56"/>
      <c r="FNZ92" s="56"/>
      <c r="FOA92" s="56"/>
      <c r="FOB92" s="56"/>
      <c r="FOC92" s="56"/>
      <c r="FOD92" s="56"/>
      <c r="FOE92" s="56"/>
      <c r="FOF92" s="56"/>
      <c r="FOG92" s="56"/>
      <c r="FOH92" s="56"/>
      <c r="FOI92" s="56"/>
      <c r="FOJ92" s="56"/>
      <c r="FOK92" s="56"/>
      <c r="FOL92" s="56"/>
      <c r="FOM92" s="56"/>
      <c r="FON92" s="56"/>
      <c r="FOO92" s="56"/>
      <c r="FOP92" s="56"/>
      <c r="FOQ92" s="56"/>
      <c r="FOR92" s="56"/>
      <c r="FOS92" s="56"/>
      <c r="FOT92" s="56"/>
      <c r="FOU92" s="56"/>
      <c r="FOV92" s="56"/>
      <c r="FOW92" s="56"/>
      <c r="FOX92" s="56"/>
      <c r="FOY92" s="56"/>
      <c r="FOZ92" s="56"/>
      <c r="FPA92" s="56"/>
      <c r="FPB92" s="56"/>
      <c r="FPC92" s="56"/>
      <c r="FPD92" s="56"/>
      <c r="FPE92" s="56"/>
      <c r="FPF92" s="56"/>
      <c r="FPG92" s="56"/>
      <c r="FPH92" s="56"/>
      <c r="FPI92" s="56"/>
      <c r="FPJ92" s="56"/>
      <c r="FPK92" s="56"/>
      <c r="FPL92" s="56"/>
      <c r="FPM92" s="56"/>
      <c r="FPN92" s="56"/>
      <c r="FPO92" s="56"/>
      <c r="FPP92" s="56"/>
      <c r="FPQ92" s="56"/>
      <c r="FPR92" s="56"/>
      <c r="FPS92" s="56"/>
      <c r="FPT92" s="56"/>
      <c r="FPU92" s="56"/>
      <c r="FPV92" s="56"/>
      <c r="FPW92" s="56"/>
      <c r="FPX92" s="56"/>
      <c r="FPY92" s="56"/>
      <c r="FPZ92" s="56"/>
      <c r="FQA92" s="56"/>
      <c r="FQB92" s="56"/>
      <c r="FQC92" s="56"/>
      <c r="FQD92" s="56"/>
      <c r="FQE92" s="56"/>
      <c r="FQF92" s="56"/>
      <c r="FQG92" s="56"/>
      <c r="FQH92" s="56"/>
      <c r="FQI92" s="56"/>
      <c r="FQJ92" s="56"/>
      <c r="FQK92" s="56"/>
      <c r="FQL92" s="56"/>
      <c r="FQM92" s="56"/>
      <c r="FQN92" s="56"/>
      <c r="FQO92" s="56"/>
      <c r="FQP92" s="56"/>
      <c r="FQQ92" s="56"/>
      <c r="FQR92" s="56"/>
      <c r="FQS92" s="56"/>
      <c r="FQT92" s="56"/>
      <c r="FQU92" s="56"/>
      <c r="FQV92" s="56"/>
      <c r="FQW92" s="56"/>
      <c r="FQX92" s="56"/>
      <c r="FQY92" s="56"/>
      <c r="FQZ92" s="56"/>
      <c r="FRA92" s="56"/>
      <c r="FRB92" s="56"/>
      <c r="FRC92" s="56"/>
      <c r="FRD92" s="56"/>
      <c r="FRE92" s="56"/>
      <c r="FRF92" s="56"/>
      <c r="FRG92" s="56"/>
      <c r="FRH92" s="56"/>
      <c r="FRI92" s="56"/>
      <c r="FRJ92" s="56"/>
      <c r="FRK92" s="56"/>
      <c r="FRL92" s="56"/>
      <c r="FRM92" s="56"/>
      <c r="FRN92" s="56"/>
      <c r="FRO92" s="56"/>
      <c r="FRP92" s="56"/>
      <c r="FRQ92" s="56"/>
      <c r="FRR92" s="56"/>
      <c r="FRS92" s="56"/>
      <c r="FRT92" s="56"/>
      <c r="FRU92" s="56"/>
      <c r="FRV92" s="56"/>
      <c r="FRW92" s="56"/>
      <c r="FRX92" s="56"/>
      <c r="FRY92" s="56"/>
      <c r="FRZ92" s="56"/>
      <c r="FSA92" s="56"/>
      <c r="FSB92" s="56"/>
      <c r="FSC92" s="56"/>
      <c r="FSD92" s="56"/>
      <c r="FSE92" s="56"/>
      <c r="FSF92" s="56"/>
      <c r="FSG92" s="56"/>
      <c r="FSH92" s="56"/>
      <c r="FSI92" s="56"/>
      <c r="FSJ92" s="56"/>
      <c r="FSK92" s="56"/>
      <c r="FSL92" s="56"/>
      <c r="FSM92" s="56"/>
      <c r="FSN92" s="56"/>
      <c r="FSO92" s="56"/>
      <c r="FSP92" s="56"/>
      <c r="FSQ92" s="56"/>
      <c r="FSR92" s="56"/>
      <c r="FSS92" s="56"/>
      <c r="FST92" s="56"/>
      <c r="FSU92" s="56"/>
      <c r="FSV92" s="56"/>
      <c r="FSW92" s="56"/>
      <c r="FSX92" s="56"/>
      <c r="FSY92" s="56"/>
      <c r="FSZ92" s="56"/>
      <c r="FTA92" s="56"/>
      <c r="FTB92" s="56"/>
      <c r="FTC92" s="56"/>
      <c r="FTD92" s="56"/>
      <c r="FTE92" s="56"/>
      <c r="FTF92" s="56"/>
      <c r="FTG92" s="56"/>
      <c r="FTH92" s="56"/>
      <c r="FTI92" s="56"/>
      <c r="FTJ92" s="56"/>
      <c r="FTK92" s="56"/>
      <c r="FTL92" s="56"/>
      <c r="FTM92" s="56"/>
      <c r="FTN92" s="56"/>
      <c r="FTO92" s="56"/>
      <c r="FTP92" s="56"/>
      <c r="FTQ92" s="56"/>
      <c r="FTR92" s="56"/>
      <c r="FTS92" s="56"/>
      <c r="FTT92" s="56"/>
      <c r="FTU92" s="56"/>
      <c r="FTV92" s="56"/>
      <c r="FTW92" s="56"/>
      <c r="FTX92" s="56"/>
      <c r="FTY92" s="56"/>
      <c r="FTZ92" s="56"/>
      <c r="FUA92" s="56"/>
      <c r="FUB92" s="56"/>
      <c r="FUC92" s="56"/>
      <c r="FUD92" s="56"/>
      <c r="FUE92" s="56"/>
      <c r="FUF92" s="56"/>
      <c r="FUG92" s="56"/>
      <c r="FUH92" s="56"/>
      <c r="FUI92" s="56"/>
      <c r="FUJ92" s="56"/>
      <c r="FUK92" s="56"/>
      <c r="FUL92" s="56"/>
      <c r="FUM92" s="56"/>
      <c r="FUN92" s="56"/>
      <c r="FUO92" s="56"/>
      <c r="FUP92" s="56"/>
      <c r="FUQ92" s="56"/>
      <c r="FUR92" s="56"/>
      <c r="FUS92" s="56"/>
      <c r="FUT92" s="56"/>
      <c r="FUU92" s="56"/>
      <c r="FUV92" s="56"/>
      <c r="FUW92" s="56"/>
      <c r="FUX92" s="56"/>
      <c r="FUY92" s="56"/>
      <c r="FUZ92" s="56"/>
      <c r="FVA92" s="56"/>
      <c r="FVB92" s="56"/>
      <c r="FVC92" s="56"/>
      <c r="FVD92" s="56"/>
      <c r="FVE92" s="56"/>
      <c r="FVF92" s="56"/>
      <c r="FVG92" s="56"/>
      <c r="FVH92" s="56"/>
      <c r="FVI92" s="56"/>
      <c r="FVJ92" s="56"/>
      <c r="FVK92" s="56"/>
      <c r="FVL92" s="56"/>
      <c r="FVM92" s="56"/>
      <c r="FVN92" s="56"/>
      <c r="FVO92" s="56"/>
      <c r="FVP92" s="56"/>
      <c r="FVQ92" s="56"/>
      <c r="FVR92" s="56"/>
      <c r="FVS92" s="56"/>
      <c r="FVT92" s="56"/>
      <c r="FVU92" s="56"/>
      <c r="FVV92" s="56"/>
      <c r="FVW92" s="56"/>
      <c r="FVX92" s="56"/>
      <c r="FVY92" s="56"/>
      <c r="FVZ92" s="56"/>
      <c r="FWA92" s="56"/>
      <c r="FWB92" s="56"/>
      <c r="FWC92" s="56"/>
      <c r="FWD92" s="56"/>
      <c r="FWE92" s="56"/>
      <c r="FWF92" s="56"/>
      <c r="FWG92" s="56"/>
      <c r="FWH92" s="56"/>
      <c r="FWI92" s="56"/>
      <c r="FWJ92" s="56"/>
      <c r="FWK92" s="56"/>
      <c r="FWL92" s="56"/>
      <c r="FWM92" s="56"/>
      <c r="FWN92" s="56"/>
      <c r="FWO92" s="56"/>
      <c r="FWP92" s="56"/>
      <c r="FWQ92" s="56"/>
      <c r="FWR92" s="56"/>
      <c r="FWS92" s="56"/>
      <c r="FWT92" s="56"/>
      <c r="FWU92" s="56"/>
      <c r="FWV92" s="56"/>
      <c r="FWW92" s="56"/>
      <c r="FWX92" s="56"/>
      <c r="FWY92" s="56"/>
      <c r="FWZ92" s="56"/>
      <c r="FXA92" s="56"/>
      <c r="FXB92" s="56"/>
      <c r="FXC92" s="56"/>
      <c r="FXD92" s="56"/>
      <c r="FXE92" s="56"/>
      <c r="FXF92" s="56"/>
      <c r="FXG92" s="56"/>
      <c r="FXH92" s="56"/>
      <c r="FXI92" s="56"/>
      <c r="FXJ92" s="56"/>
      <c r="FXK92" s="56"/>
      <c r="FXL92" s="56"/>
      <c r="FXM92" s="56"/>
      <c r="FXN92" s="56"/>
      <c r="FXO92" s="56"/>
      <c r="FXP92" s="56"/>
      <c r="FXQ92" s="56"/>
      <c r="FXR92" s="56"/>
      <c r="FXS92" s="56"/>
      <c r="FXT92" s="56"/>
      <c r="FXU92" s="56"/>
      <c r="FXV92" s="56"/>
      <c r="FXW92" s="56"/>
      <c r="FXX92" s="56"/>
      <c r="FXY92" s="56"/>
      <c r="FXZ92" s="56"/>
      <c r="FYA92" s="56"/>
      <c r="FYB92" s="56"/>
      <c r="FYC92" s="56"/>
      <c r="FYD92" s="56"/>
      <c r="FYE92" s="56"/>
      <c r="FYF92" s="56"/>
      <c r="FYG92" s="56"/>
      <c r="FYH92" s="56"/>
      <c r="FYI92" s="56"/>
      <c r="FYJ92" s="56"/>
      <c r="FYK92" s="56"/>
      <c r="FYL92" s="56"/>
      <c r="FYM92" s="56"/>
      <c r="FYN92" s="56"/>
      <c r="FYO92" s="56"/>
      <c r="FYP92" s="56"/>
      <c r="FYQ92" s="56"/>
      <c r="FYR92" s="56"/>
      <c r="FYS92" s="56"/>
      <c r="FYT92" s="56"/>
      <c r="FYU92" s="56"/>
      <c r="FYV92" s="56"/>
      <c r="FYW92" s="56"/>
      <c r="FYX92" s="56"/>
      <c r="FYY92" s="56"/>
      <c r="FYZ92" s="56"/>
      <c r="FZA92" s="56"/>
      <c r="FZB92" s="56"/>
      <c r="FZC92" s="56"/>
      <c r="FZD92" s="56"/>
      <c r="FZE92" s="56"/>
      <c r="FZF92" s="56"/>
      <c r="FZG92" s="56"/>
      <c r="FZH92" s="56"/>
      <c r="FZI92" s="56"/>
      <c r="FZJ92" s="56"/>
      <c r="FZK92" s="56"/>
      <c r="FZL92" s="56"/>
      <c r="FZM92" s="56"/>
      <c r="FZN92" s="56"/>
      <c r="FZO92" s="56"/>
      <c r="FZP92" s="56"/>
      <c r="FZQ92" s="56"/>
      <c r="FZR92" s="56"/>
      <c r="FZS92" s="56"/>
      <c r="FZT92" s="56"/>
      <c r="FZU92" s="56"/>
      <c r="FZV92" s="56"/>
      <c r="FZW92" s="56"/>
      <c r="FZX92" s="56"/>
      <c r="FZY92" s="56"/>
      <c r="FZZ92" s="56"/>
      <c r="GAA92" s="56"/>
      <c r="GAB92" s="56"/>
      <c r="GAC92" s="56"/>
      <c r="GAD92" s="56"/>
      <c r="GAE92" s="56"/>
      <c r="GAF92" s="56"/>
      <c r="GAG92" s="56"/>
      <c r="GAH92" s="56"/>
      <c r="GAI92" s="56"/>
      <c r="GAJ92" s="56"/>
      <c r="GAK92" s="56"/>
      <c r="GAL92" s="56"/>
      <c r="GAM92" s="56"/>
      <c r="GAN92" s="56"/>
      <c r="GAO92" s="56"/>
      <c r="GAP92" s="56"/>
      <c r="GAQ92" s="56"/>
      <c r="GAR92" s="56"/>
      <c r="GAS92" s="56"/>
      <c r="GAT92" s="56"/>
      <c r="GAU92" s="56"/>
      <c r="GAV92" s="56"/>
      <c r="GAW92" s="56"/>
      <c r="GAX92" s="56"/>
      <c r="GAY92" s="56"/>
      <c r="GAZ92" s="56"/>
      <c r="GBA92" s="56"/>
      <c r="GBB92" s="56"/>
      <c r="GBC92" s="56"/>
      <c r="GBD92" s="56"/>
      <c r="GBE92" s="56"/>
      <c r="GBF92" s="56"/>
      <c r="GBG92" s="56"/>
      <c r="GBH92" s="56"/>
      <c r="GBI92" s="56"/>
      <c r="GBJ92" s="56"/>
      <c r="GBK92" s="56"/>
      <c r="GBL92" s="56"/>
      <c r="GBM92" s="56"/>
      <c r="GBN92" s="56"/>
      <c r="GBO92" s="56"/>
      <c r="GBP92" s="56"/>
      <c r="GBQ92" s="56"/>
      <c r="GBR92" s="56"/>
      <c r="GBS92" s="56"/>
      <c r="GBT92" s="56"/>
      <c r="GBU92" s="56"/>
      <c r="GBV92" s="56"/>
      <c r="GBW92" s="56"/>
      <c r="GBX92" s="56"/>
      <c r="GBY92" s="56"/>
      <c r="GBZ92" s="56"/>
      <c r="GCA92" s="56"/>
      <c r="GCB92" s="56"/>
      <c r="GCC92" s="56"/>
      <c r="GCD92" s="56"/>
      <c r="GCE92" s="56"/>
      <c r="GCF92" s="56"/>
      <c r="GCG92" s="56"/>
      <c r="GCH92" s="56"/>
      <c r="GCI92" s="56"/>
      <c r="GCJ92" s="56"/>
      <c r="GCK92" s="56"/>
      <c r="GCL92" s="56"/>
      <c r="GCM92" s="56"/>
      <c r="GCN92" s="56"/>
      <c r="GCO92" s="56"/>
      <c r="GCP92" s="56"/>
      <c r="GCQ92" s="56"/>
      <c r="GCR92" s="56"/>
      <c r="GCS92" s="56"/>
      <c r="GCT92" s="56"/>
      <c r="GCU92" s="56"/>
      <c r="GCV92" s="56"/>
      <c r="GCW92" s="56"/>
      <c r="GCX92" s="56"/>
      <c r="GCY92" s="56"/>
      <c r="GCZ92" s="56"/>
      <c r="GDA92" s="56"/>
      <c r="GDB92" s="56"/>
      <c r="GDC92" s="56"/>
      <c r="GDD92" s="56"/>
      <c r="GDE92" s="56"/>
      <c r="GDF92" s="56"/>
      <c r="GDG92" s="56"/>
      <c r="GDH92" s="56"/>
      <c r="GDI92" s="56"/>
      <c r="GDJ92" s="56"/>
      <c r="GDK92" s="56"/>
      <c r="GDL92" s="56"/>
      <c r="GDM92" s="56"/>
      <c r="GDN92" s="56"/>
      <c r="GDO92" s="56"/>
      <c r="GDP92" s="56"/>
      <c r="GDQ92" s="56"/>
      <c r="GDR92" s="56"/>
      <c r="GDS92" s="56"/>
      <c r="GDT92" s="56"/>
      <c r="GDU92" s="56"/>
      <c r="GDV92" s="56"/>
      <c r="GDW92" s="56"/>
      <c r="GDX92" s="56"/>
      <c r="GDY92" s="56"/>
      <c r="GDZ92" s="56"/>
      <c r="GEA92" s="56"/>
      <c r="GEB92" s="56"/>
      <c r="GEC92" s="56"/>
      <c r="GED92" s="56"/>
      <c r="GEE92" s="56"/>
      <c r="GEF92" s="56"/>
      <c r="GEG92" s="56"/>
      <c r="GEH92" s="56"/>
      <c r="GEI92" s="56"/>
      <c r="GEJ92" s="56"/>
      <c r="GEK92" s="56"/>
      <c r="GEL92" s="56"/>
      <c r="GEM92" s="56"/>
      <c r="GEN92" s="56"/>
      <c r="GEO92" s="56"/>
      <c r="GEP92" s="56"/>
      <c r="GEQ92" s="56"/>
      <c r="GER92" s="56"/>
      <c r="GES92" s="56"/>
      <c r="GET92" s="56"/>
      <c r="GEU92" s="56"/>
      <c r="GEV92" s="56"/>
      <c r="GEW92" s="56"/>
      <c r="GEX92" s="56"/>
      <c r="GEY92" s="56"/>
      <c r="GEZ92" s="56"/>
      <c r="GFA92" s="56"/>
      <c r="GFB92" s="56"/>
      <c r="GFC92" s="56"/>
      <c r="GFD92" s="56"/>
      <c r="GFE92" s="56"/>
      <c r="GFF92" s="56"/>
      <c r="GFG92" s="56"/>
      <c r="GFH92" s="56"/>
      <c r="GFI92" s="56"/>
      <c r="GFJ92" s="56"/>
      <c r="GFK92" s="56"/>
      <c r="GFL92" s="56"/>
      <c r="GFM92" s="56"/>
      <c r="GFN92" s="56"/>
      <c r="GFO92" s="56"/>
      <c r="GFP92" s="56"/>
      <c r="GFQ92" s="56"/>
      <c r="GFR92" s="56"/>
      <c r="GFS92" s="56"/>
      <c r="GFT92" s="56"/>
      <c r="GFU92" s="56"/>
      <c r="GFV92" s="56"/>
      <c r="GFW92" s="56"/>
      <c r="GFX92" s="56"/>
      <c r="GFY92" s="56"/>
      <c r="GFZ92" s="56"/>
      <c r="GGA92" s="56"/>
      <c r="GGB92" s="56"/>
      <c r="GGC92" s="56"/>
      <c r="GGD92" s="56"/>
      <c r="GGE92" s="56"/>
      <c r="GGF92" s="56"/>
      <c r="GGG92" s="56"/>
      <c r="GGH92" s="56"/>
      <c r="GGI92" s="56"/>
      <c r="GGJ92" s="56"/>
      <c r="GGK92" s="56"/>
      <c r="GGL92" s="56"/>
      <c r="GGM92" s="56"/>
      <c r="GGN92" s="56"/>
      <c r="GGO92" s="56"/>
      <c r="GGP92" s="56"/>
      <c r="GGQ92" s="56"/>
      <c r="GGR92" s="56"/>
      <c r="GGS92" s="56"/>
      <c r="GGT92" s="56"/>
      <c r="GGU92" s="56"/>
      <c r="GGV92" s="56"/>
      <c r="GGW92" s="56"/>
      <c r="GGX92" s="56"/>
      <c r="GGY92" s="56"/>
      <c r="GGZ92" s="56"/>
      <c r="GHA92" s="56"/>
      <c r="GHB92" s="56"/>
      <c r="GHC92" s="56"/>
      <c r="GHD92" s="56"/>
      <c r="GHE92" s="56"/>
      <c r="GHF92" s="56"/>
      <c r="GHG92" s="56"/>
      <c r="GHH92" s="56"/>
      <c r="GHI92" s="56"/>
      <c r="GHJ92" s="56"/>
      <c r="GHK92" s="56"/>
      <c r="GHL92" s="56"/>
      <c r="GHM92" s="56"/>
      <c r="GHN92" s="56"/>
      <c r="GHO92" s="56"/>
      <c r="GHP92" s="56"/>
      <c r="GHQ92" s="56"/>
      <c r="GHR92" s="56"/>
      <c r="GHS92" s="56"/>
      <c r="GHT92" s="56"/>
      <c r="GHU92" s="56"/>
      <c r="GHV92" s="56"/>
      <c r="GHW92" s="56"/>
      <c r="GHX92" s="56"/>
      <c r="GHY92" s="56"/>
      <c r="GHZ92" s="56"/>
      <c r="GIA92" s="56"/>
      <c r="GIB92" s="56"/>
      <c r="GIC92" s="56"/>
      <c r="GID92" s="56"/>
      <c r="GIE92" s="56"/>
      <c r="GIF92" s="56"/>
      <c r="GIG92" s="56"/>
      <c r="GIH92" s="56"/>
      <c r="GII92" s="56"/>
      <c r="GIJ92" s="56"/>
      <c r="GIK92" s="56"/>
      <c r="GIL92" s="56"/>
      <c r="GIM92" s="56"/>
      <c r="GIN92" s="56"/>
      <c r="GIO92" s="56"/>
      <c r="GIP92" s="56"/>
      <c r="GIQ92" s="56"/>
      <c r="GIR92" s="56"/>
      <c r="GIS92" s="56"/>
      <c r="GIT92" s="56"/>
      <c r="GIU92" s="56"/>
      <c r="GIV92" s="56"/>
      <c r="GIW92" s="56"/>
      <c r="GIX92" s="56"/>
      <c r="GIY92" s="56"/>
      <c r="GIZ92" s="56"/>
      <c r="GJA92" s="56"/>
      <c r="GJB92" s="56"/>
      <c r="GJC92" s="56"/>
      <c r="GJD92" s="56"/>
      <c r="GJE92" s="56"/>
      <c r="GJF92" s="56"/>
      <c r="GJG92" s="56"/>
      <c r="GJH92" s="56"/>
      <c r="GJI92" s="56"/>
      <c r="GJJ92" s="56"/>
      <c r="GJK92" s="56"/>
      <c r="GJL92" s="56"/>
      <c r="GJM92" s="56"/>
      <c r="GJN92" s="56"/>
      <c r="GJO92" s="56"/>
      <c r="GJP92" s="56"/>
      <c r="GJQ92" s="56"/>
      <c r="GJR92" s="56"/>
      <c r="GJS92" s="56"/>
      <c r="GJT92" s="56"/>
      <c r="GJU92" s="56"/>
      <c r="GJV92" s="56"/>
      <c r="GJW92" s="56"/>
      <c r="GJX92" s="56"/>
      <c r="GJY92" s="56"/>
      <c r="GJZ92" s="56"/>
      <c r="GKA92" s="56"/>
      <c r="GKB92" s="56"/>
      <c r="GKC92" s="56"/>
      <c r="GKD92" s="56"/>
      <c r="GKE92" s="56"/>
      <c r="GKF92" s="56"/>
      <c r="GKG92" s="56"/>
      <c r="GKH92" s="56"/>
      <c r="GKI92" s="56"/>
      <c r="GKJ92" s="56"/>
      <c r="GKK92" s="56"/>
      <c r="GKL92" s="56"/>
      <c r="GKM92" s="56"/>
      <c r="GKN92" s="56"/>
      <c r="GKO92" s="56"/>
      <c r="GKP92" s="56"/>
      <c r="GKQ92" s="56"/>
      <c r="GKR92" s="56"/>
      <c r="GKS92" s="56"/>
      <c r="GKT92" s="56"/>
      <c r="GKU92" s="56"/>
      <c r="GKV92" s="56"/>
      <c r="GKW92" s="56"/>
      <c r="GKX92" s="56"/>
      <c r="GKY92" s="56"/>
      <c r="GKZ92" s="56"/>
      <c r="GLA92" s="56"/>
      <c r="GLB92" s="56"/>
      <c r="GLC92" s="56"/>
      <c r="GLD92" s="56"/>
      <c r="GLE92" s="56"/>
      <c r="GLF92" s="56"/>
      <c r="GLG92" s="56"/>
      <c r="GLH92" s="56"/>
      <c r="GLI92" s="56"/>
      <c r="GLJ92" s="56"/>
      <c r="GLK92" s="56"/>
      <c r="GLL92" s="56"/>
      <c r="GLM92" s="56"/>
      <c r="GLN92" s="56"/>
      <c r="GLO92" s="56"/>
      <c r="GLP92" s="56"/>
      <c r="GLQ92" s="56"/>
      <c r="GLR92" s="56"/>
      <c r="GLS92" s="56"/>
      <c r="GLT92" s="56"/>
      <c r="GLU92" s="56"/>
      <c r="GLV92" s="56"/>
      <c r="GLW92" s="56"/>
      <c r="GLX92" s="56"/>
      <c r="GLY92" s="56"/>
      <c r="GLZ92" s="56"/>
      <c r="GMA92" s="56"/>
      <c r="GMB92" s="56"/>
      <c r="GMC92" s="56"/>
      <c r="GMD92" s="56"/>
      <c r="GME92" s="56"/>
      <c r="GMF92" s="56"/>
      <c r="GMG92" s="56"/>
      <c r="GMH92" s="56"/>
      <c r="GMI92" s="56"/>
      <c r="GMJ92" s="56"/>
      <c r="GMK92" s="56"/>
      <c r="GML92" s="56"/>
      <c r="GMM92" s="56"/>
      <c r="GMN92" s="56"/>
      <c r="GMO92" s="56"/>
      <c r="GMP92" s="56"/>
      <c r="GMQ92" s="56"/>
      <c r="GMR92" s="56"/>
      <c r="GMS92" s="56"/>
      <c r="GMT92" s="56"/>
      <c r="GMU92" s="56"/>
      <c r="GMV92" s="56"/>
      <c r="GMW92" s="56"/>
      <c r="GMX92" s="56"/>
      <c r="GMY92" s="56"/>
      <c r="GMZ92" s="56"/>
      <c r="GNA92" s="56"/>
      <c r="GNB92" s="56"/>
      <c r="GNC92" s="56"/>
      <c r="GND92" s="56"/>
      <c r="GNE92" s="56"/>
      <c r="GNF92" s="56"/>
      <c r="GNG92" s="56"/>
      <c r="GNH92" s="56"/>
      <c r="GNI92" s="56"/>
      <c r="GNJ92" s="56"/>
      <c r="GNK92" s="56"/>
      <c r="GNL92" s="56"/>
      <c r="GNM92" s="56"/>
      <c r="GNN92" s="56"/>
      <c r="GNO92" s="56"/>
      <c r="GNP92" s="56"/>
      <c r="GNQ92" s="56"/>
      <c r="GNR92" s="56"/>
      <c r="GNS92" s="56"/>
      <c r="GNT92" s="56"/>
      <c r="GNU92" s="56"/>
      <c r="GNV92" s="56"/>
      <c r="GNW92" s="56"/>
      <c r="GNX92" s="56"/>
      <c r="GNY92" s="56"/>
      <c r="GNZ92" s="56"/>
      <c r="GOA92" s="56"/>
      <c r="GOB92" s="56"/>
      <c r="GOC92" s="56"/>
      <c r="GOD92" s="56"/>
      <c r="GOE92" s="56"/>
      <c r="GOF92" s="56"/>
      <c r="GOG92" s="56"/>
      <c r="GOH92" s="56"/>
      <c r="GOI92" s="56"/>
      <c r="GOJ92" s="56"/>
      <c r="GOK92" s="56"/>
      <c r="GOL92" s="56"/>
      <c r="GOM92" s="56"/>
      <c r="GON92" s="56"/>
      <c r="GOO92" s="56"/>
      <c r="GOP92" s="56"/>
      <c r="GOQ92" s="56"/>
      <c r="GOR92" s="56"/>
      <c r="GOS92" s="56"/>
      <c r="GOT92" s="56"/>
      <c r="GOU92" s="56"/>
      <c r="GOV92" s="56"/>
      <c r="GOW92" s="56"/>
      <c r="GOX92" s="56"/>
      <c r="GOY92" s="56"/>
      <c r="GOZ92" s="56"/>
      <c r="GPA92" s="56"/>
      <c r="GPB92" s="56"/>
      <c r="GPC92" s="56"/>
      <c r="GPD92" s="56"/>
      <c r="GPE92" s="56"/>
      <c r="GPF92" s="56"/>
      <c r="GPG92" s="56"/>
      <c r="GPH92" s="56"/>
      <c r="GPI92" s="56"/>
      <c r="GPJ92" s="56"/>
      <c r="GPK92" s="56"/>
      <c r="GPL92" s="56"/>
      <c r="GPM92" s="56"/>
      <c r="GPN92" s="56"/>
      <c r="GPO92" s="56"/>
      <c r="GPP92" s="56"/>
      <c r="GPQ92" s="56"/>
      <c r="GPR92" s="56"/>
      <c r="GPS92" s="56"/>
      <c r="GPT92" s="56"/>
      <c r="GPU92" s="56"/>
      <c r="GPV92" s="56"/>
      <c r="GPW92" s="56"/>
      <c r="GPX92" s="56"/>
      <c r="GPY92" s="56"/>
      <c r="GPZ92" s="56"/>
      <c r="GQA92" s="56"/>
      <c r="GQB92" s="56"/>
      <c r="GQC92" s="56"/>
      <c r="GQD92" s="56"/>
      <c r="GQE92" s="56"/>
      <c r="GQF92" s="56"/>
      <c r="GQG92" s="56"/>
      <c r="GQH92" s="56"/>
      <c r="GQI92" s="56"/>
      <c r="GQJ92" s="56"/>
      <c r="GQK92" s="56"/>
      <c r="GQL92" s="56"/>
      <c r="GQM92" s="56"/>
      <c r="GQN92" s="56"/>
      <c r="GQO92" s="56"/>
      <c r="GQP92" s="56"/>
      <c r="GQQ92" s="56"/>
      <c r="GQR92" s="56"/>
      <c r="GQS92" s="56"/>
      <c r="GQT92" s="56"/>
      <c r="GQU92" s="56"/>
      <c r="GQV92" s="56"/>
      <c r="GQW92" s="56"/>
      <c r="GQX92" s="56"/>
      <c r="GQY92" s="56"/>
      <c r="GQZ92" s="56"/>
      <c r="GRA92" s="56"/>
      <c r="GRB92" s="56"/>
      <c r="GRC92" s="56"/>
      <c r="GRD92" s="56"/>
      <c r="GRE92" s="56"/>
      <c r="GRF92" s="56"/>
      <c r="GRG92" s="56"/>
      <c r="GRH92" s="56"/>
      <c r="GRI92" s="56"/>
      <c r="GRJ92" s="56"/>
      <c r="GRK92" s="56"/>
      <c r="GRL92" s="56"/>
      <c r="GRM92" s="56"/>
      <c r="GRN92" s="56"/>
      <c r="GRO92" s="56"/>
      <c r="GRP92" s="56"/>
      <c r="GRQ92" s="56"/>
      <c r="GRR92" s="56"/>
      <c r="GRS92" s="56"/>
      <c r="GRT92" s="56"/>
      <c r="GRU92" s="56"/>
      <c r="GRV92" s="56"/>
      <c r="GRW92" s="56"/>
      <c r="GRX92" s="56"/>
      <c r="GRY92" s="56"/>
      <c r="GRZ92" s="56"/>
      <c r="GSA92" s="56"/>
      <c r="GSB92" s="56"/>
      <c r="GSC92" s="56"/>
      <c r="GSD92" s="56"/>
      <c r="GSE92" s="56"/>
      <c r="GSF92" s="56"/>
      <c r="GSG92" s="56"/>
      <c r="GSH92" s="56"/>
      <c r="GSI92" s="56"/>
      <c r="GSJ92" s="56"/>
      <c r="GSK92" s="56"/>
      <c r="GSL92" s="56"/>
      <c r="GSM92" s="56"/>
      <c r="GSN92" s="56"/>
      <c r="GSO92" s="56"/>
      <c r="GSP92" s="56"/>
      <c r="GSQ92" s="56"/>
      <c r="GSR92" s="56"/>
      <c r="GSS92" s="56"/>
      <c r="GST92" s="56"/>
      <c r="GSU92" s="56"/>
      <c r="GSV92" s="56"/>
      <c r="GSW92" s="56"/>
      <c r="GSX92" s="56"/>
      <c r="GSY92" s="56"/>
      <c r="GSZ92" s="56"/>
      <c r="GTA92" s="56"/>
      <c r="GTB92" s="56"/>
      <c r="GTC92" s="56"/>
      <c r="GTD92" s="56"/>
      <c r="GTE92" s="56"/>
      <c r="GTF92" s="56"/>
      <c r="GTG92" s="56"/>
      <c r="GTH92" s="56"/>
      <c r="GTI92" s="56"/>
      <c r="GTJ92" s="56"/>
      <c r="GTK92" s="56"/>
      <c r="GTL92" s="56"/>
      <c r="GTM92" s="56"/>
      <c r="GTN92" s="56"/>
      <c r="GTO92" s="56"/>
      <c r="GTP92" s="56"/>
      <c r="GTQ92" s="56"/>
      <c r="GTR92" s="56"/>
      <c r="GTS92" s="56"/>
      <c r="GTT92" s="56"/>
      <c r="GTU92" s="56"/>
      <c r="GTV92" s="56"/>
      <c r="GTW92" s="56"/>
      <c r="GTX92" s="56"/>
      <c r="GTY92" s="56"/>
      <c r="GTZ92" s="56"/>
      <c r="GUA92" s="56"/>
      <c r="GUB92" s="56"/>
      <c r="GUC92" s="56"/>
      <c r="GUD92" s="56"/>
      <c r="GUE92" s="56"/>
      <c r="GUF92" s="56"/>
      <c r="GUG92" s="56"/>
      <c r="GUH92" s="56"/>
      <c r="GUI92" s="56"/>
      <c r="GUJ92" s="56"/>
      <c r="GUK92" s="56"/>
      <c r="GUL92" s="56"/>
      <c r="GUM92" s="56"/>
      <c r="GUN92" s="56"/>
      <c r="GUO92" s="56"/>
      <c r="GUP92" s="56"/>
      <c r="GUQ92" s="56"/>
      <c r="GUR92" s="56"/>
      <c r="GUS92" s="56"/>
      <c r="GUT92" s="56"/>
      <c r="GUU92" s="56"/>
      <c r="GUV92" s="56"/>
      <c r="GUW92" s="56"/>
      <c r="GUX92" s="56"/>
      <c r="GUY92" s="56"/>
      <c r="GUZ92" s="56"/>
      <c r="GVA92" s="56"/>
      <c r="GVB92" s="56"/>
      <c r="GVC92" s="56"/>
      <c r="GVD92" s="56"/>
      <c r="GVE92" s="56"/>
      <c r="GVF92" s="56"/>
      <c r="GVG92" s="56"/>
      <c r="GVH92" s="56"/>
      <c r="GVI92" s="56"/>
      <c r="GVJ92" s="56"/>
      <c r="GVK92" s="56"/>
      <c r="GVL92" s="56"/>
      <c r="GVM92" s="56"/>
      <c r="GVN92" s="56"/>
      <c r="GVO92" s="56"/>
      <c r="GVP92" s="56"/>
      <c r="GVQ92" s="56"/>
      <c r="GVR92" s="56"/>
      <c r="GVS92" s="56"/>
      <c r="GVT92" s="56"/>
      <c r="GVU92" s="56"/>
      <c r="GVV92" s="56"/>
      <c r="GVW92" s="56"/>
      <c r="GVX92" s="56"/>
      <c r="GVY92" s="56"/>
      <c r="GVZ92" s="56"/>
      <c r="GWA92" s="56"/>
      <c r="GWB92" s="56"/>
      <c r="GWC92" s="56"/>
      <c r="GWD92" s="56"/>
      <c r="GWE92" s="56"/>
      <c r="GWF92" s="56"/>
      <c r="GWG92" s="56"/>
      <c r="GWH92" s="56"/>
      <c r="GWI92" s="56"/>
      <c r="GWJ92" s="56"/>
      <c r="GWK92" s="56"/>
      <c r="GWL92" s="56"/>
      <c r="GWM92" s="56"/>
      <c r="GWN92" s="56"/>
      <c r="GWO92" s="56"/>
      <c r="GWP92" s="56"/>
      <c r="GWQ92" s="56"/>
      <c r="GWR92" s="56"/>
      <c r="GWS92" s="56"/>
      <c r="GWT92" s="56"/>
      <c r="GWU92" s="56"/>
      <c r="GWV92" s="56"/>
      <c r="GWW92" s="56"/>
      <c r="GWX92" s="56"/>
      <c r="GWY92" s="56"/>
      <c r="GWZ92" s="56"/>
      <c r="GXA92" s="56"/>
      <c r="GXB92" s="56"/>
      <c r="GXC92" s="56"/>
      <c r="GXD92" s="56"/>
      <c r="GXE92" s="56"/>
      <c r="GXF92" s="56"/>
      <c r="GXG92" s="56"/>
      <c r="GXH92" s="56"/>
      <c r="GXI92" s="56"/>
      <c r="GXJ92" s="56"/>
      <c r="GXK92" s="56"/>
      <c r="GXL92" s="56"/>
      <c r="GXM92" s="56"/>
      <c r="GXN92" s="56"/>
      <c r="GXO92" s="56"/>
      <c r="GXP92" s="56"/>
      <c r="GXQ92" s="56"/>
      <c r="GXR92" s="56"/>
      <c r="GXS92" s="56"/>
      <c r="GXT92" s="56"/>
      <c r="GXU92" s="56"/>
      <c r="GXV92" s="56"/>
      <c r="GXW92" s="56"/>
      <c r="GXX92" s="56"/>
      <c r="GXY92" s="56"/>
      <c r="GXZ92" s="56"/>
      <c r="GYA92" s="56"/>
      <c r="GYB92" s="56"/>
      <c r="GYC92" s="56"/>
      <c r="GYD92" s="56"/>
      <c r="GYE92" s="56"/>
      <c r="GYF92" s="56"/>
      <c r="GYG92" s="56"/>
      <c r="GYH92" s="56"/>
      <c r="GYI92" s="56"/>
      <c r="GYJ92" s="56"/>
      <c r="GYK92" s="56"/>
      <c r="GYL92" s="56"/>
      <c r="GYM92" s="56"/>
      <c r="GYN92" s="56"/>
      <c r="GYO92" s="56"/>
      <c r="GYP92" s="56"/>
      <c r="GYQ92" s="56"/>
      <c r="GYR92" s="56"/>
      <c r="GYS92" s="56"/>
      <c r="GYT92" s="56"/>
      <c r="GYU92" s="56"/>
      <c r="GYV92" s="56"/>
      <c r="GYW92" s="56"/>
      <c r="GYX92" s="56"/>
      <c r="GYY92" s="56"/>
      <c r="GYZ92" s="56"/>
      <c r="GZA92" s="56"/>
      <c r="GZB92" s="56"/>
      <c r="GZC92" s="56"/>
      <c r="GZD92" s="56"/>
      <c r="GZE92" s="56"/>
      <c r="GZF92" s="56"/>
      <c r="GZG92" s="56"/>
      <c r="GZH92" s="56"/>
      <c r="GZI92" s="56"/>
      <c r="GZJ92" s="56"/>
      <c r="GZK92" s="56"/>
      <c r="GZL92" s="56"/>
      <c r="GZM92" s="56"/>
      <c r="GZN92" s="56"/>
      <c r="GZO92" s="56"/>
      <c r="GZP92" s="56"/>
      <c r="GZQ92" s="56"/>
      <c r="GZR92" s="56"/>
      <c r="GZS92" s="56"/>
      <c r="GZT92" s="56"/>
      <c r="GZU92" s="56"/>
      <c r="GZV92" s="56"/>
      <c r="GZW92" s="56"/>
      <c r="GZX92" s="56"/>
      <c r="GZY92" s="56"/>
      <c r="GZZ92" s="56"/>
      <c r="HAA92" s="56"/>
      <c r="HAB92" s="56"/>
      <c r="HAC92" s="56"/>
      <c r="HAD92" s="56"/>
      <c r="HAE92" s="56"/>
      <c r="HAF92" s="56"/>
      <c r="HAG92" s="56"/>
      <c r="HAH92" s="56"/>
      <c r="HAI92" s="56"/>
      <c r="HAJ92" s="56"/>
      <c r="HAK92" s="56"/>
      <c r="HAL92" s="56"/>
      <c r="HAM92" s="56"/>
      <c r="HAN92" s="56"/>
      <c r="HAO92" s="56"/>
      <c r="HAP92" s="56"/>
      <c r="HAQ92" s="56"/>
      <c r="HAR92" s="56"/>
      <c r="HAS92" s="56"/>
      <c r="HAT92" s="56"/>
      <c r="HAU92" s="56"/>
      <c r="HAV92" s="56"/>
      <c r="HAW92" s="56"/>
      <c r="HAX92" s="56"/>
      <c r="HAY92" s="56"/>
      <c r="HAZ92" s="56"/>
      <c r="HBA92" s="56"/>
      <c r="HBB92" s="56"/>
      <c r="HBC92" s="56"/>
      <c r="HBD92" s="56"/>
      <c r="HBE92" s="56"/>
      <c r="HBF92" s="56"/>
      <c r="HBG92" s="56"/>
      <c r="HBH92" s="56"/>
      <c r="HBI92" s="56"/>
      <c r="HBJ92" s="56"/>
      <c r="HBK92" s="56"/>
      <c r="HBL92" s="56"/>
      <c r="HBM92" s="56"/>
      <c r="HBN92" s="56"/>
      <c r="HBO92" s="56"/>
      <c r="HBP92" s="56"/>
      <c r="HBQ92" s="56"/>
      <c r="HBR92" s="56"/>
      <c r="HBS92" s="56"/>
      <c r="HBT92" s="56"/>
      <c r="HBU92" s="56"/>
      <c r="HBV92" s="56"/>
      <c r="HBW92" s="56"/>
      <c r="HBX92" s="56"/>
      <c r="HBY92" s="56"/>
      <c r="HBZ92" s="56"/>
      <c r="HCA92" s="56"/>
      <c r="HCB92" s="56"/>
      <c r="HCC92" s="56"/>
      <c r="HCD92" s="56"/>
      <c r="HCE92" s="56"/>
      <c r="HCF92" s="56"/>
      <c r="HCG92" s="56"/>
      <c r="HCH92" s="56"/>
      <c r="HCI92" s="56"/>
      <c r="HCJ92" s="56"/>
      <c r="HCK92" s="56"/>
      <c r="HCL92" s="56"/>
      <c r="HCM92" s="56"/>
      <c r="HCN92" s="56"/>
      <c r="HCO92" s="56"/>
      <c r="HCP92" s="56"/>
      <c r="HCQ92" s="56"/>
      <c r="HCR92" s="56"/>
      <c r="HCS92" s="56"/>
      <c r="HCT92" s="56"/>
      <c r="HCU92" s="56"/>
      <c r="HCV92" s="56"/>
      <c r="HCW92" s="56"/>
      <c r="HCX92" s="56"/>
      <c r="HCY92" s="56"/>
      <c r="HCZ92" s="56"/>
      <c r="HDA92" s="56"/>
      <c r="HDB92" s="56"/>
      <c r="HDC92" s="56"/>
      <c r="HDD92" s="56"/>
      <c r="HDE92" s="56"/>
      <c r="HDF92" s="56"/>
      <c r="HDG92" s="56"/>
      <c r="HDH92" s="56"/>
      <c r="HDI92" s="56"/>
      <c r="HDJ92" s="56"/>
      <c r="HDK92" s="56"/>
      <c r="HDL92" s="56"/>
      <c r="HDM92" s="56"/>
      <c r="HDN92" s="56"/>
      <c r="HDO92" s="56"/>
      <c r="HDP92" s="56"/>
      <c r="HDQ92" s="56"/>
      <c r="HDR92" s="56"/>
      <c r="HDS92" s="56"/>
      <c r="HDT92" s="56"/>
      <c r="HDU92" s="56"/>
      <c r="HDV92" s="56"/>
      <c r="HDW92" s="56"/>
      <c r="HDX92" s="56"/>
      <c r="HDY92" s="56"/>
      <c r="HDZ92" s="56"/>
      <c r="HEA92" s="56"/>
      <c r="HEB92" s="56"/>
      <c r="HEC92" s="56"/>
      <c r="HED92" s="56"/>
      <c r="HEE92" s="56"/>
      <c r="HEF92" s="56"/>
      <c r="HEG92" s="56"/>
      <c r="HEH92" s="56"/>
      <c r="HEI92" s="56"/>
      <c r="HEJ92" s="56"/>
      <c r="HEK92" s="56"/>
      <c r="HEL92" s="56"/>
      <c r="HEM92" s="56"/>
      <c r="HEN92" s="56"/>
      <c r="HEO92" s="56"/>
      <c r="HEP92" s="56"/>
      <c r="HEQ92" s="56"/>
      <c r="HER92" s="56"/>
      <c r="HES92" s="56"/>
      <c r="HET92" s="56"/>
      <c r="HEU92" s="56"/>
      <c r="HEV92" s="56"/>
      <c r="HEW92" s="56"/>
      <c r="HEX92" s="56"/>
      <c r="HEY92" s="56"/>
      <c r="HEZ92" s="56"/>
      <c r="HFA92" s="56"/>
      <c r="HFB92" s="56"/>
      <c r="HFC92" s="56"/>
      <c r="HFD92" s="56"/>
      <c r="HFE92" s="56"/>
      <c r="HFF92" s="56"/>
      <c r="HFG92" s="56"/>
      <c r="HFH92" s="56"/>
      <c r="HFI92" s="56"/>
      <c r="HFJ92" s="56"/>
      <c r="HFK92" s="56"/>
      <c r="HFL92" s="56"/>
      <c r="HFM92" s="56"/>
      <c r="HFN92" s="56"/>
      <c r="HFO92" s="56"/>
      <c r="HFP92" s="56"/>
      <c r="HFQ92" s="56"/>
      <c r="HFR92" s="56"/>
      <c r="HFS92" s="56"/>
      <c r="HFT92" s="56"/>
      <c r="HFU92" s="56"/>
      <c r="HFV92" s="56"/>
      <c r="HFW92" s="56"/>
      <c r="HFX92" s="56"/>
      <c r="HFY92" s="56"/>
      <c r="HFZ92" s="56"/>
      <c r="HGA92" s="56"/>
      <c r="HGB92" s="56"/>
      <c r="HGC92" s="56"/>
      <c r="HGD92" s="56"/>
      <c r="HGE92" s="56"/>
      <c r="HGF92" s="56"/>
      <c r="HGG92" s="56"/>
      <c r="HGH92" s="56"/>
      <c r="HGI92" s="56"/>
      <c r="HGJ92" s="56"/>
      <c r="HGK92" s="56"/>
      <c r="HGL92" s="56"/>
      <c r="HGM92" s="56"/>
      <c r="HGN92" s="56"/>
      <c r="HGO92" s="56"/>
      <c r="HGP92" s="56"/>
      <c r="HGQ92" s="56"/>
      <c r="HGR92" s="56"/>
      <c r="HGS92" s="56"/>
      <c r="HGT92" s="56"/>
      <c r="HGU92" s="56"/>
      <c r="HGV92" s="56"/>
      <c r="HGW92" s="56"/>
      <c r="HGX92" s="56"/>
      <c r="HGY92" s="56"/>
      <c r="HGZ92" s="56"/>
      <c r="HHA92" s="56"/>
      <c r="HHB92" s="56"/>
      <c r="HHC92" s="56"/>
      <c r="HHD92" s="56"/>
      <c r="HHE92" s="56"/>
      <c r="HHF92" s="56"/>
      <c r="HHG92" s="56"/>
      <c r="HHH92" s="56"/>
      <c r="HHI92" s="56"/>
      <c r="HHJ92" s="56"/>
      <c r="HHK92" s="56"/>
      <c r="HHL92" s="56"/>
      <c r="HHM92" s="56"/>
      <c r="HHN92" s="56"/>
      <c r="HHO92" s="56"/>
      <c r="HHP92" s="56"/>
      <c r="HHQ92" s="56"/>
      <c r="HHR92" s="56"/>
      <c r="HHS92" s="56"/>
      <c r="HHT92" s="56"/>
      <c r="HHU92" s="56"/>
      <c r="HHV92" s="56"/>
      <c r="HHW92" s="56"/>
      <c r="HHX92" s="56"/>
      <c r="HHY92" s="56"/>
      <c r="HHZ92" s="56"/>
      <c r="HIA92" s="56"/>
      <c r="HIB92" s="56"/>
      <c r="HIC92" s="56"/>
      <c r="HID92" s="56"/>
      <c r="HIE92" s="56"/>
      <c r="HIF92" s="56"/>
      <c r="HIG92" s="56"/>
      <c r="HIH92" s="56"/>
      <c r="HII92" s="56"/>
      <c r="HIJ92" s="56"/>
      <c r="HIK92" s="56"/>
      <c r="HIL92" s="56"/>
      <c r="HIM92" s="56"/>
      <c r="HIN92" s="56"/>
      <c r="HIO92" s="56"/>
      <c r="HIP92" s="56"/>
      <c r="HIQ92" s="56"/>
      <c r="HIR92" s="56"/>
      <c r="HIS92" s="56"/>
      <c r="HIT92" s="56"/>
      <c r="HIU92" s="56"/>
      <c r="HIV92" s="56"/>
      <c r="HIW92" s="56"/>
      <c r="HIX92" s="56"/>
      <c r="HIY92" s="56"/>
      <c r="HIZ92" s="56"/>
      <c r="HJA92" s="56"/>
      <c r="HJB92" s="56"/>
      <c r="HJC92" s="56"/>
      <c r="HJD92" s="56"/>
      <c r="HJE92" s="56"/>
      <c r="HJF92" s="56"/>
      <c r="HJG92" s="56"/>
      <c r="HJH92" s="56"/>
      <c r="HJI92" s="56"/>
      <c r="HJJ92" s="56"/>
      <c r="HJK92" s="56"/>
      <c r="HJL92" s="56"/>
      <c r="HJM92" s="56"/>
      <c r="HJN92" s="56"/>
      <c r="HJO92" s="56"/>
      <c r="HJP92" s="56"/>
      <c r="HJQ92" s="56"/>
      <c r="HJR92" s="56"/>
      <c r="HJS92" s="56"/>
      <c r="HJT92" s="56"/>
      <c r="HJU92" s="56"/>
      <c r="HJV92" s="56"/>
      <c r="HJW92" s="56"/>
      <c r="HJX92" s="56"/>
      <c r="HJY92" s="56"/>
      <c r="HJZ92" s="56"/>
      <c r="HKA92" s="56"/>
      <c r="HKB92" s="56"/>
      <c r="HKC92" s="56"/>
      <c r="HKD92" s="56"/>
      <c r="HKE92" s="56"/>
      <c r="HKF92" s="56"/>
      <c r="HKG92" s="56"/>
      <c r="HKH92" s="56"/>
      <c r="HKI92" s="56"/>
      <c r="HKJ92" s="56"/>
      <c r="HKK92" s="56"/>
      <c r="HKL92" s="56"/>
      <c r="HKM92" s="56"/>
      <c r="HKN92" s="56"/>
      <c r="HKO92" s="56"/>
      <c r="HKP92" s="56"/>
      <c r="HKQ92" s="56"/>
      <c r="HKR92" s="56"/>
      <c r="HKS92" s="56"/>
      <c r="HKT92" s="56"/>
      <c r="HKU92" s="56"/>
      <c r="HKV92" s="56"/>
      <c r="HKW92" s="56"/>
      <c r="HKX92" s="56"/>
      <c r="HKY92" s="56"/>
      <c r="HKZ92" s="56"/>
      <c r="HLA92" s="56"/>
      <c r="HLB92" s="56"/>
      <c r="HLC92" s="56"/>
      <c r="HLD92" s="56"/>
      <c r="HLE92" s="56"/>
      <c r="HLF92" s="56"/>
      <c r="HLG92" s="56"/>
      <c r="HLH92" s="56"/>
      <c r="HLI92" s="56"/>
      <c r="HLJ92" s="56"/>
      <c r="HLK92" s="56"/>
      <c r="HLL92" s="56"/>
      <c r="HLM92" s="56"/>
      <c r="HLN92" s="56"/>
      <c r="HLO92" s="56"/>
      <c r="HLP92" s="56"/>
      <c r="HLQ92" s="56"/>
      <c r="HLR92" s="56"/>
      <c r="HLS92" s="56"/>
      <c r="HLT92" s="56"/>
      <c r="HLU92" s="56"/>
      <c r="HLV92" s="56"/>
      <c r="HLW92" s="56"/>
      <c r="HLX92" s="56"/>
      <c r="HLY92" s="56"/>
      <c r="HLZ92" s="56"/>
      <c r="HMA92" s="56"/>
      <c r="HMB92" s="56"/>
      <c r="HMC92" s="56"/>
      <c r="HMD92" s="56"/>
      <c r="HME92" s="56"/>
      <c r="HMF92" s="56"/>
      <c r="HMG92" s="56"/>
      <c r="HMH92" s="56"/>
      <c r="HMI92" s="56"/>
      <c r="HMJ92" s="56"/>
      <c r="HMK92" s="56"/>
      <c r="HML92" s="56"/>
      <c r="HMM92" s="56"/>
      <c r="HMN92" s="56"/>
      <c r="HMO92" s="56"/>
      <c r="HMP92" s="56"/>
      <c r="HMQ92" s="56"/>
      <c r="HMR92" s="56"/>
      <c r="HMS92" s="56"/>
      <c r="HMT92" s="56"/>
      <c r="HMU92" s="56"/>
      <c r="HMV92" s="56"/>
      <c r="HMW92" s="56"/>
      <c r="HMX92" s="56"/>
      <c r="HMY92" s="56"/>
      <c r="HMZ92" s="56"/>
      <c r="HNA92" s="56"/>
      <c r="HNB92" s="56"/>
      <c r="HNC92" s="56"/>
      <c r="HND92" s="56"/>
      <c r="HNE92" s="56"/>
      <c r="HNF92" s="56"/>
      <c r="HNG92" s="56"/>
      <c r="HNH92" s="56"/>
      <c r="HNI92" s="56"/>
      <c r="HNJ92" s="56"/>
      <c r="HNK92" s="56"/>
      <c r="HNL92" s="56"/>
      <c r="HNM92" s="56"/>
      <c r="HNN92" s="56"/>
      <c r="HNO92" s="56"/>
      <c r="HNP92" s="56"/>
      <c r="HNQ92" s="56"/>
      <c r="HNR92" s="56"/>
      <c r="HNS92" s="56"/>
      <c r="HNT92" s="56"/>
      <c r="HNU92" s="56"/>
      <c r="HNV92" s="56"/>
      <c r="HNW92" s="56"/>
      <c r="HNX92" s="56"/>
      <c r="HNY92" s="56"/>
      <c r="HNZ92" s="56"/>
      <c r="HOA92" s="56"/>
      <c r="HOB92" s="56"/>
      <c r="HOC92" s="56"/>
      <c r="HOD92" s="56"/>
      <c r="HOE92" s="56"/>
      <c r="HOF92" s="56"/>
      <c r="HOG92" s="56"/>
      <c r="HOH92" s="56"/>
      <c r="HOI92" s="56"/>
      <c r="HOJ92" s="56"/>
      <c r="HOK92" s="56"/>
      <c r="HOL92" s="56"/>
      <c r="HOM92" s="56"/>
      <c r="HON92" s="56"/>
      <c r="HOO92" s="56"/>
      <c r="HOP92" s="56"/>
      <c r="HOQ92" s="56"/>
      <c r="HOR92" s="56"/>
      <c r="HOS92" s="56"/>
      <c r="HOT92" s="56"/>
      <c r="HOU92" s="56"/>
      <c r="HOV92" s="56"/>
      <c r="HOW92" s="56"/>
      <c r="HOX92" s="56"/>
      <c r="HOY92" s="56"/>
      <c r="HOZ92" s="56"/>
      <c r="HPA92" s="56"/>
      <c r="HPB92" s="56"/>
      <c r="HPC92" s="56"/>
      <c r="HPD92" s="56"/>
      <c r="HPE92" s="56"/>
      <c r="HPF92" s="56"/>
      <c r="HPG92" s="56"/>
      <c r="HPH92" s="56"/>
      <c r="HPI92" s="56"/>
      <c r="HPJ92" s="56"/>
      <c r="HPK92" s="56"/>
      <c r="HPL92" s="56"/>
      <c r="HPM92" s="56"/>
      <c r="HPN92" s="56"/>
      <c r="HPO92" s="56"/>
      <c r="HPP92" s="56"/>
      <c r="HPQ92" s="56"/>
      <c r="HPR92" s="56"/>
      <c r="HPS92" s="56"/>
      <c r="HPT92" s="56"/>
      <c r="HPU92" s="56"/>
      <c r="HPV92" s="56"/>
      <c r="HPW92" s="56"/>
      <c r="HPX92" s="56"/>
      <c r="HPY92" s="56"/>
      <c r="HPZ92" s="56"/>
      <c r="HQA92" s="56"/>
      <c r="HQB92" s="56"/>
      <c r="HQC92" s="56"/>
      <c r="HQD92" s="56"/>
      <c r="HQE92" s="56"/>
      <c r="HQF92" s="56"/>
      <c r="HQG92" s="56"/>
      <c r="HQH92" s="56"/>
      <c r="HQI92" s="56"/>
      <c r="HQJ92" s="56"/>
      <c r="HQK92" s="56"/>
      <c r="HQL92" s="56"/>
      <c r="HQM92" s="56"/>
      <c r="HQN92" s="56"/>
      <c r="HQO92" s="56"/>
      <c r="HQP92" s="56"/>
      <c r="HQQ92" s="56"/>
      <c r="HQR92" s="56"/>
      <c r="HQS92" s="56"/>
      <c r="HQT92" s="56"/>
      <c r="HQU92" s="56"/>
      <c r="HQV92" s="56"/>
      <c r="HQW92" s="56"/>
      <c r="HQX92" s="56"/>
      <c r="HQY92" s="56"/>
      <c r="HQZ92" s="56"/>
      <c r="HRA92" s="56"/>
      <c r="HRB92" s="56"/>
      <c r="HRC92" s="56"/>
      <c r="HRD92" s="56"/>
      <c r="HRE92" s="56"/>
      <c r="HRF92" s="56"/>
      <c r="HRG92" s="56"/>
      <c r="HRH92" s="56"/>
      <c r="HRI92" s="56"/>
      <c r="HRJ92" s="56"/>
      <c r="HRK92" s="56"/>
      <c r="HRL92" s="56"/>
      <c r="HRM92" s="56"/>
      <c r="HRN92" s="56"/>
      <c r="HRO92" s="56"/>
      <c r="HRP92" s="56"/>
      <c r="HRQ92" s="56"/>
      <c r="HRR92" s="56"/>
      <c r="HRS92" s="56"/>
      <c r="HRT92" s="56"/>
      <c r="HRU92" s="56"/>
      <c r="HRV92" s="56"/>
      <c r="HRW92" s="56"/>
      <c r="HRX92" s="56"/>
      <c r="HRY92" s="56"/>
      <c r="HRZ92" s="56"/>
      <c r="HSA92" s="56"/>
      <c r="HSB92" s="56"/>
      <c r="HSC92" s="56"/>
      <c r="HSD92" s="56"/>
      <c r="HSE92" s="56"/>
      <c r="HSF92" s="56"/>
      <c r="HSG92" s="56"/>
      <c r="HSH92" s="56"/>
      <c r="HSI92" s="56"/>
      <c r="HSJ92" s="56"/>
      <c r="HSK92" s="56"/>
      <c r="HSL92" s="56"/>
      <c r="HSM92" s="56"/>
      <c r="HSN92" s="56"/>
      <c r="HSO92" s="56"/>
      <c r="HSP92" s="56"/>
      <c r="HSQ92" s="56"/>
      <c r="HSR92" s="56"/>
      <c r="HSS92" s="56"/>
      <c r="HST92" s="56"/>
      <c r="HSU92" s="56"/>
      <c r="HSV92" s="56"/>
      <c r="HSW92" s="56"/>
      <c r="HSX92" s="56"/>
      <c r="HSY92" s="56"/>
      <c r="HSZ92" s="56"/>
      <c r="HTA92" s="56"/>
      <c r="HTB92" s="56"/>
      <c r="HTC92" s="56"/>
      <c r="HTD92" s="56"/>
      <c r="HTE92" s="56"/>
      <c r="HTF92" s="56"/>
      <c r="HTG92" s="56"/>
      <c r="HTH92" s="56"/>
      <c r="HTI92" s="56"/>
      <c r="HTJ92" s="56"/>
      <c r="HTK92" s="56"/>
      <c r="HTL92" s="56"/>
      <c r="HTM92" s="56"/>
      <c r="HTN92" s="56"/>
      <c r="HTO92" s="56"/>
      <c r="HTP92" s="56"/>
      <c r="HTQ92" s="56"/>
      <c r="HTR92" s="56"/>
      <c r="HTS92" s="56"/>
      <c r="HTT92" s="56"/>
      <c r="HTU92" s="56"/>
      <c r="HTV92" s="56"/>
      <c r="HTW92" s="56"/>
      <c r="HTX92" s="56"/>
      <c r="HTY92" s="56"/>
      <c r="HTZ92" s="56"/>
      <c r="HUA92" s="56"/>
      <c r="HUB92" s="56"/>
      <c r="HUC92" s="56"/>
      <c r="HUD92" s="56"/>
      <c r="HUE92" s="56"/>
      <c r="HUF92" s="56"/>
      <c r="HUG92" s="56"/>
      <c r="HUH92" s="56"/>
      <c r="HUI92" s="56"/>
      <c r="HUJ92" s="56"/>
      <c r="HUK92" s="56"/>
      <c r="HUL92" s="56"/>
      <c r="HUM92" s="56"/>
      <c r="HUN92" s="56"/>
      <c r="HUO92" s="56"/>
      <c r="HUP92" s="56"/>
      <c r="HUQ92" s="56"/>
      <c r="HUR92" s="56"/>
      <c r="HUS92" s="56"/>
      <c r="HUT92" s="56"/>
      <c r="HUU92" s="56"/>
      <c r="HUV92" s="56"/>
      <c r="HUW92" s="56"/>
      <c r="HUX92" s="56"/>
      <c r="HUY92" s="56"/>
      <c r="HUZ92" s="56"/>
      <c r="HVA92" s="56"/>
      <c r="HVB92" s="56"/>
      <c r="HVC92" s="56"/>
      <c r="HVD92" s="56"/>
      <c r="HVE92" s="56"/>
      <c r="HVF92" s="56"/>
      <c r="HVG92" s="56"/>
      <c r="HVH92" s="56"/>
      <c r="HVI92" s="56"/>
      <c r="HVJ92" s="56"/>
      <c r="HVK92" s="56"/>
      <c r="HVL92" s="56"/>
      <c r="HVM92" s="56"/>
      <c r="HVN92" s="56"/>
      <c r="HVO92" s="56"/>
      <c r="HVP92" s="56"/>
      <c r="HVQ92" s="56"/>
      <c r="HVR92" s="56"/>
      <c r="HVS92" s="56"/>
      <c r="HVT92" s="56"/>
      <c r="HVU92" s="56"/>
      <c r="HVV92" s="56"/>
      <c r="HVW92" s="56"/>
      <c r="HVX92" s="56"/>
      <c r="HVY92" s="56"/>
      <c r="HVZ92" s="56"/>
      <c r="HWA92" s="56"/>
      <c r="HWB92" s="56"/>
      <c r="HWC92" s="56"/>
      <c r="HWD92" s="56"/>
      <c r="HWE92" s="56"/>
      <c r="HWF92" s="56"/>
      <c r="HWG92" s="56"/>
      <c r="HWH92" s="56"/>
      <c r="HWI92" s="56"/>
      <c r="HWJ92" s="56"/>
      <c r="HWK92" s="56"/>
      <c r="HWL92" s="56"/>
      <c r="HWM92" s="56"/>
      <c r="HWN92" s="56"/>
      <c r="HWO92" s="56"/>
      <c r="HWP92" s="56"/>
      <c r="HWQ92" s="56"/>
      <c r="HWR92" s="56"/>
      <c r="HWS92" s="56"/>
      <c r="HWT92" s="56"/>
      <c r="HWU92" s="56"/>
      <c r="HWV92" s="56"/>
      <c r="HWW92" s="56"/>
      <c r="HWX92" s="56"/>
      <c r="HWY92" s="56"/>
      <c r="HWZ92" s="56"/>
      <c r="HXA92" s="56"/>
      <c r="HXB92" s="56"/>
      <c r="HXC92" s="56"/>
      <c r="HXD92" s="56"/>
      <c r="HXE92" s="56"/>
      <c r="HXF92" s="56"/>
      <c r="HXG92" s="56"/>
      <c r="HXH92" s="56"/>
      <c r="HXI92" s="56"/>
      <c r="HXJ92" s="56"/>
      <c r="HXK92" s="56"/>
      <c r="HXL92" s="56"/>
      <c r="HXM92" s="56"/>
      <c r="HXN92" s="56"/>
      <c r="HXO92" s="56"/>
      <c r="HXP92" s="56"/>
      <c r="HXQ92" s="56"/>
      <c r="HXR92" s="56"/>
      <c r="HXS92" s="56"/>
      <c r="HXT92" s="56"/>
      <c r="HXU92" s="56"/>
      <c r="HXV92" s="56"/>
      <c r="HXW92" s="56"/>
      <c r="HXX92" s="56"/>
      <c r="HXY92" s="56"/>
      <c r="HXZ92" s="56"/>
      <c r="HYA92" s="56"/>
      <c r="HYB92" s="56"/>
      <c r="HYC92" s="56"/>
      <c r="HYD92" s="56"/>
      <c r="HYE92" s="56"/>
      <c r="HYF92" s="56"/>
      <c r="HYG92" s="56"/>
      <c r="HYH92" s="56"/>
      <c r="HYI92" s="56"/>
      <c r="HYJ92" s="56"/>
      <c r="HYK92" s="56"/>
      <c r="HYL92" s="56"/>
      <c r="HYM92" s="56"/>
      <c r="HYN92" s="56"/>
      <c r="HYO92" s="56"/>
      <c r="HYP92" s="56"/>
      <c r="HYQ92" s="56"/>
      <c r="HYR92" s="56"/>
      <c r="HYS92" s="56"/>
      <c r="HYT92" s="56"/>
      <c r="HYU92" s="56"/>
      <c r="HYV92" s="56"/>
      <c r="HYW92" s="56"/>
      <c r="HYX92" s="56"/>
      <c r="HYY92" s="56"/>
      <c r="HYZ92" s="56"/>
      <c r="HZA92" s="56"/>
      <c r="HZB92" s="56"/>
      <c r="HZC92" s="56"/>
      <c r="HZD92" s="56"/>
      <c r="HZE92" s="56"/>
      <c r="HZF92" s="56"/>
      <c r="HZG92" s="56"/>
      <c r="HZH92" s="56"/>
      <c r="HZI92" s="56"/>
      <c r="HZJ92" s="56"/>
      <c r="HZK92" s="56"/>
      <c r="HZL92" s="56"/>
      <c r="HZM92" s="56"/>
      <c r="HZN92" s="56"/>
      <c r="HZO92" s="56"/>
      <c r="HZP92" s="56"/>
      <c r="HZQ92" s="56"/>
      <c r="HZR92" s="56"/>
      <c r="HZS92" s="56"/>
      <c r="HZT92" s="56"/>
      <c r="HZU92" s="56"/>
      <c r="HZV92" s="56"/>
      <c r="HZW92" s="56"/>
      <c r="HZX92" s="56"/>
      <c r="HZY92" s="56"/>
      <c r="HZZ92" s="56"/>
      <c r="IAA92" s="56"/>
      <c r="IAB92" s="56"/>
      <c r="IAC92" s="56"/>
      <c r="IAD92" s="56"/>
      <c r="IAE92" s="56"/>
      <c r="IAF92" s="56"/>
      <c r="IAG92" s="56"/>
      <c r="IAH92" s="56"/>
      <c r="IAI92" s="56"/>
      <c r="IAJ92" s="56"/>
      <c r="IAK92" s="56"/>
      <c r="IAL92" s="56"/>
      <c r="IAM92" s="56"/>
      <c r="IAN92" s="56"/>
      <c r="IAO92" s="56"/>
      <c r="IAP92" s="56"/>
      <c r="IAQ92" s="56"/>
      <c r="IAR92" s="56"/>
      <c r="IAS92" s="56"/>
      <c r="IAT92" s="56"/>
      <c r="IAU92" s="56"/>
      <c r="IAV92" s="56"/>
      <c r="IAW92" s="56"/>
      <c r="IAX92" s="56"/>
      <c r="IAY92" s="56"/>
      <c r="IAZ92" s="56"/>
      <c r="IBA92" s="56"/>
      <c r="IBB92" s="56"/>
      <c r="IBC92" s="56"/>
      <c r="IBD92" s="56"/>
      <c r="IBE92" s="56"/>
      <c r="IBF92" s="56"/>
      <c r="IBG92" s="56"/>
      <c r="IBH92" s="56"/>
      <c r="IBI92" s="56"/>
      <c r="IBJ92" s="56"/>
      <c r="IBK92" s="56"/>
      <c r="IBL92" s="56"/>
      <c r="IBM92" s="56"/>
      <c r="IBN92" s="56"/>
      <c r="IBO92" s="56"/>
      <c r="IBP92" s="56"/>
      <c r="IBQ92" s="56"/>
      <c r="IBR92" s="56"/>
      <c r="IBS92" s="56"/>
      <c r="IBT92" s="56"/>
      <c r="IBU92" s="56"/>
      <c r="IBV92" s="56"/>
      <c r="IBW92" s="56"/>
      <c r="IBX92" s="56"/>
      <c r="IBY92" s="56"/>
      <c r="IBZ92" s="56"/>
      <c r="ICA92" s="56"/>
      <c r="ICB92" s="56"/>
      <c r="ICC92" s="56"/>
      <c r="ICD92" s="56"/>
      <c r="ICE92" s="56"/>
      <c r="ICF92" s="56"/>
      <c r="ICG92" s="56"/>
      <c r="ICH92" s="56"/>
      <c r="ICI92" s="56"/>
      <c r="ICJ92" s="56"/>
      <c r="ICK92" s="56"/>
      <c r="ICL92" s="56"/>
      <c r="ICM92" s="56"/>
      <c r="ICN92" s="56"/>
      <c r="ICO92" s="56"/>
      <c r="ICP92" s="56"/>
      <c r="ICQ92" s="56"/>
      <c r="ICR92" s="56"/>
      <c r="ICS92" s="56"/>
      <c r="ICT92" s="56"/>
      <c r="ICU92" s="56"/>
      <c r="ICV92" s="56"/>
      <c r="ICW92" s="56"/>
      <c r="ICX92" s="56"/>
      <c r="ICY92" s="56"/>
      <c r="ICZ92" s="56"/>
      <c r="IDA92" s="56"/>
      <c r="IDB92" s="56"/>
      <c r="IDC92" s="56"/>
      <c r="IDD92" s="56"/>
      <c r="IDE92" s="56"/>
      <c r="IDF92" s="56"/>
      <c r="IDG92" s="56"/>
      <c r="IDH92" s="56"/>
      <c r="IDI92" s="56"/>
      <c r="IDJ92" s="56"/>
      <c r="IDK92" s="56"/>
      <c r="IDL92" s="56"/>
      <c r="IDM92" s="56"/>
      <c r="IDN92" s="56"/>
      <c r="IDO92" s="56"/>
      <c r="IDP92" s="56"/>
      <c r="IDQ92" s="56"/>
      <c r="IDR92" s="56"/>
      <c r="IDS92" s="56"/>
      <c r="IDT92" s="56"/>
      <c r="IDU92" s="56"/>
      <c r="IDV92" s="56"/>
      <c r="IDW92" s="56"/>
      <c r="IDX92" s="56"/>
      <c r="IDY92" s="56"/>
      <c r="IDZ92" s="56"/>
      <c r="IEA92" s="56"/>
      <c r="IEB92" s="56"/>
      <c r="IEC92" s="56"/>
      <c r="IED92" s="56"/>
      <c r="IEE92" s="56"/>
      <c r="IEF92" s="56"/>
      <c r="IEG92" s="56"/>
      <c r="IEH92" s="56"/>
      <c r="IEI92" s="56"/>
      <c r="IEJ92" s="56"/>
      <c r="IEK92" s="56"/>
      <c r="IEL92" s="56"/>
      <c r="IEM92" s="56"/>
      <c r="IEN92" s="56"/>
      <c r="IEO92" s="56"/>
      <c r="IEP92" s="56"/>
      <c r="IEQ92" s="56"/>
      <c r="IER92" s="56"/>
      <c r="IES92" s="56"/>
      <c r="IET92" s="56"/>
      <c r="IEU92" s="56"/>
      <c r="IEV92" s="56"/>
      <c r="IEW92" s="56"/>
      <c r="IEX92" s="56"/>
      <c r="IEY92" s="56"/>
      <c r="IEZ92" s="56"/>
      <c r="IFA92" s="56"/>
      <c r="IFB92" s="56"/>
      <c r="IFC92" s="56"/>
      <c r="IFD92" s="56"/>
      <c r="IFE92" s="56"/>
      <c r="IFF92" s="56"/>
      <c r="IFG92" s="56"/>
      <c r="IFH92" s="56"/>
      <c r="IFI92" s="56"/>
      <c r="IFJ92" s="56"/>
      <c r="IFK92" s="56"/>
      <c r="IFL92" s="56"/>
      <c r="IFM92" s="56"/>
      <c r="IFN92" s="56"/>
      <c r="IFO92" s="56"/>
      <c r="IFP92" s="56"/>
      <c r="IFQ92" s="56"/>
      <c r="IFR92" s="56"/>
      <c r="IFS92" s="56"/>
      <c r="IFT92" s="56"/>
      <c r="IFU92" s="56"/>
      <c r="IFV92" s="56"/>
      <c r="IFW92" s="56"/>
      <c r="IFX92" s="56"/>
      <c r="IFY92" s="56"/>
      <c r="IFZ92" s="56"/>
      <c r="IGA92" s="56"/>
      <c r="IGB92" s="56"/>
      <c r="IGC92" s="56"/>
      <c r="IGD92" s="56"/>
      <c r="IGE92" s="56"/>
      <c r="IGF92" s="56"/>
      <c r="IGG92" s="56"/>
      <c r="IGH92" s="56"/>
      <c r="IGI92" s="56"/>
      <c r="IGJ92" s="56"/>
      <c r="IGK92" s="56"/>
      <c r="IGL92" s="56"/>
      <c r="IGM92" s="56"/>
      <c r="IGN92" s="56"/>
      <c r="IGO92" s="56"/>
      <c r="IGP92" s="56"/>
      <c r="IGQ92" s="56"/>
      <c r="IGR92" s="56"/>
      <c r="IGS92" s="56"/>
      <c r="IGT92" s="56"/>
      <c r="IGU92" s="56"/>
      <c r="IGV92" s="56"/>
      <c r="IGW92" s="56"/>
      <c r="IGX92" s="56"/>
      <c r="IGY92" s="56"/>
      <c r="IGZ92" s="56"/>
      <c r="IHA92" s="56"/>
      <c r="IHB92" s="56"/>
      <c r="IHC92" s="56"/>
      <c r="IHD92" s="56"/>
      <c r="IHE92" s="56"/>
      <c r="IHF92" s="56"/>
      <c r="IHG92" s="56"/>
      <c r="IHH92" s="56"/>
      <c r="IHI92" s="56"/>
      <c r="IHJ92" s="56"/>
      <c r="IHK92" s="56"/>
      <c r="IHL92" s="56"/>
      <c r="IHM92" s="56"/>
      <c r="IHN92" s="56"/>
      <c r="IHO92" s="56"/>
      <c r="IHP92" s="56"/>
      <c r="IHQ92" s="56"/>
      <c r="IHR92" s="56"/>
      <c r="IHS92" s="56"/>
      <c r="IHT92" s="56"/>
      <c r="IHU92" s="56"/>
      <c r="IHV92" s="56"/>
      <c r="IHW92" s="56"/>
      <c r="IHX92" s="56"/>
      <c r="IHY92" s="56"/>
      <c r="IHZ92" s="56"/>
      <c r="IIA92" s="56"/>
      <c r="IIB92" s="56"/>
      <c r="IIC92" s="56"/>
      <c r="IID92" s="56"/>
      <c r="IIE92" s="56"/>
      <c r="IIF92" s="56"/>
      <c r="IIG92" s="56"/>
      <c r="IIH92" s="56"/>
      <c r="III92" s="56"/>
      <c r="IIJ92" s="56"/>
      <c r="IIK92" s="56"/>
      <c r="IIL92" s="56"/>
      <c r="IIM92" s="56"/>
      <c r="IIN92" s="56"/>
      <c r="IIO92" s="56"/>
      <c r="IIP92" s="56"/>
      <c r="IIQ92" s="56"/>
      <c r="IIR92" s="56"/>
      <c r="IIS92" s="56"/>
      <c r="IIT92" s="56"/>
      <c r="IIU92" s="56"/>
      <c r="IIV92" s="56"/>
      <c r="IIW92" s="56"/>
      <c r="IIX92" s="56"/>
      <c r="IIY92" s="56"/>
      <c r="IIZ92" s="56"/>
      <c r="IJA92" s="56"/>
      <c r="IJB92" s="56"/>
      <c r="IJC92" s="56"/>
      <c r="IJD92" s="56"/>
      <c r="IJE92" s="56"/>
      <c r="IJF92" s="56"/>
      <c r="IJG92" s="56"/>
      <c r="IJH92" s="56"/>
      <c r="IJI92" s="56"/>
      <c r="IJJ92" s="56"/>
      <c r="IJK92" s="56"/>
      <c r="IJL92" s="56"/>
      <c r="IJM92" s="56"/>
      <c r="IJN92" s="56"/>
      <c r="IJO92" s="56"/>
      <c r="IJP92" s="56"/>
      <c r="IJQ92" s="56"/>
      <c r="IJR92" s="56"/>
      <c r="IJS92" s="56"/>
      <c r="IJT92" s="56"/>
      <c r="IJU92" s="56"/>
      <c r="IJV92" s="56"/>
      <c r="IJW92" s="56"/>
      <c r="IJX92" s="56"/>
      <c r="IJY92" s="56"/>
      <c r="IJZ92" s="56"/>
      <c r="IKA92" s="56"/>
      <c r="IKB92" s="56"/>
      <c r="IKC92" s="56"/>
      <c r="IKD92" s="56"/>
      <c r="IKE92" s="56"/>
      <c r="IKF92" s="56"/>
      <c r="IKG92" s="56"/>
      <c r="IKH92" s="56"/>
      <c r="IKI92" s="56"/>
      <c r="IKJ92" s="56"/>
      <c r="IKK92" s="56"/>
      <c r="IKL92" s="56"/>
      <c r="IKM92" s="56"/>
      <c r="IKN92" s="56"/>
      <c r="IKO92" s="56"/>
      <c r="IKP92" s="56"/>
      <c r="IKQ92" s="56"/>
      <c r="IKR92" s="56"/>
      <c r="IKS92" s="56"/>
      <c r="IKT92" s="56"/>
      <c r="IKU92" s="56"/>
      <c r="IKV92" s="56"/>
      <c r="IKW92" s="56"/>
      <c r="IKX92" s="56"/>
      <c r="IKY92" s="56"/>
      <c r="IKZ92" s="56"/>
      <c r="ILA92" s="56"/>
      <c r="ILB92" s="56"/>
      <c r="ILC92" s="56"/>
      <c r="ILD92" s="56"/>
      <c r="ILE92" s="56"/>
      <c r="ILF92" s="56"/>
      <c r="ILG92" s="56"/>
      <c r="ILH92" s="56"/>
      <c r="ILI92" s="56"/>
      <c r="ILJ92" s="56"/>
      <c r="ILK92" s="56"/>
      <c r="ILL92" s="56"/>
      <c r="ILM92" s="56"/>
      <c r="ILN92" s="56"/>
      <c r="ILO92" s="56"/>
      <c r="ILP92" s="56"/>
      <c r="ILQ92" s="56"/>
      <c r="ILR92" s="56"/>
      <c r="ILS92" s="56"/>
      <c r="ILT92" s="56"/>
      <c r="ILU92" s="56"/>
      <c r="ILV92" s="56"/>
      <c r="ILW92" s="56"/>
      <c r="ILX92" s="56"/>
      <c r="ILY92" s="56"/>
      <c r="ILZ92" s="56"/>
      <c r="IMA92" s="56"/>
      <c r="IMB92" s="56"/>
      <c r="IMC92" s="56"/>
      <c r="IMD92" s="56"/>
      <c r="IME92" s="56"/>
      <c r="IMF92" s="56"/>
      <c r="IMG92" s="56"/>
      <c r="IMH92" s="56"/>
      <c r="IMI92" s="56"/>
      <c r="IMJ92" s="56"/>
      <c r="IMK92" s="56"/>
      <c r="IML92" s="56"/>
      <c r="IMM92" s="56"/>
      <c r="IMN92" s="56"/>
      <c r="IMO92" s="56"/>
      <c r="IMP92" s="56"/>
      <c r="IMQ92" s="56"/>
      <c r="IMR92" s="56"/>
      <c r="IMS92" s="56"/>
      <c r="IMT92" s="56"/>
      <c r="IMU92" s="56"/>
      <c r="IMV92" s="56"/>
      <c r="IMW92" s="56"/>
      <c r="IMX92" s="56"/>
      <c r="IMY92" s="56"/>
      <c r="IMZ92" s="56"/>
      <c r="INA92" s="56"/>
      <c r="INB92" s="56"/>
      <c r="INC92" s="56"/>
      <c r="IND92" s="56"/>
      <c r="INE92" s="56"/>
      <c r="INF92" s="56"/>
      <c r="ING92" s="56"/>
      <c r="INH92" s="56"/>
      <c r="INI92" s="56"/>
      <c r="INJ92" s="56"/>
      <c r="INK92" s="56"/>
      <c r="INL92" s="56"/>
      <c r="INM92" s="56"/>
      <c r="INN92" s="56"/>
      <c r="INO92" s="56"/>
      <c r="INP92" s="56"/>
      <c r="INQ92" s="56"/>
      <c r="INR92" s="56"/>
      <c r="INS92" s="56"/>
      <c r="INT92" s="56"/>
      <c r="INU92" s="56"/>
      <c r="INV92" s="56"/>
      <c r="INW92" s="56"/>
      <c r="INX92" s="56"/>
      <c r="INY92" s="56"/>
      <c r="INZ92" s="56"/>
      <c r="IOA92" s="56"/>
      <c r="IOB92" s="56"/>
      <c r="IOC92" s="56"/>
      <c r="IOD92" s="56"/>
      <c r="IOE92" s="56"/>
      <c r="IOF92" s="56"/>
      <c r="IOG92" s="56"/>
      <c r="IOH92" s="56"/>
      <c r="IOI92" s="56"/>
      <c r="IOJ92" s="56"/>
      <c r="IOK92" s="56"/>
      <c r="IOL92" s="56"/>
      <c r="IOM92" s="56"/>
      <c r="ION92" s="56"/>
      <c r="IOO92" s="56"/>
      <c r="IOP92" s="56"/>
      <c r="IOQ92" s="56"/>
      <c r="IOR92" s="56"/>
      <c r="IOS92" s="56"/>
      <c r="IOT92" s="56"/>
      <c r="IOU92" s="56"/>
      <c r="IOV92" s="56"/>
      <c r="IOW92" s="56"/>
      <c r="IOX92" s="56"/>
      <c r="IOY92" s="56"/>
      <c r="IOZ92" s="56"/>
      <c r="IPA92" s="56"/>
      <c r="IPB92" s="56"/>
      <c r="IPC92" s="56"/>
      <c r="IPD92" s="56"/>
      <c r="IPE92" s="56"/>
      <c r="IPF92" s="56"/>
      <c r="IPG92" s="56"/>
      <c r="IPH92" s="56"/>
      <c r="IPI92" s="56"/>
      <c r="IPJ92" s="56"/>
      <c r="IPK92" s="56"/>
      <c r="IPL92" s="56"/>
      <c r="IPM92" s="56"/>
      <c r="IPN92" s="56"/>
      <c r="IPO92" s="56"/>
      <c r="IPP92" s="56"/>
      <c r="IPQ92" s="56"/>
      <c r="IPR92" s="56"/>
      <c r="IPS92" s="56"/>
      <c r="IPT92" s="56"/>
      <c r="IPU92" s="56"/>
      <c r="IPV92" s="56"/>
      <c r="IPW92" s="56"/>
      <c r="IPX92" s="56"/>
      <c r="IPY92" s="56"/>
      <c r="IPZ92" s="56"/>
      <c r="IQA92" s="56"/>
      <c r="IQB92" s="56"/>
      <c r="IQC92" s="56"/>
      <c r="IQD92" s="56"/>
      <c r="IQE92" s="56"/>
      <c r="IQF92" s="56"/>
      <c r="IQG92" s="56"/>
      <c r="IQH92" s="56"/>
      <c r="IQI92" s="56"/>
      <c r="IQJ92" s="56"/>
      <c r="IQK92" s="56"/>
      <c r="IQL92" s="56"/>
      <c r="IQM92" s="56"/>
      <c r="IQN92" s="56"/>
      <c r="IQO92" s="56"/>
      <c r="IQP92" s="56"/>
      <c r="IQQ92" s="56"/>
      <c r="IQR92" s="56"/>
      <c r="IQS92" s="56"/>
      <c r="IQT92" s="56"/>
      <c r="IQU92" s="56"/>
      <c r="IQV92" s="56"/>
      <c r="IQW92" s="56"/>
      <c r="IQX92" s="56"/>
      <c r="IQY92" s="56"/>
      <c r="IQZ92" s="56"/>
      <c r="IRA92" s="56"/>
      <c r="IRB92" s="56"/>
      <c r="IRC92" s="56"/>
      <c r="IRD92" s="56"/>
      <c r="IRE92" s="56"/>
      <c r="IRF92" s="56"/>
      <c r="IRG92" s="56"/>
      <c r="IRH92" s="56"/>
      <c r="IRI92" s="56"/>
      <c r="IRJ92" s="56"/>
      <c r="IRK92" s="56"/>
      <c r="IRL92" s="56"/>
      <c r="IRM92" s="56"/>
      <c r="IRN92" s="56"/>
      <c r="IRO92" s="56"/>
      <c r="IRP92" s="56"/>
      <c r="IRQ92" s="56"/>
      <c r="IRR92" s="56"/>
      <c r="IRS92" s="56"/>
      <c r="IRT92" s="56"/>
      <c r="IRU92" s="56"/>
      <c r="IRV92" s="56"/>
      <c r="IRW92" s="56"/>
      <c r="IRX92" s="56"/>
      <c r="IRY92" s="56"/>
      <c r="IRZ92" s="56"/>
      <c r="ISA92" s="56"/>
      <c r="ISB92" s="56"/>
      <c r="ISC92" s="56"/>
      <c r="ISD92" s="56"/>
      <c r="ISE92" s="56"/>
      <c r="ISF92" s="56"/>
      <c r="ISG92" s="56"/>
      <c r="ISH92" s="56"/>
      <c r="ISI92" s="56"/>
      <c r="ISJ92" s="56"/>
      <c r="ISK92" s="56"/>
      <c r="ISL92" s="56"/>
      <c r="ISM92" s="56"/>
      <c r="ISN92" s="56"/>
      <c r="ISO92" s="56"/>
      <c r="ISP92" s="56"/>
      <c r="ISQ92" s="56"/>
      <c r="ISR92" s="56"/>
      <c r="ISS92" s="56"/>
      <c r="IST92" s="56"/>
      <c r="ISU92" s="56"/>
      <c r="ISV92" s="56"/>
      <c r="ISW92" s="56"/>
      <c r="ISX92" s="56"/>
      <c r="ISY92" s="56"/>
      <c r="ISZ92" s="56"/>
      <c r="ITA92" s="56"/>
      <c r="ITB92" s="56"/>
      <c r="ITC92" s="56"/>
      <c r="ITD92" s="56"/>
      <c r="ITE92" s="56"/>
      <c r="ITF92" s="56"/>
      <c r="ITG92" s="56"/>
      <c r="ITH92" s="56"/>
      <c r="ITI92" s="56"/>
      <c r="ITJ92" s="56"/>
      <c r="ITK92" s="56"/>
      <c r="ITL92" s="56"/>
      <c r="ITM92" s="56"/>
      <c r="ITN92" s="56"/>
      <c r="ITO92" s="56"/>
      <c r="ITP92" s="56"/>
      <c r="ITQ92" s="56"/>
      <c r="ITR92" s="56"/>
      <c r="ITS92" s="56"/>
      <c r="ITT92" s="56"/>
      <c r="ITU92" s="56"/>
      <c r="ITV92" s="56"/>
      <c r="ITW92" s="56"/>
      <c r="ITX92" s="56"/>
      <c r="ITY92" s="56"/>
      <c r="ITZ92" s="56"/>
      <c r="IUA92" s="56"/>
      <c r="IUB92" s="56"/>
      <c r="IUC92" s="56"/>
      <c r="IUD92" s="56"/>
      <c r="IUE92" s="56"/>
      <c r="IUF92" s="56"/>
      <c r="IUG92" s="56"/>
      <c r="IUH92" s="56"/>
      <c r="IUI92" s="56"/>
      <c r="IUJ92" s="56"/>
      <c r="IUK92" s="56"/>
      <c r="IUL92" s="56"/>
      <c r="IUM92" s="56"/>
      <c r="IUN92" s="56"/>
      <c r="IUO92" s="56"/>
      <c r="IUP92" s="56"/>
      <c r="IUQ92" s="56"/>
      <c r="IUR92" s="56"/>
      <c r="IUS92" s="56"/>
      <c r="IUT92" s="56"/>
      <c r="IUU92" s="56"/>
      <c r="IUV92" s="56"/>
      <c r="IUW92" s="56"/>
      <c r="IUX92" s="56"/>
      <c r="IUY92" s="56"/>
      <c r="IUZ92" s="56"/>
      <c r="IVA92" s="56"/>
      <c r="IVB92" s="56"/>
      <c r="IVC92" s="56"/>
      <c r="IVD92" s="56"/>
      <c r="IVE92" s="56"/>
      <c r="IVF92" s="56"/>
      <c r="IVG92" s="56"/>
      <c r="IVH92" s="56"/>
      <c r="IVI92" s="56"/>
      <c r="IVJ92" s="56"/>
      <c r="IVK92" s="56"/>
      <c r="IVL92" s="56"/>
      <c r="IVM92" s="56"/>
      <c r="IVN92" s="56"/>
      <c r="IVO92" s="56"/>
      <c r="IVP92" s="56"/>
      <c r="IVQ92" s="56"/>
      <c r="IVR92" s="56"/>
      <c r="IVS92" s="56"/>
      <c r="IVT92" s="56"/>
      <c r="IVU92" s="56"/>
      <c r="IVV92" s="56"/>
      <c r="IVW92" s="56"/>
      <c r="IVX92" s="56"/>
      <c r="IVY92" s="56"/>
      <c r="IVZ92" s="56"/>
      <c r="IWA92" s="56"/>
      <c r="IWB92" s="56"/>
      <c r="IWC92" s="56"/>
      <c r="IWD92" s="56"/>
      <c r="IWE92" s="56"/>
      <c r="IWF92" s="56"/>
      <c r="IWG92" s="56"/>
      <c r="IWH92" s="56"/>
      <c r="IWI92" s="56"/>
      <c r="IWJ92" s="56"/>
      <c r="IWK92" s="56"/>
      <c r="IWL92" s="56"/>
      <c r="IWM92" s="56"/>
      <c r="IWN92" s="56"/>
      <c r="IWO92" s="56"/>
      <c r="IWP92" s="56"/>
      <c r="IWQ92" s="56"/>
      <c r="IWR92" s="56"/>
      <c r="IWS92" s="56"/>
      <c r="IWT92" s="56"/>
      <c r="IWU92" s="56"/>
      <c r="IWV92" s="56"/>
      <c r="IWW92" s="56"/>
      <c r="IWX92" s="56"/>
      <c r="IWY92" s="56"/>
      <c r="IWZ92" s="56"/>
      <c r="IXA92" s="56"/>
      <c r="IXB92" s="56"/>
      <c r="IXC92" s="56"/>
      <c r="IXD92" s="56"/>
      <c r="IXE92" s="56"/>
      <c r="IXF92" s="56"/>
      <c r="IXG92" s="56"/>
      <c r="IXH92" s="56"/>
      <c r="IXI92" s="56"/>
      <c r="IXJ92" s="56"/>
      <c r="IXK92" s="56"/>
      <c r="IXL92" s="56"/>
      <c r="IXM92" s="56"/>
      <c r="IXN92" s="56"/>
      <c r="IXO92" s="56"/>
      <c r="IXP92" s="56"/>
      <c r="IXQ92" s="56"/>
      <c r="IXR92" s="56"/>
      <c r="IXS92" s="56"/>
      <c r="IXT92" s="56"/>
      <c r="IXU92" s="56"/>
      <c r="IXV92" s="56"/>
      <c r="IXW92" s="56"/>
      <c r="IXX92" s="56"/>
      <c r="IXY92" s="56"/>
      <c r="IXZ92" s="56"/>
      <c r="IYA92" s="56"/>
      <c r="IYB92" s="56"/>
      <c r="IYC92" s="56"/>
      <c r="IYD92" s="56"/>
      <c r="IYE92" s="56"/>
      <c r="IYF92" s="56"/>
      <c r="IYG92" s="56"/>
      <c r="IYH92" s="56"/>
      <c r="IYI92" s="56"/>
      <c r="IYJ92" s="56"/>
      <c r="IYK92" s="56"/>
      <c r="IYL92" s="56"/>
      <c r="IYM92" s="56"/>
      <c r="IYN92" s="56"/>
      <c r="IYO92" s="56"/>
      <c r="IYP92" s="56"/>
      <c r="IYQ92" s="56"/>
      <c r="IYR92" s="56"/>
      <c r="IYS92" s="56"/>
      <c r="IYT92" s="56"/>
      <c r="IYU92" s="56"/>
      <c r="IYV92" s="56"/>
      <c r="IYW92" s="56"/>
      <c r="IYX92" s="56"/>
      <c r="IYY92" s="56"/>
      <c r="IYZ92" s="56"/>
      <c r="IZA92" s="56"/>
      <c r="IZB92" s="56"/>
      <c r="IZC92" s="56"/>
      <c r="IZD92" s="56"/>
      <c r="IZE92" s="56"/>
      <c r="IZF92" s="56"/>
      <c r="IZG92" s="56"/>
      <c r="IZH92" s="56"/>
      <c r="IZI92" s="56"/>
      <c r="IZJ92" s="56"/>
      <c r="IZK92" s="56"/>
      <c r="IZL92" s="56"/>
      <c r="IZM92" s="56"/>
      <c r="IZN92" s="56"/>
      <c r="IZO92" s="56"/>
      <c r="IZP92" s="56"/>
      <c r="IZQ92" s="56"/>
      <c r="IZR92" s="56"/>
      <c r="IZS92" s="56"/>
      <c r="IZT92" s="56"/>
      <c r="IZU92" s="56"/>
      <c r="IZV92" s="56"/>
      <c r="IZW92" s="56"/>
      <c r="IZX92" s="56"/>
      <c r="IZY92" s="56"/>
      <c r="IZZ92" s="56"/>
      <c r="JAA92" s="56"/>
      <c r="JAB92" s="56"/>
      <c r="JAC92" s="56"/>
      <c r="JAD92" s="56"/>
      <c r="JAE92" s="56"/>
      <c r="JAF92" s="56"/>
      <c r="JAG92" s="56"/>
      <c r="JAH92" s="56"/>
      <c r="JAI92" s="56"/>
      <c r="JAJ92" s="56"/>
      <c r="JAK92" s="56"/>
      <c r="JAL92" s="56"/>
      <c r="JAM92" s="56"/>
      <c r="JAN92" s="56"/>
      <c r="JAO92" s="56"/>
      <c r="JAP92" s="56"/>
      <c r="JAQ92" s="56"/>
      <c r="JAR92" s="56"/>
      <c r="JAS92" s="56"/>
      <c r="JAT92" s="56"/>
      <c r="JAU92" s="56"/>
      <c r="JAV92" s="56"/>
      <c r="JAW92" s="56"/>
      <c r="JAX92" s="56"/>
      <c r="JAY92" s="56"/>
      <c r="JAZ92" s="56"/>
      <c r="JBA92" s="56"/>
      <c r="JBB92" s="56"/>
      <c r="JBC92" s="56"/>
      <c r="JBD92" s="56"/>
      <c r="JBE92" s="56"/>
      <c r="JBF92" s="56"/>
      <c r="JBG92" s="56"/>
      <c r="JBH92" s="56"/>
      <c r="JBI92" s="56"/>
      <c r="JBJ92" s="56"/>
      <c r="JBK92" s="56"/>
      <c r="JBL92" s="56"/>
      <c r="JBM92" s="56"/>
      <c r="JBN92" s="56"/>
      <c r="JBO92" s="56"/>
      <c r="JBP92" s="56"/>
      <c r="JBQ92" s="56"/>
      <c r="JBR92" s="56"/>
      <c r="JBS92" s="56"/>
      <c r="JBT92" s="56"/>
      <c r="JBU92" s="56"/>
      <c r="JBV92" s="56"/>
      <c r="JBW92" s="56"/>
      <c r="JBX92" s="56"/>
      <c r="JBY92" s="56"/>
      <c r="JBZ92" s="56"/>
      <c r="JCA92" s="56"/>
      <c r="JCB92" s="56"/>
      <c r="JCC92" s="56"/>
      <c r="JCD92" s="56"/>
      <c r="JCE92" s="56"/>
      <c r="JCF92" s="56"/>
      <c r="JCG92" s="56"/>
      <c r="JCH92" s="56"/>
      <c r="JCI92" s="56"/>
      <c r="JCJ92" s="56"/>
      <c r="JCK92" s="56"/>
      <c r="JCL92" s="56"/>
      <c r="JCM92" s="56"/>
      <c r="JCN92" s="56"/>
      <c r="JCO92" s="56"/>
      <c r="JCP92" s="56"/>
      <c r="JCQ92" s="56"/>
      <c r="JCR92" s="56"/>
      <c r="JCS92" s="56"/>
      <c r="JCT92" s="56"/>
      <c r="JCU92" s="56"/>
      <c r="JCV92" s="56"/>
      <c r="JCW92" s="56"/>
      <c r="JCX92" s="56"/>
      <c r="JCY92" s="56"/>
      <c r="JCZ92" s="56"/>
      <c r="JDA92" s="56"/>
      <c r="JDB92" s="56"/>
      <c r="JDC92" s="56"/>
      <c r="JDD92" s="56"/>
      <c r="JDE92" s="56"/>
      <c r="JDF92" s="56"/>
      <c r="JDG92" s="56"/>
      <c r="JDH92" s="56"/>
      <c r="JDI92" s="56"/>
      <c r="JDJ92" s="56"/>
      <c r="JDK92" s="56"/>
      <c r="JDL92" s="56"/>
      <c r="JDM92" s="56"/>
      <c r="JDN92" s="56"/>
      <c r="JDO92" s="56"/>
      <c r="JDP92" s="56"/>
      <c r="JDQ92" s="56"/>
      <c r="JDR92" s="56"/>
      <c r="JDS92" s="56"/>
      <c r="JDT92" s="56"/>
      <c r="JDU92" s="56"/>
      <c r="JDV92" s="56"/>
      <c r="JDW92" s="56"/>
      <c r="JDX92" s="56"/>
      <c r="JDY92" s="56"/>
      <c r="JDZ92" s="56"/>
      <c r="JEA92" s="56"/>
      <c r="JEB92" s="56"/>
      <c r="JEC92" s="56"/>
      <c r="JED92" s="56"/>
      <c r="JEE92" s="56"/>
      <c r="JEF92" s="56"/>
      <c r="JEG92" s="56"/>
      <c r="JEH92" s="56"/>
      <c r="JEI92" s="56"/>
      <c r="JEJ92" s="56"/>
      <c r="JEK92" s="56"/>
      <c r="JEL92" s="56"/>
      <c r="JEM92" s="56"/>
      <c r="JEN92" s="56"/>
      <c r="JEO92" s="56"/>
      <c r="JEP92" s="56"/>
      <c r="JEQ92" s="56"/>
      <c r="JER92" s="56"/>
      <c r="JES92" s="56"/>
      <c r="JET92" s="56"/>
      <c r="JEU92" s="56"/>
      <c r="JEV92" s="56"/>
      <c r="JEW92" s="56"/>
      <c r="JEX92" s="56"/>
      <c r="JEY92" s="56"/>
      <c r="JEZ92" s="56"/>
      <c r="JFA92" s="56"/>
      <c r="JFB92" s="56"/>
      <c r="JFC92" s="56"/>
      <c r="JFD92" s="56"/>
      <c r="JFE92" s="56"/>
      <c r="JFF92" s="56"/>
      <c r="JFG92" s="56"/>
      <c r="JFH92" s="56"/>
      <c r="JFI92" s="56"/>
      <c r="JFJ92" s="56"/>
      <c r="JFK92" s="56"/>
      <c r="JFL92" s="56"/>
      <c r="JFM92" s="56"/>
      <c r="JFN92" s="56"/>
      <c r="JFO92" s="56"/>
      <c r="JFP92" s="56"/>
      <c r="JFQ92" s="56"/>
      <c r="JFR92" s="56"/>
      <c r="JFS92" s="56"/>
      <c r="JFT92" s="56"/>
      <c r="JFU92" s="56"/>
      <c r="JFV92" s="56"/>
      <c r="JFW92" s="56"/>
      <c r="JFX92" s="56"/>
      <c r="JFY92" s="56"/>
      <c r="JFZ92" s="56"/>
      <c r="JGA92" s="56"/>
      <c r="JGB92" s="56"/>
      <c r="JGC92" s="56"/>
      <c r="JGD92" s="56"/>
      <c r="JGE92" s="56"/>
      <c r="JGF92" s="56"/>
      <c r="JGG92" s="56"/>
      <c r="JGH92" s="56"/>
      <c r="JGI92" s="56"/>
      <c r="JGJ92" s="56"/>
      <c r="JGK92" s="56"/>
      <c r="JGL92" s="56"/>
      <c r="JGM92" s="56"/>
      <c r="JGN92" s="56"/>
      <c r="JGO92" s="56"/>
      <c r="JGP92" s="56"/>
      <c r="JGQ92" s="56"/>
      <c r="JGR92" s="56"/>
      <c r="JGS92" s="56"/>
      <c r="JGT92" s="56"/>
      <c r="JGU92" s="56"/>
      <c r="JGV92" s="56"/>
      <c r="JGW92" s="56"/>
      <c r="JGX92" s="56"/>
      <c r="JGY92" s="56"/>
      <c r="JGZ92" s="56"/>
      <c r="JHA92" s="56"/>
      <c r="JHB92" s="56"/>
      <c r="JHC92" s="56"/>
      <c r="JHD92" s="56"/>
      <c r="JHE92" s="56"/>
      <c r="JHF92" s="56"/>
      <c r="JHG92" s="56"/>
      <c r="JHH92" s="56"/>
      <c r="JHI92" s="56"/>
      <c r="JHJ92" s="56"/>
      <c r="JHK92" s="56"/>
      <c r="JHL92" s="56"/>
      <c r="JHM92" s="56"/>
      <c r="JHN92" s="56"/>
      <c r="JHO92" s="56"/>
      <c r="JHP92" s="56"/>
      <c r="JHQ92" s="56"/>
      <c r="JHR92" s="56"/>
      <c r="JHS92" s="56"/>
      <c r="JHT92" s="56"/>
      <c r="JHU92" s="56"/>
      <c r="JHV92" s="56"/>
      <c r="JHW92" s="56"/>
      <c r="JHX92" s="56"/>
      <c r="JHY92" s="56"/>
      <c r="JHZ92" s="56"/>
      <c r="JIA92" s="56"/>
      <c r="JIB92" s="56"/>
      <c r="JIC92" s="56"/>
      <c r="JID92" s="56"/>
      <c r="JIE92" s="56"/>
      <c r="JIF92" s="56"/>
      <c r="JIG92" s="56"/>
      <c r="JIH92" s="56"/>
      <c r="JII92" s="56"/>
      <c r="JIJ92" s="56"/>
      <c r="JIK92" s="56"/>
      <c r="JIL92" s="56"/>
      <c r="JIM92" s="56"/>
      <c r="JIN92" s="56"/>
      <c r="JIO92" s="56"/>
      <c r="JIP92" s="56"/>
      <c r="JIQ92" s="56"/>
      <c r="JIR92" s="56"/>
      <c r="JIS92" s="56"/>
      <c r="JIT92" s="56"/>
      <c r="JIU92" s="56"/>
      <c r="JIV92" s="56"/>
      <c r="JIW92" s="56"/>
      <c r="JIX92" s="56"/>
      <c r="JIY92" s="56"/>
      <c r="JIZ92" s="56"/>
      <c r="JJA92" s="56"/>
      <c r="JJB92" s="56"/>
      <c r="JJC92" s="56"/>
      <c r="JJD92" s="56"/>
      <c r="JJE92" s="56"/>
      <c r="JJF92" s="56"/>
      <c r="JJG92" s="56"/>
      <c r="JJH92" s="56"/>
      <c r="JJI92" s="56"/>
      <c r="JJJ92" s="56"/>
      <c r="JJK92" s="56"/>
      <c r="JJL92" s="56"/>
      <c r="JJM92" s="56"/>
      <c r="JJN92" s="56"/>
      <c r="JJO92" s="56"/>
      <c r="JJP92" s="56"/>
      <c r="JJQ92" s="56"/>
      <c r="JJR92" s="56"/>
      <c r="JJS92" s="56"/>
      <c r="JJT92" s="56"/>
      <c r="JJU92" s="56"/>
      <c r="JJV92" s="56"/>
      <c r="JJW92" s="56"/>
      <c r="JJX92" s="56"/>
      <c r="JJY92" s="56"/>
      <c r="JJZ92" s="56"/>
      <c r="JKA92" s="56"/>
      <c r="JKB92" s="56"/>
      <c r="JKC92" s="56"/>
      <c r="JKD92" s="56"/>
      <c r="JKE92" s="56"/>
      <c r="JKF92" s="56"/>
      <c r="JKG92" s="56"/>
      <c r="JKH92" s="56"/>
      <c r="JKI92" s="56"/>
      <c r="JKJ92" s="56"/>
      <c r="JKK92" s="56"/>
      <c r="JKL92" s="56"/>
      <c r="JKM92" s="56"/>
      <c r="JKN92" s="56"/>
      <c r="JKO92" s="56"/>
      <c r="JKP92" s="56"/>
      <c r="JKQ92" s="56"/>
      <c r="JKR92" s="56"/>
      <c r="JKS92" s="56"/>
      <c r="JKT92" s="56"/>
      <c r="JKU92" s="56"/>
      <c r="JKV92" s="56"/>
      <c r="JKW92" s="56"/>
      <c r="JKX92" s="56"/>
      <c r="JKY92" s="56"/>
      <c r="JKZ92" s="56"/>
      <c r="JLA92" s="56"/>
      <c r="JLB92" s="56"/>
      <c r="JLC92" s="56"/>
      <c r="JLD92" s="56"/>
      <c r="JLE92" s="56"/>
      <c r="JLF92" s="56"/>
      <c r="JLG92" s="56"/>
      <c r="JLH92" s="56"/>
      <c r="JLI92" s="56"/>
      <c r="JLJ92" s="56"/>
      <c r="JLK92" s="56"/>
      <c r="JLL92" s="56"/>
      <c r="JLM92" s="56"/>
      <c r="JLN92" s="56"/>
      <c r="JLO92" s="56"/>
      <c r="JLP92" s="56"/>
      <c r="JLQ92" s="56"/>
      <c r="JLR92" s="56"/>
      <c r="JLS92" s="56"/>
      <c r="JLT92" s="56"/>
      <c r="JLU92" s="56"/>
      <c r="JLV92" s="56"/>
      <c r="JLW92" s="56"/>
      <c r="JLX92" s="56"/>
      <c r="JLY92" s="56"/>
      <c r="JLZ92" s="56"/>
      <c r="JMA92" s="56"/>
      <c r="JMB92" s="56"/>
      <c r="JMC92" s="56"/>
      <c r="JMD92" s="56"/>
      <c r="JME92" s="56"/>
      <c r="JMF92" s="56"/>
      <c r="JMG92" s="56"/>
      <c r="JMH92" s="56"/>
      <c r="JMI92" s="56"/>
      <c r="JMJ92" s="56"/>
      <c r="JMK92" s="56"/>
      <c r="JML92" s="56"/>
      <c r="JMM92" s="56"/>
      <c r="JMN92" s="56"/>
      <c r="JMO92" s="56"/>
      <c r="JMP92" s="56"/>
      <c r="JMQ92" s="56"/>
      <c r="JMR92" s="56"/>
      <c r="JMS92" s="56"/>
      <c r="JMT92" s="56"/>
      <c r="JMU92" s="56"/>
      <c r="JMV92" s="56"/>
      <c r="JMW92" s="56"/>
      <c r="JMX92" s="56"/>
      <c r="JMY92" s="56"/>
      <c r="JMZ92" s="56"/>
      <c r="JNA92" s="56"/>
      <c r="JNB92" s="56"/>
      <c r="JNC92" s="56"/>
      <c r="JND92" s="56"/>
      <c r="JNE92" s="56"/>
      <c r="JNF92" s="56"/>
      <c r="JNG92" s="56"/>
      <c r="JNH92" s="56"/>
      <c r="JNI92" s="56"/>
      <c r="JNJ92" s="56"/>
      <c r="JNK92" s="56"/>
      <c r="JNL92" s="56"/>
      <c r="JNM92" s="56"/>
      <c r="JNN92" s="56"/>
      <c r="JNO92" s="56"/>
      <c r="JNP92" s="56"/>
      <c r="JNQ92" s="56"/>
      <c r="JNR92" s="56"/>
      <c r="JNS92" s="56"/>
      <c r="JNT92" s="56"/>
      <c r="JNU92" s="56"/>
      <c r="JNV92" s="56"/>
      <c r="JNW92" s="56"/>
      <c r="JNX92" s="56"/>
      <c r="JNY92" s="56"/>
      <c r="JNZ92" s="56"/>
      <c r="JOA92" s="56"/>
      <c r="JOB92" s="56"/>
      <c r="JOC92" s="56"/>
      <c r="JOD92" s="56"/>
      <c r="JOE92" s="56"/>
      <c r="JOF92" s="56"/>
      <c r="JOG92" s="56"/>
      <c r="JOH92" s="56"/>
      <c r="JOI92" s="56"/>
      <c r="JOJ92" s="56"/>
      <c r="JOK92" s="56"/>
      <c r="JOL92" s="56"/>
      <c r="JOM92" s="56"/>
      <c r="JON92" s="56"/>
      <c r="JOO92" s="56"/>
      <c r="JOP92" s="56"/>
      <c r="JOQ92" s="56"/>
      <c r="JOR92" s="56"/>
      <c r="JOS92" s="56"/>
      <c r="JOT92" s="56"/>
      <c r="JOU92" s="56"/>
      <c r="JOV92" s="56"/>
      <c r="JOW92" s="56"/>
      <c r="JOX92" s="56"/>
      <c r="JOY92" s="56"/>
      <c r="JOZ92" s="56"/>
      <c r="JPA92" s="56"/>
      <c r="JPB92" s="56"/>
      <c r="JPC92" s="56"/>
      <c r="JPD92" s="56"/>
      <c r="JPE92" s="56"/>
      <c r="JPF92" s="56"/>
      <c r="JPG92" s="56"/>
      <c r="JPH92" s="56"/>
      <c r="JPI92" s="56"/>
      <c r="JPJ92" s="56"/>
      <c r="JPK92" s="56"/>
      <c r="JPL92" s="56"/>
      <c r="JPM92" s="56"/>
      <c r="JPN92" s="56"/>
      <c r="JPO92" s="56"/>
      <c r="JPP92" s="56"/>
      <c r="JPQ92" s="56"/>
      <c r="JPR92" s="56"/>
      <c r="JPS92" s="56"/>
      <c r="JPT92" s="56"/>
      <c r="JPU92" s="56"/>
      <c r="JPV92" s="56"/>
      <c r="JPW92" s="56"/>
      <c r="JPX92" s="56"/>
      <c r="JPY92" s="56"/>
      <c r="JPZ92" s="56"/>
      <c r="JQA92" s="56"/>
      <c r="JQB92" s="56"/>
      <c r="JQC92" s="56"/>
      <c r="JQD92" s="56"/>
      <c r="JQE92" s="56"/>
      <c r="JQF92" s="56"/>
      <c r="JQG92" s="56"/>
      <c r="JQH92" s="56"/>
      <c r="JQI92" s="56"/>
      <c r="JQJ92" s="56"/>
      <c r="JQK92" s="56"/>
      <c r="JQL92" s="56"/>
      <c r="JQM92" s="56"/>
      <c r="JQN92" s="56"/>
      <c r="JQO92" s="56"/>
      <c r="JQP92" s="56"/>
      <c r="JQQ92" s="56"/>
      <c r="JQR92" s="56"/>
      <c r="JQS92" s="56"/>
      <c r="JQT92" s="56"/>
      <c r="JQU92" s="56"/>
      <c r="JQV92" s="56"/>
      <c r="JQW92" s="56"/>
      <c r="JQX92" s="56"/>
      <c r="JQY92" s="56"/>
      <c r="JQZ92" s="56"/>
      <c r="JRA92" s="56"/>
      <c r="JRB92" s="56"/>
      <c r="JRC92" s="56"/>
      <c r="JRD92" s="56"/>
      <c r="JRE92" s="56"/>
      <c r="JRF92" s="56"/>
      <c r="JRG92" s="56"/>
      <c r="JRH92" s="56"/>
      <c r="JRI92" s="56"/>
      <c r="JRJ92" s="56"/>
      <c r="JRK92" s="56"/>
      <c r="JRL92" s="56"/>
      <c r="JRM92" s="56"/>
      <c r="JRN92" s="56"/>
      <c r="JRO92" s="56"/>
      <c r="JRP92" s="56"/>
      <c r="JRQ92" s="56"/>
      <c r="JRR92" s="56"/>
      <c r="JRS92" s="56"/>
      <c r="JRT92" s="56"/>
      <c r="JRU92" s="56"/>
      <c r="JRV92" s="56"/>
      <c r="JRW92" s="56"/>
      <c r="JRX92" s="56"/>
      <c r="JRY92" s="56"/>
      <c r="JRZ92" s="56"/>
      <c r="JSA92" s="56"/>
      <c r="JSB92" s="56"/>
      <c r="JSC92" s="56"/>
      <c r="JSD92" s="56"/>
      <c r="JSE92" s="56"/>
      <c r="JSF92" s="56"/>
      <c r="JSG92" s="56"/>
      <c r="JSH92" s="56"/>
      <c r="JSI92" s="56"/>
      <c r="JSJ92" s="56"/>
      <c r="JSK92" s="56"/>
      <c r="JSL92" s="56"/>
      <c r="JSM92" s="56"/>
      <c r="JSN92" s="56"/>
      <c r="JSO92" s="56"/>
      <c r="JSP92" s="56"/>
      <c r="JSQ92" s="56"/>
      <c r="JSR92" s="56"/>
      <c r="JSS92" s="56"/>
      <c r="JST92" s="56"/>
      <c r="JSU92" s="56"/>
      <c r="JSV92" s="56"/>
      <c r="JSW92" s="56"/>
      <c r="JSX92" s="56"/>
      <c r="JSY92" s="56"/>
      <c r="JSZ92" s="56"/>
      <c r="JTA92" s="56"/>
      <c r="JTB92" s="56"/>
      <c r="JTC92" s="56"/>
      <c r="JTD92" s="56"/>
      <c r="JTE92" s="56"/>
      <c r="JTF92" s="56"/>
      <c r="JTG92" s="56"/>
      <c r="JTH92" s="56"/>
      <c r="JTI92" s="56"/>
      <c r="JTJ92" s="56"/>
      <c r="JTK92" s="56"/>
      <c r="JTL92" s="56"/>
      <c r="JTM92" s="56"/>
      <c r="JTN92" s="56"/>
      <c r="JTO92" s="56"/>
      <c r="JTP92" s="56"/>
      <c r="JTQ92" s="56"/>
      <c r="JTR92" s="56"/>
      <c r="JTS92" s="56"/>
      <c r="JTT92" s="56"/>
      <c r="JTU92" s="56"/>
      <c r="JTV92" s="56"/>
      <c r="JTW92" s="56"/>
      <c r="JTX92" s="56"/>
      <c r="JTY92" s="56"/>
      <c r="JTZ92" s="56"/>
      <c r="JUA92" s="56"/>
      <c r="JUB92" s="56"/>
      <c r="JUC92" s="56"/>
      <c r="JUD92" s="56"/>
      <c r="JUE92" s="56"/>
      <c r="JUF92" s="56"/>
      <c r="JUG92" s="56"/>
      <c r="JUH92" s="56"/>
      <c r="JUI92" s="56"/>
      <c r="JUJ92" s="56"/>
      <c r="JUK92" s="56"/>
      <c r="JUL92" s="56"/>
      <c r="JUM92" s="56"/>
      <c r="JUN92" s="56"/>
      <c r="JUO92" s="56"/>
      <c r="JUP92" s="56"/>
      <c r="JUQ92" s="56"/>
      <c r="JUR92" s="56"/>
      <c r="JUS92" s="56"/>
      <c r="JUT92" s="56"/>
      <c r="JUU92" s="56"/>
      <c r="JUV92" s="56"/>
      <c r="JUW92" s="56"/>
      <c r="JUX92" s="56"/>
      <c r="JUY92" s="56"/>
      <c r="JUZ92" s="56"/>
      <c r="JVA92" s="56"/>
      <c r="JVB92" s="56"/>
      <c r="JVC92" s="56"/>
      <c r="JVD92" s="56"/>
      <c r="JVE92" s="56"/>
      <c r="JVF92" s="56"/>
      <c r="JVG92" s="56"/>
      <c r="JVH92" s="56"/>
      <c r="JVI92" s="56"/>
      <c r="JVJ92" s="56"/>
      <c r="JVK92" s="56"/>
      <c r="JVL92" s="56"/>
      <c r="JVM92" s="56"/>
      <c r="JVN92" s="56"/>
      <c r="JVO92" s="56"/>
      <c r="JVP92" s="56"/>
      <c r="JVQ92" s="56"/>
      <c r="JVR92" s="56"/>
      <c r="JVS92" s="56"/>
      <c r="JVT92" s="56"/>
      <c r="JVU92" s="56"/>
      <c r="JVV92" s="56"/>
      <c r="JVW92" s="56"/>
      <c r="JVX92" s="56"/>
      <c r="JVY92" s="56"/>
      <c r="JVZ92" s="56"/>
      <c r="JWA92" s="56"/>
      <c r="JWB92" s="56"/>
      <c r="JWC92" s="56"/>
      <c r="JWD92" s="56"/>
      <c r="JWE92" s="56"/>
      <c r="JWF92" s="56"/>
      <c r="JWG92" s="56"/>
      <c r="JWH92" s="56"/>
      <c r="JWI92" s="56"/>
      <c r="JWJ92" s="56"/>
      <c r="JWK92" s="56"/>
      <c r="JWL92" s="56"/>
      <c r="JWM92" s="56"/>
      <c r="JWN92" s="56"/>
      <c r="JWO92" s="56"/>
      <c r="JWP92" s="56"/>
      <c r="JWQ92" s="56"/>
      <c r="JWR92" s="56"/>
      <c r="JWS92" s="56"/>
      <c r="JWT92" s="56"/>
      <c r="JWU92" s="56"/>
      <c r="JWV92" s="56"/>
      <c r="JWW92" s="56"/>
      <c r="JWX92" s="56"/>
      <c r="JWY92" s="56"/>
      <c r="JWZ92" s="56"/>
      <c r="JXA92" s="56"/>
      <c r="JXB92" s="56"/>
      <c r="JXC92" s="56"/>
      <c r="JXD92" s="56"/>
      <c r="JXE92" s="56"/>
      <c r="JXF92" s="56"/>
      <c r="JXG92" s="56"/>
      <c r="JXH92" s="56"/>
      <c r="JXI92" s="56"/>
      <c r="JXJ92" s="56"/>
      <c r="JXK92" s="56"/>
      <c r="JXL92" s="56"/>
      <c r="JXM92" s="56"/>
      <c r="JXN92" s="56"/>
      <c r="JXO92" s="56"/>
      <c r="JXP92" s="56"/>
      <c r="JXQ92" s="56"/>
      <c r="JXR92" s="56"/>
      <c r="JXS92" s="56"/>
      <c r="JXT92" s="56"/>
      <c r="JXU92" s="56"/>
      <c r="JXV92" s="56"/>
      <c r="JXW92" s="56"/>
      <c r="JXX92" s="56"/>
      <c r="JXY92" s="56"/>
      <c r="JXZ92" s="56"/>
      <c r="JYA92" s="56"/>
      <c r="JYB92" s="56"/>
      <c r="JYC92" s="56"/>
      <c r="JYD92" s="56"/>
      <c r="JYE92" s="56"/>
      <c r="JYF92" s="56"/>
      <c r="JYG92" s="56"/>
      <c r="JYH92" s="56"/>
      <c r="JYI92" s="56"/>
      <c r="JYJ92" s="56"/>
      <c r="JYK92" s="56"/>
      <c r="JYL92" s="56"/>
      <c r="JYM92" s="56"/>
      <c r="JYN92" s="56"/>
      <c r="JYO92" s="56"/>
      <c r="JYP92" s="56"/>
      <c r="JYQ92" s="56"/>
      <c r="JYR92" s="56"/>
      <c r="JYS92" s="56"/>
      <c r="JYT92" s="56"/>
      <c r="JYU92" s="56"/>
      <c r="JYV92" s="56"/>
      <c r="JYW92" s="56"/>
      <c r="JYX92" s="56"/>
      <c r="JYY92" s="56"/>
      <c r="JYZ92" s="56"/>
      <c r="JZA92" s="56"/>
      <c r="JZB92" s="56"/>
      <c r="JZC92" s="56"/>
      <c r="JZD92" s="56"/>
      <c r="JZE92" s="56"/>
      <c r="JZF92" s="56"/>
      <c r="JZG92" s="56"/>
      <c r="JZH92" s="56"/>
      <c r="JZI92" s="56"/>
      <c r="JZJ92" s="56"/>
      <c r="JZK92" s="56"/>
      <c r="JZL92" s="56"/>
      <c r="JZM92" s="56"/>
      <c r="JZN92" s="56"/>
      <c r="JZO92" s="56"/>
      <c r="JZP92" s="56"/>
      <c r="JZQ92" s="56"/>
      <c r="JZR92" s="56"/>
      <c r="JZS92" s="56"/>
      <c r="JZT92" s="56"/>
      <c r="JZU92" s="56"/>
      <c r="JZV92" s="56"/>
      <c r="JZW92" s="56"/>
      <c r="JZX92" s="56"/>
      <c r="JZY92" s="56"/>
      <c r="JZZ92" s="56"/>
      <c r="KAA92" s="56"/>
      <c r="KAB92" s="56"/>
      <c r="KAC92" s="56"/>
      <c r="KAD92" s="56"/>
      <c r="KAE92" s="56"/>
      <c r="KAF92" s="56"/>
      <c r="KAG92" s="56"/>
      <c r="KAH92" s="56"/>
      <c r="KAI92" s="56"/>
      <c r="KAJ92" s="56"/>
      <c r="KAK92" s="56"/>
      <c r="KAL92" s="56"/>
      <c r="KAM92" s="56"/>
      <c r="KAN92" s="56"/>
      <c r="KAO92" s="56"/>
      <c r="KAP92" s="56"/>
      <c r="KAQ92" s="56"/>
      <c r="KAR92" s="56"/>
      <c r="KAS92" s="56"/>
      <c r="KAT92" s="56"/>
      <c r="KAU92" s="56"/>
      <c r="KAV92" s="56"/>
      <c r="KAW92" s="56"/>
      <c r="KAX92" s="56"/>
      <c r="KAY92" s="56"/>
      <c r="KAZ92" s="56"/>
      <c r="KBA92" s="56"/>
      <c r="KBB92" s="56"/>
      <c r="KBC92" s="56"/>
      <c r="KBD92" s="56"/>
      <c r="KBE92" s="56"/>
      <c r="KBF92" s="56"/>
      <c r="KBG92" s="56"/>
      <c r="KBH92" s="56"/>
      <c r="KBI92" s="56"/>
      <c r="KBJ92" s="56"/>
      <c r="KBK92" s="56"/>
      <c r="KBL92" s="56"/>
      <c r="KBM92" s="56"/>
      <c r="KBN92" s="56"/>
      <c r="KBO92" s="56"/>
      <c r="KBP92" s="56"/>
      <c r="KBQ92" s="56"/>
      <c r="KBR92" s="56"/>
      <c r="KBS92" s="56"/>
      <c r="KBT92" s="56"/>
      <c r="KBU92" s="56"/>
      <c r="KBV92" s="56"/>
      <c r="KBW92" s="56"/>
      <c r="KBX92" s="56"/>
      <c r="KBY92" s="56"/>
      <c r="KBZ92" s="56"/>
      <c r="KCA92" s="56"/>
      <c r="KCB92" s="56"/>
      <c r="KCC92" s="56"/>
      <c r="KCD92" s="56"/>
      <c r="KCE92" s="56"/>
      <c r="KCF92" s="56"/>
      <c r="KCG92" s="56"/>
      <c r="KCH92" s="56"/>
      <c r="KCI92" s="56"/>
      <c r="KCJ92" s="56"/>
      <c r="KCK92" s="56"/>
      <c r="KCL92" s="56"/>
      <c r="KCM92" s="56"/>
      <c r="KCN92" s="56"/>
      <c r="KCO92" s="56"/>
      <c r="KCP92" s="56"/>
      <c r="KCQ92" s="56"/>
      <c r="KCR92" s="56"/>
      <c r="KCS92" s="56"/>
      <c r="KCT92" s="56"/>
      <c r="KCU92" s="56"/>
      <c r="KCV92" s="56"/>
      <c r="KCW92" s="56"/>
      <c r="KCX92" s="56"/>
      <c r="KCY92" s="56"/>
      <c r="KCZ92" s="56"/>
      <c r="KDA92" s="56"/>
      <c r="KDB92" s="56"/>
      <c r="KDC92" s="56"/>
      <c r="KDD92" s="56"/>
      <c r="KDE92" s="56"/>
      <c r="KDF92" s="56"/>
      <c r="KDG92" s="56"/>
      <c r="KDH92" s="56"/>
      <c r="KDI92" s="56"/>
      <c r="KDJ92" s="56"/>
      <c r="KDK92" s="56"/>
      <c r="KDL92" s="56"/>
      <c r="KDM92" s="56"/>
      <c r="KDN92" s="56"/>
      <c r="KDO92" s="56"/>
      <c r="KDP92" s="56"/>
      <c r="KDQ92" s="56"/>
      <c r="KDR92" s="56"/>
      <c r="KDS92" s="56"/>
      <c r="KDT92" s="56"/>
      <c r="KDU92" s="56"/>
      <c r="KDV92" s="56"/>
      <c r="KDW92" s="56"/>
      <c r="KDX92" s="56"/>
      <c r="KDY92" s="56"/>
      <c r="KDZ92" s="56"/>
      <c r="KEA92" s="56"/>
      <c r="KEB92" s="56"/>
      <c r="KEC92" s="56"/>
      <c r="KED92" s="56"/>
      <c r="KEE92" s="56"/>
      <c r="KEF92" s="56"/>
      <c r="KEG92" s="56"/>
      <c r="KEH92" s="56"/>
      <c r="KEI92" s="56"/>
      <c r="KEJ92" s="56"/>
      <c r="KEK92" s="56"/>
      <c r="KEL92" s="56"/>
      <c r="KEM92" s="56"/>
      <c r="KEN92" s="56"/>
      <c r="KEO92" s="56"/>
      <c r="KEP92" s="56"/>
      <c r="KEQ92" s="56"/>
      <c r="KER92" s="56"/>
      <c r="KES92" s="56"/>
      <c r="KET92" s="56"/>
      <c r="KEU92" s="56"/>
      <c r="KEV92" s="56"/>
      <c r="KEW92" s="56"/>
      <c r="KEX92" s="56"/>
      <c r="KEY92" s="56"/>
      <c r="KEZ92" s="56"/>
      <c r="KFA92" s="56"/>
      <c r="KFB92" s="56"/>
      <c r="KFC92" s="56"/>
      <c r="KFD92" s="56"/>
      <c r="KFE92" s="56"/>
      <c r="KFF92" s="56"/>
      <c r="KFG92" s="56"/>
      <c r="KFH92" s="56"/>
      <c r="KFI92" s="56"/>
      <c r="KFJ92" s="56"/>
      <c r="KFK92" s="56"/>
      <c r="KFL92" s="56"/>
      <c r="KFM92" s="56"/>
      <c r="KFN92" s="56"/>
      <c r="KFO92" s="56"/>
      <c r="KFP92" s="56"/>
      <c r="KFQ92" s="56"/>
      <c r="KFR92" s="56"/>
      <c r="KFS92" s="56"/>
      <c r="KFT92" s="56"/>
      <c r="KFU92" s="56"/>
      <c r="KFV92" s="56"/>
      <c r="KFW92" s="56"/>
      <c r="KFX92" s="56"/>
      <c r="KFY92" s="56"/>
      <c r="KFZ92" s="56"/>
      <c r="KGA92" s="56"/>
      <c r="KGB92" s="56"/>
      <c r="KGC92" s="56"/>
      <c r="KGD92" s="56"/>
      <c r="KGE92" s="56"/>
      <c r="KGF92" s="56"/>
      <c r="KGG92" s="56"/>
      <c r="KGH92" s="56"/>
      <c r="KGI92" s="56"/>
      <c r="KGJ92" s="56"/>
      <c r="KGK92" s="56"/>
      <c r="KGL92" s="56"/>
      <c r="KGM92" s="56"/>
      <c r="KGN92" s="56"/>
      <c r="KGO92" s="56"/>
      <c r="KGP92" s="56"/>
      <c r="KGQ92" s="56"/>
      <c r="KGR92" s="56"/>
      <c r="KGS92" s="56"/>
      <c r="KGT92" s="56"/>
      <c r="KGU92" s="56"/>
      <c r="KGV92" s="56"/>
      <c r="KGW92" s="56"/>
      <c r="KGX92" s="56"/>
      <c r="KGY92" s="56"/>
      <c r="KGZ92" s="56"/>
      <c r="KHA92" s="56"/>
      <c r="KHB92" s="56"/>
      <c r="KHC92" s="56"/>
      <c r="KHD92" s="56"/>
      <c r="KHE92" s="56"/>
      <c r="KHF92" s="56"/>
      <c r="KHG92" s="56"/>
      <c r="KHH92" s="56"/>
      <c r="KHI92" s="56"/>
      <c r="KHJ92" s="56"/>
      <c r="KHK92" s="56"/>
      <c r="KHL92" s="56"/>
      <c r="KHM92" s="56"/>
      <c r="KHN92" s="56"/>
      <c r="KHO92" s="56"/>
      <c r="KHP92" s="56"/>
      <c r="KHQ92" s="56"/>
      <c r="KHR92" s="56"/>
      <c r="KHS92" s="56"/>
      <c r="KHT92" s="56"/>
      <c r="KHU92" s="56"/>
      <c r="KHV92" s="56"/>
      <c r="KHW92" s="56"/>
      <c r="KHX92" s="56"/>
      <c r="KHY92" s="56"/>
      <c r="KHZ92" s="56"/>
      <c r="KIA92" s="56"/>
      <c r="KIB92" s="56"/>
      <c r="KIC92" s="56"/>
      <c r="KID92" s="56"/>
      <c r="KIE92" s="56"/>
      <c r="KIF92" s="56"/>
      <c r="KIG92" s="56"/>
      <c r="KIH92" s="56"/>
      <c r="KII92" s="56"/>
      <c r="KIJ92" s="56"/>
      <c r="KIK92" s="56"/>
      <c r="KIL92" s="56"/>
      <c r="KIM92" s="56"/>
      <c r="KIN92" s="56"/>
      <c r="KIO92" s="56"/>
      <c r="KIP92" s="56"/>
      <c r="KIQ92" s="56"/>
      <c r="KIR92" s="56"/>
      <c r="KIS92" s="56"/>
      <c r="KIT92" s="56"/>
      <c r="KIU92" s="56"/>
      <c r="KIV92" s="56"/>
      <c r="KIW92" s="56"/>
      <c r="KIX92" s="56"/>
      <c r="KIY92" s="56"/>
      <c r="KIZ92" s="56"/>
      <c r="KJA92" s="56"/>
      <c r="KJB92" s="56"/>
      <c r="KJC92" s="56"/>
      <c r="KJD92" s="56"/>
      <c r="KJE92" s="56"/>
      <c r="KJF92" s="56"/>
      <c r="KJG92" s="56"/>
      <c r="KJH92" s="56"/>
      <c r="KJI92" s="56"/>
      <c r="KJJ92" s="56"/>
      <c r="KJK92" s="56"/>
      <c r="KJL92" s="56"/>
      <c r="KJM92" s="56"/>
      <c r="KJN92" s="56"/>
      <c r="KJO92" s="56"/>
      <c r="KJP92" s="56"/>
      <c r="KJQ92" s="56"/>
      <c r="KJR92" s="56"/>
      <c r="KJS92" s="56"/>
      <c r="KJT92" s="56"/>
      <c r="KJU92" s="56"/>
      <c r="KJV92" s="56"/>
      <c r="KJW92" s="56"/>
      <c r="KJX92" s="56"/>
      <c r="KJY92" s="56"/>
      <c r="KJZ92" s="56"/>
      <c r="KKA92" s="56"/>
      <c r="KKB92" s="56"/>
      <c r="KKC92" s="56"/>
      <c r="KKD92" s="56"/>
      <c r="KKE92" s="56"/>
      <c r="KKF92" s="56"/>
      <c r="KKG92" s="56"/>
      <c r="KKH92" s="56"/>
      <c r="KKI92" s="56"/>
      <c r="KKJ92" s="56"/>
      <c r="KKK92" s="56"/>
      <c r="KKL92" s="56"/>
      <c r="KKM92" s="56"/>
      <c r="KKN92" s="56"/>
      <c r="KKO92" s="56"/>
      <c r="KKP92" s="56"/>
      <c r="KKQ92" s="56"/>
      <c r="KKR92" s="56"/>
      <c r="KKS92" s="56"/>
      <c r="KKT92" s="56"/>
      <c r="KKU92" s="56"/>
      <c r="KKV92" s="56"/>
      <c r="KKW92" s="56"/>
      <c r="KKX92" s="56"/>
      <c r="KKY92" s="56"/>
      <c r="KKZ92" s="56"/>
      <c r="KLA92" s="56"/>
      <c r="KLB92" s="56"/>
      <c r="KLC92" s="56"/>
      <c r="KLD92" s="56"/>
      <c r="KLE92" s="56"/>
      <c r="KLF92" s="56"/>
      <c r="KLG92" s="56"/>
      <c r="KLH92" s="56"/>
      <c r="KLI92" s="56"/>
      <c r="KLJ92" s="56"/>
      <c r="KLK92" s="56"/>
      <c r="KLL92" s="56"/>
      <c r="KLM92" s="56"/>
      <c r="KLN92" s="56"/>
      <c r="KLO92" s="56"/>
      <c r="KLP92" s="56"/>
      <c r="KLQ92" s="56"/>
      <c r="KLR92" s="56"/>
      <c r="KLS92" s="56"/>
      <c r="KLT92" s="56"/>
      <c r="KLU92" s="56"/>
      <c r="KLV92" s="56"/>
      <c r="KLW92" s="56"/>
      <c r="KLX92" s="56"/>
      <c r="KLY92" s="56"/>
      <c r="KLZ92" s="56"/>
      <c r="KMA92" s="56"/>
      <c r="KMB92" s="56"/>
      <c r="KMC92" s="56"/>
      <c r="KMD92" s="56"/>
      <c r="KME92" s="56"/>
      <c r="KMF92" s="56"/>
      <c r="KMG92" s="56"/>
      <c r="KMH92" s="56"/>
      <c r="KMI92" s="56"/>
      <c r="KMJ92" s="56"/>
      <c r="KMK92" s="56"/>
      <c r="KML92" s="56"/>
      <c r="KMM92" s="56"/>
      <c r="KMN92" s="56"/>
      <c r="KMO92" s="56"/>
      <c r="KMP92" s="56"/>
      <c r="KMQ92" s="56"/>
      <c r="KMR92" s="56"/>
      <c r="KMS92" s="56"/>
      <c r="KMT92" s="56"/>
      <c r="KMU92" s="56"/>
      <c r="KMV92" s="56"/>
      <c r="KMW92" s="56"/>
      <c r="KMX92" s="56"/>
      <c r="KMY92" s="56"/>
      <c r="KMZ92" s="56"/>
      <c r="KNA92" s="56"/>
      <c r="KNB92" s="56"/>
      <c r="KNC92" s="56"/>
      <c r="KND92" s="56"/>
      <c r="KNE92" s="56"/>
      <c r="KNF92" s="56"/>
      <c r="KNG92" s="56"/>
      <c r="KNH92" s="56"/>
      <c r="KNI92" s="56"/>
      <c r="KNJ92" s="56"/>
      <c r="KNK92" s="56"/>
      <c r="KNL92" s="56"/>
      <c r="KNM92" s="56"/>
      <c r="KNN92" s="56"/>
      <c r="KNO92" s="56"/>
      <c r="KNP92" s="56"/>
      <c r="KNQ92" s="56"/>
      <c r="KNR92" s="56"/>
      <c r="KNS92" s="56"/>
      <c r="KNT92" s="56"/>
      <c r="KNU92" s="56"/>
      <c r="KNV92" s="56"/>
      <c r="KNW92" s="56"/>
      <c r="KNX92" s="56"/>
      <c r="KNY92" s="56"/>
      <c r="KNZ92" s="56"/>
      <c r="KOA92" s="56"/>
      <c r="KOB92" s="56"/>
      <c r="KOC92" s="56"/>
      <c r="KOD92" s="56"/>
      <c r="KOE92" s="56"/>
      <c r="KOF92" s="56"/>
      <c r="KOG92" s="56"/>
      <c r="KOH92" s="56"/>
      <c r="KOI92" s="56"/>
      <c r="KOJ92" s="56"/>
      <c r="KOK92" s="56"/>
      <c r="KOL92" s="56"/>
      <c r="KOM92" s="56"/>
      <c r="KON92" s="56"/>
      <c r="KOO92" s="56"/>
      <c r="KOP92" s="56"/>
      <c r="KOQ92" s="56"/>
      <c r="KOR92" s="56"/>
      <c r="KOS92" s="56"/>
      <c r="KOT92" s="56"/>
      <c r="KOU92" s="56"/>
      <c r="KOV92" s="56"/>
      <c r="KOW92" s="56"/>
      <c r="KOX92" s="56"/>
      <c r="KOY92" s="56"/>
      <c r="KOZ92" s="56"/>
      <c r="KPA92" s="56"/>
      <c r="KPB92" s="56"/>
      <c r="KPC92" s="56"/>
      <c r="KPD92" s="56"/>
      <c r="KPE92" s="56"/>
      <c r="KPF92" s="56"/>
      <c r="KPG92" s="56"/>
      <c r="KPH92" s="56"/>
      <c r="KPI92" s="56"/>
      <c r="KPJ92" s="56"/>
      <c r="KPK92" s="56"/>
      <c r="KPL92" s="56"/>
      <c r="KPM92" s="56"/>
      <c r="KPN92" s="56"/>
      <c r="KPO92" s="56"/>
      <c r="KPP92" s="56"/>
      <c r="KPQ92" s="56"/>
      <c r="KPR92" s="56"/>
      <c r="KPS92" s="56"/>
      <c r="KPT92" s="56"/>
      <c r="KPU92" s="56"/>
      <c r="KPV92" s="56"/>
      <c r="KPW92" s="56"/>
      <c r="KPX92" s="56"/>
      <c r="KPY92" s="56"/>
      <c r="KPZ92" s="56"/>
      <c r="KQA92" s="56"/>
      <c r="KQB92" s="56"/>
      <c r="KQC92" s="56"/>
      <c r="KQD92" s="56"/>
      <c r="KQE92" s="56"/>
      <c r="KQF92" s="56"/>
      <c r="KQG92" s="56"/>
      <c r="KQH92" s="56"/>
      <c r="KQI92" s="56"/>
      <c r="KQJ92" s="56"/>
      <c r="KQK92" s="56"/>
      <c r="KQL92" s="56"/>
      <c r="KQM92" s="56"/>
      <c r="KQN92" s="56"/>
      <c r="KQO92" s="56"/>
      <c r="KQP92" s="56"/>
      <c r="KQQ92" s="56"/>
      <c r="KQR92" s="56"/>
      <c r="KQS92" s="56"/>
      <c r="KQT92" s="56"/>
      <c r="KQU92" s="56"/>
      <c r="KQV92" s="56"/>
      <c r="KQW92" s="56"/>
      <c r="KQX92" s="56"/>
      <c r="KQY92" s="56"/>
      <c r="KQZ92" s="56"/>
      <c r="KRA92" s="56"/>
      <c r="KRB92" s="56"/>
      <c r="KRC92" s="56"/>
      <c r="KRD92" s="56"/>
      <c r="KRE92" s="56"/>
      <c r="KRF92" s="56"/>
      <c r="KRG92" s="56"/>
      <c r="KRH92" s="56"/>
      <c r="KRI92" s="56"/>
      <c r="KRJ92" s="56"/>
      <c r="KRK92" s="56"/>
      <c r="KRL92" s="56"/>
      <c r="KRM92" s="56"/>
      <c r="KRN92" s="56"/>
      <c r="KRO92" s="56"/>
      <c r="KRP92" s="56"/>
      <c r="KRQ92" s="56"/>
      <c r="KRR92" s="56"/>
      <c r="KRS92" s="56"/>
      <c r="KRT92" s="56"/>
      <c r="KRU92" s="56"/>
      <c r="KRV92" s="56"/>
      <c r="KRW92" s="56"/>
      <c r="KRX92" s="56"/>
      <c r="KRY92" s="56"/>
      <c r="KRZ92" s="56"/>
      <c r="KSA92" s="56"/>
      <c r="KSB92" s="56"/>
      <c r="KSC92" s="56"/>
      <c r="KSD92" s="56"/>
      <c r="KSE92" s="56"/>
      <c r="KSF92" s="56"/>
      <c r="KSG92" s="56"/>
      <c r="KSH92" s="56"/>
      <c r="KSI92" s="56"/>
      <c r="KSJ92" s="56"/>
      <c r="KSK92" s="56"/>
      <c r="KSL92" s="56"/>
      <c r="KSM92" s="56"/>
      <c r="KSN92" s="56"/>
      <c r="KSO92" s="56"/>
      <c r="KSP92" s="56"/>
      <c r="KSQ92" s="56"/>
      <c r="KSR92" s="56"/>
      <c r="KSS92" s="56"/>
      <c r="KST92" s="56"/>
      <c r="KSU92" s="56"/>
      <c r="KSV92" s="56"/>
      <c r="KSW92" s="56"/>
      <c r="KSX92" s="56"/>
      <c r="KSY92" s="56"/>
      <c r="KSZ92" s="56"/>
      <c r="KTA92" s="56"/>
      <c r="KTB92" s="56"/>
      <c r="KTC92" s="56"/>
      <c r="KTD92" s="56"/>
      <c r="KTE92" s="56"/>
      <c r="KTF92" s="56"/>
      <c r="KTG92" s="56"/>
      <c r="KTH92" s="56"/>
      <c r="KTI92" s="56"/>
      <c r="KTJ92" s="56"/>
      <c r="KTK92" s="56"/>
      <c r="KTL92" s="56"/>
      <c r="KTM92" s="56"/>
      <c r="KTN92" s="56"/>
      <c r="KTO92" s="56"/>
      <c r="KTP92" s="56"/>
      <c r="KTQ92" s="56"/>
      <c r="KTR92" s="56"/>
      <c r="KTS92" s="56"/>
      <c r="KTT92" s="56"/>
      <c r="KTU92" s="56"/>
      <c r="KTV92" s="56"/>
      <c r="KTW92" s="56"/>
      <c r="KTX92" s="56"/>
      <c r="KTY92" s="56"/>
      <c r="KTZ92" s="56"/>
      <c r="KUA92" s="56"/>
      <c r="KUB92" s="56"/>
      <c r="KUC92" s="56"/>
      <c r="KUD92" s="56"/>
      <c r="KUE92" s="56"/>
      <c r="KUF92" s="56"/>
      <c r="KUG92" s="56"/>
      <c r="KUH92" s="56"/>
      <c r="KUI92" s="56"/>
      <c r="KUJ92" s="56"/>
      <c r="KUK92" s="56"/>
      <c r="KUL92" s="56"/>
      <c r="KUM92" s="56"/>
      <c r="KUN92" s="56"/>
      <c r="KUO92" s="56"/>
      <c r="KUP92" s="56"/>
      <c r="KUQ92" s="56"/>
      <c r="KUR92" s="56"/>
      <c r="KUS92" s="56"/>
      <c r="KUT92" s="56"/>
      <c r="KUU92" s="56"/>
      <c r="KUV92" s="56"/>
      <c r="KUW92" s="56"/>
      <c r="KUX92" s="56"/>
      <c r="KUY92" s="56"/>
      <c r="KUZ92" s="56"/>
      <c r="KVA92" s="56"/>
      <c r="KVB92" s="56"/>
      <c r="KVC92" s="56"/>
      <c r="KVD92" s="56"/>
      <c r="KVE92" s="56"/>
      <c r="KVF92" s="56"/>
      <c r="KVG92" s="56"/>
      <c r="KVH92" s="56"/>
      <c r="KVI92" s="56"/>
      <c r="KVJ92" s="56"/>
      <c r="KVK92" s="56"/>
      <c r="KVL92" s="56"/>
      <c r="KVM92" s="56"/>
      <c r="KVN92" s="56"/>
      <c r="KVO92" s="56"/>
      <c r="KVP92" s="56"/>
      <c r="KVQ92" s="56"/>
      <c r="KVR92" s="56"/>
      <c r="KVS92" s="56"/>
      <c r="KVT92" s="56"/>
      <c r="KVU92" s="56"/>
      <c r="KVV92" s="56"/>
      <c r="KVW92" s="56"/>
      <c r="KVX92" s="56"/>
      <c r="KVY92" s="56"/>
      <c r="KVZ92" s="56"/>
      <c r="KWA92" s="56"/>
      <c r="KWB92" s="56"/>
      <c r="KWC92" s="56"/>
      <c r="KWD92" s="56"/>
      <c r="KWE92" s="56"/>
      <c r="KWF92" s="56"/>
      <c r="KWG92" s="56"/>
      <c r="KWH92" s="56"/>
      <c r="KWI92" s="56"/>
      <c r="KWJ92" s="56"/>
      <c r="KWK92" s="56"/>
      <c r="KWL92" s="56"/>
      <c r="KWM92" s="56"/>
      <c r="KWN92" s="56"/>
      <c r="KWO92" s="56"/>
      <c r="KWP92" s="56"/>
      <c r="KWQ92" s="56"/>
      <c r="KWR92" s="56"/>
      <c r="KWS92" s="56"/>
      <c r="KWT92" s="56"/>
      <c r="KWU92" s="56"/>
      <c r="KWV92" s="56"/>
      <c r="KWW92" s="56"/>
      <c r="KWX92" s="56"/>
      <c r="KWY92" s="56"/>
      <c r="KWZ92" s="56"/>
      <c r="KXA92" s="56"/>
      <c r="KXB92" s="56"/>
      <c r="KXC92" s="56"/>
      <c r="KXD92" s="56"/>
      <c r="KXE92" s="56"/>
      <c r="KXF92" s="56"/>
      <c r="KXG92" s="56"/>
      <c r="KXH92" s="56"/>
      <c r="KXI92" s="56"/>
      <c r="KXJ92" s="56"/>
      <c r="KXK92" s="56"/>
      <c r="KXL92" s="56"/>
      <c r="KXM92" s="56"/>
      <c r="KXN92" s="56"/>
      <c r="KXO92" s="56"/>
      <c r="KXP92" s="56"/>
      <c r="KXQ92" s="56"/>
      <c r="KXR92" s="56"/>
      <c r="KXS92" s="56"/>
      <c r="KXT92" s="56"/>
      <c r="KXU92" s="56"/>
      <c r="KXV92" s="56"/>
      <c r="KXW92" s="56"/>
      <c r="KXX92" s="56"/>
      <c r="KXY92" s="56"/>
      <c r="KXZ92" s="56"/>
      <c r="KYA92" s="56"/>
      <c r="KYB92" s="56"/>
      <c r="KYC92" s="56"/>
      <c r="KYD92" s="56"/>
      <c r="KYE92" s="56"/>
      <c r="KYF92" s="56"/>
      <c r="KYG92" s="56"/>
      <c r="KYH92" s="56"/>
      <c r="KYI92" s="56"/>
      <c r="KYJ92" s="56"/>
      <c r="KYK92" s="56"/>
      <c r="KYL92" s="56"/>
      <c r="KYM92" s="56"/>
      <c r="KYN92" s="56"/>
      <c r="KYO92" s="56"/>
      <c r="KYP92" s="56"/>
      <c r="KYQ92" s="56"/>
      <c r="KYR92" s="56"/>
      <c r="KYS92" s="56"/>
      <c r="KYT92" s="56"/>
      <c r="KYU92" s="56"/>
      <c r="KYV92" s="56"/>
      <c r="KYW92" s="56"/>
      <c r="KYX92" s="56"/>
      <c r="KYY92" s="56"/>
      <c r="KYZ92" s="56"/>
      <c r="KZA92" s="56"/>
      <c r="KZB92" s="56"/>
      <c r="KZC92" s="56"/>
      <c r="KZD92" s="56"/>
      <c r="KZE92" s="56"/>
      <c r="KZF92" s="56"/>
      <c r="KZG92" s="56"/>
      <c r="KZH92" s="56"/>
      <c r="KZI92" s="56"/>
      <c r="KZJ92" s="56"/>
      <c r="KZK92" s="56"/>
      <c r="KZL92" s="56"/>
      <c r="KZM92" s="56"/>
      <c r="KZN92" s="56"/>
      <c r="KZO92" s="56"/>
      <c r="KZP92" s="56"/>
      <c r="KZQ92" s="56"/>
      <c r="KZR92" s="56"/>
      <c r="KZS92" s="56"/>
      <c r="KZT92" s="56"/>
      <c r="KZU92" s="56"/>
      <c r="KZV92" s="56"/>
      <c r="KZW92" s="56"/>
      <c r="KZX92" s="56"/>
      <c r="KZY92" s="56"/>
      <c r="KZZ92" s="56"/>
      <c r="LAA92" s="56"/>
      <c r="LAB92" s="56"/>
      <c r="LAC92" s="56"/>
      <c r="LAD92" s="56"/>
      <c r="LAE92" s="56"/>
      <c r="LAF92" s="56"/>
      <c r="LAG92" s="56"/>
      <c r="LAH92" s="56"/>
      <c r="LAI92" s="56"/>
      <c r="LAJ92" s="56"/>
      <c r="LAK92" s="56"/>
      <c r="LAL92" s="56"/>
      <c r="LAM92" s="56"/>
      <c r="LAN92" s="56"/>
      <c r="LAO92" s="56"/>
      <c r="LAP92" s="56"/>
      <c r="LAQ92" s="56"/>
      <c r="LAR92" s="56"/>
      <c r="LAS92" s="56"/>
      <c r="LAT92" s="56"/>
      <c r="LAU92" s="56"/>
      <c r="LAV92" s="56"/>
      <c r="LAW92" s="56"/>
      <c r="LAX92" s="56"/>
      <c r="LAY92" s="56"/>
      <c r="LAZ92" s="56"/>
      <c r="LBA92" s="56"/>
      <c r="LBB92" s="56"/>
      <c r="LBC92" s="56"/>
      <c r="LBD92" s="56"/>
      <c r="LBE92" s="56"/>
      <c r="LBF92" s="56"/>
      <c r="LBG92" s="56"/>
      <c r="LBH92" s="56"/>
      <c r="LBI92" s="56"/>
      <c r="LBJ92" s="56"/>
      <c r="LBK92" s="56"/>
      <c r="LBL92" s="56"/>
      <c r="LBM92" s="56"/>
      <c r="LBN92" s="56"/>
      <c r="LBO92" s="56"/>
      <c r="LBP92" s="56"/>
      <c r="LBQ92" s="56"/>
      <c r="LBR92" s="56"/>
      <c r="LBS92" s="56"/>
      <c r="LBT92" s="56"/>
      <c r="LBU92" s="56"/>
      <c r="LBV92" s="56"/>
      <c r="LBW92" s="56"/>
      <c r="LBX92" s="56"/>
      <c r="LBY92" s="56"/>
      <c r="LBZ92" s="56"/>
      <c r="LCA92" s="56"/>
      <c r="LCB92" s="56"/>
      <c r="LCC92" s="56"/>
      <c r="LCD92" s="56"/>
      <c r="LCE92" s="56"/>
      <c r="LCF92" s="56"/>
      <c r="LCG92" s="56"/>
      <c r="LCH92" s="56"/>
      <c r="LCI92" s="56"/>
      <c r="LCJ92" s="56"/>
      <c r="LCK92" s="56"/>
      <c r="LCL92" s="56"/>
      <c r="LCM92" s="56"/>
      <c r="LCN92" s="56"/>
      <c r="LCO92" s="56"/>
      <c r="LCP92" s="56"/>
      <c r="LCQ92" s="56"/>
      <c r="LCR92" s="56"/>
      <c r="LCS92" s="56"/>
      <c r="LCT92" s="56"/>
      <c r="LCU92" s="56"/>
      <c r="LCV92" s="56"/>
      <c r="LCW92" s="56"/>
      <c r="LCX92" s="56"/>
      <c r="LCY92" s="56"/>
      <c r="LCZ92" s="56"/>
      <c r="LDA92" s="56"/>
      <c r="LDB92" s="56"/>
      <c r="LDC92" s="56"/>
      <c r="LDD92" s="56"/>
      <c r="LDE92" s="56"/>
      <c r="LDF92" s="56"/>
      <c r="LDG92" s="56"/>
      <c r="LDH92" s="56"/>
      <c r="LDI92" s="56"/>
      <c r="LDJ92" s="56"/>
      <c r="LDK92" s="56"/>
      <c r="LDL92" s="56"/>
      <c r="LDM92" s="56"/>
      <c r="LDN92" s="56"/>
      <c r="LDO92" s="56"/>
      <c r="LDP92" s="56"/>
      <c r="LDQ92" s="56"/>
      <c r="LDR92" s="56"/>
      <c r="LDS92" s="56"/>
      <c r="LDT92" s="56"/>
      <c r="LDU92" s="56"/>
      <c r="LDV92" s="56"/>
      <c r="LDW92" s="56"/>
      <c r="LDX92" s="56"/>
      <c r="LDY92" s="56"/>
      <c r="LDZ92" s="56"/>
      <c r="LEA92" s="56"/>
      <c r="LEB92" s="56"/>
      <c r="LEC92" s="56"/>
      <c r="LED92" s="56"/>
      <c r="LEE92" s="56"/>
      <c r="LEF92" s="56"/>
      <c r="LEG92" s="56"/>
      <c r="LEH92" s="56"/>
      <c r="LEI92" s="56"/>
      <c r="LEJ92" s="56"/>
      <c r="LEK92" s="56"/>
      <c r="LEL92" s="56"/>
      <c r="LEM92" s="56"/>
      <c r="LEN92" s="56"/>
      <c r="LEO92" s="56"/>
      <c r="LEP92" s="56"/>
      <c r="LEQ92" s="56"/>
      <c r="LER92" s="56"/>
      <c r="LES92" s="56"/>
      <c r="LET92" s="56"/>
      <c r="LEU92" s="56"/>
      <c r="LEV92" s="56"/>
      <c r="LEW92" s="56"/>
      <c r="LEX92" s="56"/>
      <c r="LEY92" s="56"/>
      <c r="LEZ92" s="56"/>
      <c r="LFA92" s="56"/>
      <c r="LFB92" s="56"/>
      <c r="LFC92" s="56"/>
      <c r="LFD92" s="56"/>
      <c r="LFE92" s="56"/>
      <c r="LFF92" s="56"/>
      <c r="LFG92" s="56"/>
      <c r="LFH92" s="56"/>
      <c r="LFI92" s="56"/>
      <c r="LFJ92" s="56"/>
      <c r="LFK92" s="56"/>
      <c r="LFL92" s="56"/>
      <c r="LFM92" s="56"/>
      <c r="LFN92" s="56"/>
      <c r="LFO92" s="56"/>
      <c r="LFP92" s="56"/>
      <c r="LFQ92" s="56"/>
      <c r="LFR92" s="56"/>
      <c r="LFS92" s="56"/>
      <c r="LFT92" s="56"/>
      <c r="LFU92" s="56"/>
      <c r="LFV92" s="56"/>
      <c r="LFW92" s="56"/>
      <c r="LFX92" s="56"/>
      <c r="LFY92" s="56"/>
      <c r="LFZ92" s="56"/>
      <c r="LGA92" s="56"/>
      <c r="LGB92" s="56"/>
      <c r="LGC92" s="56"/>
      <c r="LGD92" s="56"/>
      <c r="LGE92" s="56"/>
      <c r="LGF92" s="56"/>
      <c r="LGG92" s="56"/>
      <c r="LGH92" s="56"/>
      <c r="LGI92" s="56"/>
      <c r="LGJ92" s="56"/>
      <c r="LGK92" s="56"/>
      <c r="LGL92" s="56"/>
      <c r="LGM92" s="56"/>
      <c r="LGN92" s="56"/>
      <c r="LGO92" s="56"/>
      <c r="LGP92" s="56"/>
      <c r="LGQ92" s="56"/>
      <c r="LGR92" s="56"/>
      <c r="LGS92" s="56"/>
      <c r="LGT92" s="56"/>
      <c r="LGU92" s="56"/>
      <c r="LGV92" s="56"/>
      <c r="LGW92" s="56"/>
      <c r="LGX92" s="56"/>
      <c r="LGY92" s="56"/>
      <c r="LGZ92" s="56"/>
      <c r="LHA92" s="56"/>
      <c r="LHB92" s="56"/>
      <c r="LHC92" s="56"/>
      <c r="LHD92" s="56"/>
      <c r="LHE92" s="56"/>
      <c r="LHF92" s="56"/>
      <c r="LHG92" s="56"/>
      <c r="LHH92" s="56"/>
      <c r="LHI92" s="56"/>
      <c r="LHJ92" s="56"/>
      <c r="LHK92" s="56"/>
      <c r="LHL92" s="56"/>
      <c r="LHM92" s="56"/>
      <c r="LHN92" s="56"/>
      <c r="LHO92" s="56"/>
      <c r="LHP92" s="56"/>
      <c r="LHQ92" s="56"/>
      <c r="LHR92" s="56"/>
      <c r="LHS92" s="56"/>
      <c r="LHT92" s="56"/>
      <c r="LHU92" s="56"/>
      <c r="LHV92" s="56"/>
      <c r="LHW92" s="56"/>
      <c r="LHX92" s="56"/>
      <c r="LHY92" s="56"/>
      <c r="LHZ92" s="56"/>
      <c r="LIA92" s="56"/>
      <c r="LIB92" s="56"/>
      <c r="LIC92" s="56"/>
      <c r="LID92" s="56"/>
      <c r="LIE92" s="56"/>
      <c r="LIF92" s="56"/>
      <c r="LIG92" s="56"/>
      <c r="LIH92" s="56"/>
      <c r="LII92" s="56"/>
      <c r="LIJ92" s="56"/>
      <c r="LIK92" s="56"/>
      <c r="LIL92" s="56"/>
      <c r="LIM92" s="56"/>
      <c r="LIN92" s="56"/>
      <c r="LIO92" s="56"/>
      <c r="LIP92" s="56"/>
      <c r="LIQ92" s="56"/>
      <c r="LIR92" s="56"/>
      <c r="LIS92" s="56"/>
      <c r="LIT92" s="56"/>
      <c r="LIU92" s="56"/>
      <c r="LIV92" s="56"/>
      <c r="LIW92" s="56"/>
      <c r="LIX92" s="56"/>
      <c r="LIY92" s="56"/>
      <c r="LIZ92" s="56"/>
      <c r="LJA92" s="56"/>
      <c r="LJB92" s="56"/>
      <c r="LJC92" s="56"/>
      <c r="LJD92" s="56"/>
      <c r="LJE92" s="56"/>
      <c r="LJF92" s="56"/>
      <c r="LJG92" s="56"/>
      <c r="LJH92" s="56"/>
      <c r="LJI92" s="56"/>
      <c r="LJJ92" s="56"/>
      <c r="LJK92" s="56"/>
      <c r="LJL92" s="56"/>
      <c r="LJM92" s="56"/>
      <c r="LJN92" s="56"/>
      <c r="LJO92" s="56"/>
      <c r="LJP92" s="56"/>
      <c r="LJQ92" s="56"/>
      <c r="LJR92" s="56"/>
      <c r="LJS92" s="56"/>
      <c r="LJT92" s="56"/>
      <c r="LJU92" s="56"/>
      <c r="LJV92" s="56"/>
      <c r="LJW92" s="56"/>
      <c r="LJX92" s="56"/>
      <c r="LJY92" s="56"/>
      <c r="LJZ92" s="56"/>
      <c r="LKA92" s="56"/>
      <c r="LKB92" s="56"/>
      <c r="LKC92" s="56"/>
      <c r="LKD92" s="56"/>
      <c r="LKE92" s="56"/>
      <c r="LKF92" s="56"/>
      <c r="LKG92" s="56"/>
      <c r="LKH92" s="56"/>
      <c r="LKI92" s="56"/>
      <c r="LKJ92" s="56"/>
      <c r="LKK92" s="56"/>
      <c r="LKL92" s="56"/>
      <c r="LKM92" s="56"/>
      <c r="LKN92" s="56"/>
      <c r="LKO92" s="56"/>
      <c r="LKP92" s="56"/>
      <c r="LKQ92" s="56"/>
      <c r="LKR92" s="56"/>
      <c r="LKS92" s="56"/>
      <c r="LKT92" s="56"/>
      <c r="LKU92" s="56"/>
      <c r="LKV92" s="56"/>
      <c r="LKW92" s="56"/>
      <c r="LKX92" s="56"/>
      <c r="LKY92" s="56"/>
      <c r="LKZ92" s="56"/>
      <c r="LLA92" s="56"/>
      <c r="LLB92" s="56"/>
      <c r="LLC92" s="56"/>
      <c r="LLD92" s="56"/>
      <c r="LLE92" s="56"/>
      <c r="LLF92" s="56"/>
      <c r="LLG92" s="56"/>
      <c r="LLH92" s="56"/>
      <c r="LLI92" s="56"/>
      <c r="LLJ92" s="56"/>
      <c r="LLK92" s="56"/>
      <c r="LLL92" s="56"/>
      <c r="LLM92" s="56"/>
      <c r="LLN92" s="56"/>
      <c r="LLO92" s="56"/>
      <c r="LLP92" s="56"/>
      <c r="LLQ92" s="56"/>
      <c r="LLR92" s="56"/>
      <c r="LLS92" s="56"/>
      <c r="LLT92" s="56"/>
      <c r="LLU92" s="56"/>
      <c r="LLV92" s="56"/>
      <c r="LLW92" s="56"/>
      <c r="LLX92" s="56"/>
      <c r="LLY92" s="56"/>
      <c r="LLZ92" s="56"/>
      <c r="LMA92" s="56"/>
      <c r="LMB92" s="56"/>
      <c r="LMC92" s="56"/>
      <c r="LMD92" s="56"/>
      <c r="LME92" s="56"/>
      <c r="LMF92" s="56"/>
      <c r="LMG92" s="56"/>
      <c r="LMH92" s="56"/>
      <c r="LMI92" s="56"/>
      <c r="LMJ92" s="56"/>
      <c r="LMK92" s="56"/>
      <c r="LML92" s="56"/>
      <c r="LMM92" s="56"/>
      <c r="LMN92" s="56"/>
      <c r="LMO92" s="56"/>
      <c r="LMP92" s="56"/>
      <c r="LMQ92" s="56"/>
      <c r="LMR92" s="56"/>
      <c r="LMS92" s="56"/>
      <c r="LMT92" s="56"/>
      <c r="LMU92" s="56"/>
      <c r="LMV92" s="56"/>
      <c r="LMW92" s="56"/>
      <c r="LMX92" s="56"/>
      <c r="LMY92" s="56"/>
      <c r="LMZ92" s="56"/>
      <c r="LNA92" s="56"/>
      <c r="LNB92" s="56"/>
      <c r="LNC92" s="56"/>
      <c r="LND92" s="56"/>
      <c r="LNE92" s="56"/>
      <c r="LNF92" s="56"/>
      <c r="LNG92" s="56"/>
      <c r="LNH92" s="56"/>
      <c r="LNI92" s="56"/>
      <c r="LNJ92" s="56"/>
      <c r="LNK92" s="56"/>
      <c r="LNL92" s="56"/>
      <c r="LNM92" s="56"/>
      <c r="LNN92" s="56"/>
      <c r="LNO92" s="56"/>
      <c r="LNP92" s="56"/>
      <c r="LNQ92" s="56"/>
      <c r="LNR92" s="56"/>
      <c r="LNS92" s="56"/>
      <c r="LNT92" s="56"/>
      <c r="LNU92" s="56"/>
      <c r="LNV92" s="56"/>
      <c r="LNW92" s="56"/>
      <c r="LNX92" s="56"/>
      <c r="LNY92" s="56"/>
      <c r="LNZ92" s="56"/>
      <c r="LOA92" s="56"/>
      <c r="LOB92" s="56"/>
      <c r="LOC92" s="56"/>
      <c r="LOD92" s="56"/>
      <c r="LOE92" s="56"/>
      <c r="LOF92" s="56"/>
      <c r="LOG92" s="56"/>
      <c r="LOH92" s="56"/>
      <c r="LOI92" s="56"/>
      <c r="LOJ92" s="56"/>
      <c r="LOK92" s="56"/>
      <c r="LOL92" s="56"/>
      <c r="LOM92" s="56"/>
      <c r="LON92" s="56"/>
      <c r="LOO92" s="56"/>
      <c r="LOP92" s="56"/>
      <c r="LOQ92" s="56"/>
      <c r="LOR92" s="56"/>
      <c r="LOS92" s="56"/>
      <c r="LOT92" s="56"/>
      <c r="LOU92" s="56"/>
      <c r="LOV92" s="56"/>
      <c r="LOW92" s="56"/>
      <c r="LOX92" s="56"/>
      <c r="LOY92" s="56"/>
      <c r="LOZ92" s="56"/>
      <c r="LPA92" s="56"/>
      <c r="LPB92" s="56"/>
      <c r="LPC92" s="56"/>
      <c r="LPD92" s="56"/>
      <c r="LPE92" s="56"/>
      <c r="LPF92" s="56"/>
      <c r="LPG92" s="56"/>
      <c r="LPH92" s="56"/>
      <c r="LPI92" s="56"/>
      <c r="LPJ92" s="56"/>
      <c r="LPK92" s="56"/>
      <c r="LPL92" s="56"/>
      <c r="LPM92" s="56"/>
      <c r="LPN92" s="56"/>
      <c r="LPO92" s="56"/>
      <c r="LPP92" s="56"/>
      <c r="LPQ92" s="56"/>
      <c r="LPR92" s="56"/>
      <c r="LPS92" s="56"/>
      <c r="LPT92" s="56"/>
      <c r="LPU92" s="56"/>
      <c r="LPV92" s="56"/>
      <c r="LPW92" s="56"/>
      <c r="LPX92" s="56"/>
      <c r="LPY92" s="56"/>
      <c r="LPZ92" s="56"/>
      <c r="LQA92" s="56"/>
      <c r="LQB92" s="56"/>
      <c r="LQC92" s="56"/>
      <c r="LQD92" s="56"/>
      <c r="LQE92" s="56"/>
      <c r="LQF92" s="56"/>
      <c r="LQG92" s="56"/>
      <c r="LQH92" s="56"/>
      <c r="LQI92" s="56"/>
      <c r="LQJ92" s="56"/>
      <c r="LQK92" s="56"/>
      <c r="LQL92" s="56"/>
      <c r="LQM92" s="56"/>
      <c r="LQN92" s="56"/>
      <c r="LQO92" s="56"/>
      <c r="LQP92" s="56"/>
      <c r="LQQ92" s="56"/>
      <c r="LQR92" s="56"/>
      <c r="LQS92" s="56"/>
      <c r="LQT92" s="56"/>
      <c r="LQU92" s="56"/>
      <c r="LQV92" s="56"/>
      <c r="LQW92" s="56"/>
      <c r="LQX92" s="56"/>
      <c r="LQY92" s="56"/>
      <c r="LQZ92" s="56"/>
      <c r="LRA92" s="56"/>
      <c r="LRB92" s="56"/>
      <c r="LRC92" s="56"/>
      <c r="LRD92" s="56"/>
      <c r="LRE92" s="56"/>
      <c r="LRF92" s="56"/>
      <c r="LRG92" s="56"/>
      <c r="LRH92" s="56"/>
      <c r="LRI92" s="56"/>
      <c r="LRJ92" s="56"/>
      <c r="LRK92" s="56"/>
      <c r="LRL92" s="56"/>
      <c r="LRM92" s="56"/>
      <c r="LRN92" s="56"/>
      <c r="LRO92" s="56"/>
      <c r="LRP92" s="56"/>
      <c r="LRQ92" s="56"/>
      <c r="LRR92" s="56"/>
      <c r="LRS92" s="56"/>
      <c r="LRT92" s="56"/>
      <c r="LRU92" s="56"/>
      <c r="LRV92" s="56"/>
      <c r="LRW92" s="56"/>
      <c r="LRX92" s="56"/>
      <c r="LRY92" s="56"/>
      <c r="LRZ92" s="56"/>
      <c r="LSA92" s="56"/>
      <c r="LSB92" s="56"/>
      <c r="LSC92" s="56"/>
      <c r="LSD92" s="56"/>
      <c r="LSE92" s="56"/>
      <c r="LSF92" s="56"/>
      <c r="LSG92" s="56"/>
      <c r="LSH92" s="56"/>
      <c r="LSI92" s="56"/>
      <c r="LSJ92" s="56"/>
      <c r="LSK92" s="56"/>
      <c r="LSL92" s="56"/>
      <c r="LSM92" s="56"/>
      <c r="LSN92" s="56"/>
      <c r="LSO92" s="56"/>
      <c r="LSP92" s="56"/>
      <c r="LSQ92" s="56"/>
      <c r="LSR92" s="56"/>
      <c r="LSS92" s="56"/>
      <c r="LST92" s="56"/>
      <c r="LSU92" s="56"/>
      <c r="LSV92" s="56"/>
      <c r="LSW92" s="56"/>
      <c r="LSX92" s="56"/>
      <c r="LSY92" s="56"/>
      <c r="LSZ92" s="56"/>
      <c r="LTA92" s="56"/>
      <c r="LTB92" s="56"/>
      <c r="LTC92" s="56"/>
      <c r="LTD92" s="56"/>
      <c r="LTE92" s="56"/>
      <c r="LTF92" s="56"/>
      <c r="LTG92" s="56"/>
      <c r="LTH92" s="56"/>
      <c r="LTI92" s="56"/>
      <c r="LTJ92" s="56"/>
      <c r="LTK92" s="56"/>
      <c r="LTL92" s="56"/>
      <c r="LTM92" s="56"/>
      <c r="LTN92" s="56"/>
      <c r="LTO92" s="56"/>
      <c r="LTP92" s="56"/>
      <c r="LTQ92" s="56"/>
      <c r="LTR92" s="56"/>
      <c r="LTS92" s="56"/>
      <c r="LTT92" s="56"/>
      <c r="LTU92" s="56"/>
      <c r="LTV92" s="56"/>
      <c r="LTW92" s="56"/>
      <c r="LTX92" s="56"/>
      <c r="LTY92" s="56"/>
      <c r="LTZ92" s="56"/>
      <c r="LUA92" s="56"/>
      <c r="LUB92" s="56"/>
      <c r="LUC92" s="56"/>
      <c r="LUD92" s="56"/>
      <c r="LUE92" s="56"/>
      <c r="LUF92" s="56"/>
      <c r="LUG92" s="56"/>
      <c r="LUH92" s="56"/>
      <c r="LUI92" s="56"/>
      <c r="LUJ92" s="56"/>
      <c r="LUK92" s="56"/>
      <c r="LUL92" s="56"/>
      <c r="LUM92" s="56"/>
      <c r="LUN92" s="56"/>
      <c r="LUO92" s="56"/>
      <c r="LUP92" s="56"/>
      <c r="LUQ92" s="56"/>
      <c r="LUR92" s="56"/>
      <c r="LUS92" s="56"/>
      <c r="LUT92" s="56"/>
      <c r="LUU92" s="56"/>
      <c r="LUV92" s="56"/>
      <c r="LUW92" s="56"/>
      <c r="LUX92" s="56"/>
      <c r="LUY92" s="56"/>
      <c r="LUZ92" s="56"/>
      <c r="LVA92" s="56"/>
      <c r="LVB92" s="56"/>
      <c r="LVC92" s="56"/>
      <c r="LVD92" s="56"/>
      <c r="LVE92" s="56"/>
      <c r="LVF92" s="56"/>
      <c r="LVG92" s="56"/>
      <c r="LVH92" s="56"/>
      <c r="LVI92" s="56"/>
      <c r="LVJ92" s="56"/>
      <c r="LVK92" s="56"/>
      <c r="LVL92" s="56"/>
      <c r="LVM92" s="56"/>
      <c r="LVN92" s="56"/>
      <c r="LVO92" s="56"/>
      <c r="LVP92" s="56"/>
      <c r="LVQ92" s="56"/>
      <c r="LVR92" s="56"/>
      <c r="LVS92" s="56"/>
      <c r="LVT92" s="56"/>
      <c r="LVU92" s="56"/>
      <c r="LVV92" s="56"/>
      <c r="LVW92" s="56"/>
      <c r="LVX92" s="56"/>
      <c r="LVY92" s="56"/>
      <c r="LVZ92" s="56"/>
      <c r="LWA92" s="56"/>
      <c r="LWB92" s="56"/>
      <c r="LWC92" s="56"/>
      <c r="LWD92" s="56"/>
      <c r="LWE92" s="56"/>
      <c r="LWF92" s="56"/>
      <c r="LWG92" s="56"/>
      <c r="LWH92" s="56"/>
      <c r="LWI92" s="56"/>
      <c r="LWJ92" s="56"/>
      <c r="LWK92" s="56"/>
      <c r="LWL92" s="56"/>
      <c r="LWM92" s="56"/>
      <c r="LWN92" s="56"/>
      <c r="LWO92" s="56"/>
      <c r="LWP92" s="56"/>
      <c r="LWQ92" s="56"/>
      <c r="LWR92" s="56"/>
      <c r="LWS92" s="56"/>
      <c r="LWT92" s="56"/>
      <c r="LWU92" s="56"/>
      <c r="LWV92" s="56"/>
      <c r="LWW92" s="56"/>
      <c r="LWX92" s="56"/>
      <c r="LWY92" s="56"/>
      <c r="LWZ92" s="56"/>
      <c r="LXA92" s="56"/>
      <c r="LXB92" s="56"/>
      <c r="LXC92" s="56"/>
      <c r="LXD92" s="56"/>
      <c r="LXE92" s="56"/>
      <c r="LXF92" s="56"/>
      <c r="LXG92" s="56"/>
      <c r="LXH92" s="56"/>
      <c r="LXI92" s="56"/>
      <c r="LXJ92" s="56"/>
      <c r="LXK92" s="56"/>
      <c r="LXL92" s="56"/>
      <c r="LXM92" s="56"/>
      <c r="LXN92" s="56"/>
      <c r="LXO92" s="56"/>
      <c r="LXP92" s="56"/>
      <c r="LXQ92" s="56"/>
      <c r="LXR92" s="56"/>
      <c r="LXS92" s="56"/>
      <c r="LXT92" s="56"/>
      <c r="LXU92" s="56"/>
      <c r="LXV92" s="56"/>
      <c r="LXW92" s="56"/>
      <c r="LXX92" s="56"/>
      <c r="LXY92" s="56"/>
      <c r="LXZ92" s="56"/>
      <c r="LYA92" s="56"/>
      <c r="LYB92" s="56"/>
      <c r="LYC92" s="56"/>
      <c r="LYD92" s="56"/>
      <c r="LYE92" s="56"/>
      <c r="LYF92" s="56"/>
      <c r="LYG92" s="56"/>
      <c r="LYH92" s="56"/>
      <c r="LYI92" s="56"/>
      <c r="LYJ92" s="56"/>
      <c r="LYK92" s="56"/>
      <c r="LYL92" s="56"/>
      <c r="LYM92" s="56"/>
      <c r="LYN92" s="56"/>
      <c r="LYO92" s="56"/>
      <c r="LYP92" s="56"/>
      <c r="LYQ92" s="56"/>
      <c r="LYR92" s="56"/>
      <c r="LYS92" s="56"/>
      <c r="LYT92" s="56"/>
      <c r="LYU92" s="56"/>
      <c r="LYV92" s="56"/>
      <c r="LYW92" s="56"/>
      <c r="LYX92" s="56"/>
      <c r="LYY92" s="56"/>
      <c r="LYZ92" s="56"/>
      <c r="LZA92" s="56"/>
      <c r="LZB92" s="56"/>
      <c r="LZC92" s="56"/>
      <c r="LZD92" s="56"/>
      <c r="LZE92" s="56"/>
      <c r="LZF92" s="56"/>
      <c r="LZG92" s="56"/>
      <c r="LZH92" s="56"/>
      <c r="LZI92" s="56"/>
      <c r="LZJ92" s="56"/>
      <c r="LZK92" s="56"/>
      <c r="LZL92" s="56"/>
      <c r="LZM92" s="56"/>
      <c r="LZN92" s="56"/>
      <c r="LZO92" s="56"/>
      <c r="LZP92" s="56"/>
      <c r="LZQ92" s="56"/>
      <c r="LZR92" s="56"/>
      <c r="LZS92" s="56"/>
      <c r="LZT92" s="56"/>
      <c r="LZU92" s="56"/>
      <c r="LZV92" s="56"/>
      <c r="LZW92" s="56"/>
      <c r="LZX92" s="56"/>
      <c r="LZY92" s="56"/>
      <c r="LZZ92" s="56"/>
      <c r="MAA92" s="56"/>
      <c r="MAB92" s="56"/>
      <c r="MAC92" s="56"/>
      <c r="MAD92" s="56"/>
      <c r="MAE92" s="56"/>
      <c r="MAF92" s="56"/>
      <c r="MAG92" s="56"/>
      <c r="MAH92" s="56"/>
      <c r="MAI92" s="56"/>
      <c r="MAJ92" s="56"/>
      <c r="MAK92" s="56"/>
      <c r="MAL92" s="56"/>
      <c r="MAM92" s="56"/>
      <c r="MAN92" s="56"/>
      <c r="MAO92" s="56"/>
      <c r="MAP92" s="56"/>
      <c r="MAQ92" s="56"/>
      <c r="MAR92" s="56"/>
      <c r="MAS92" s="56"/>
      <c r="MAT92" s="56"/>
      <c r="MAU92" s="56"/>
      <c r="MAV92" s="56"/>
      <c r="MAW92" s="56"/>
      <c r="MAX92" s="56"/>
      <c r="MAY92" s="56"/>
      <c r="MAZ92" s="56"/>
      <c r="MBA92" s="56"/>
      <c r="MBB92" s="56"/>
      <c r="MBC92" s="56"/>
      <c r="MBD92" s="56"/>
      <c r="MBE92" s="56"/>
      <c r="MBF92" s="56"/>
      <c r="MBG92" s="56"/>
      <c r="MBH92" s="56"/>
      <c r="MBI92" s="56"/>
      <c r="MBJ92" s="56"/>
      <c r="MBK92" s="56"/>
      <c r="MBL92" s="56"/>
      <c r="MBM92" s="56"/>
      <c r="MBN92" s="56"/>
      <c r="MBO92" s="56"/>
      <c r="MBP92" s="56"/>
      <c r="MBQ92" s="56"/>
      <c r="MBR92" s="56"/>
      <c r="MBS92" s="56"/>
      <c r="MBT92" s="56"/>
      <c r="MBU92" s="56"/>
      <c r="MBV92" s="56"/>
      <c r="MBW92" s="56"/>
      <c r="MBX92" s="56"/>
      <c r="MBY92" s="56"/>
      <c r="MBZ92" s="56"/>
      <c r="MCA92" s="56"/>
      <c r="MCB92" s="56"/>
      <c r="MCC92" s="56"/>
      <c r="MCD92" s="56"/>
      <c r="MCE92" s="56"/>
      <c r="MCF92" s="56"/>
      <c r="MCG92" s="56"/>
      <c r="MCH92" s="56"/>
      <c r="MCI92" s="56"/>
      <c r="MCJ92" s="56"/>
      <c r="MCK92" s="56"/>
      <c r="MCL92" s="56"/>
      <c r="MCM92" s="56"/>
      <c r="MCN92" s="56"/>
      <c r="MCO92" s="56"/>
      <c r="MCP92" s="56"/>
      <c r="MCQ92" s="56"/>
      <c r="MCR92" s="56"/>
      <c r="MCS92" s="56"/>
      <c r="MCT92" s="56"/>
      <c r="MCU92" s="56"/>
      <c r="MCV92" s="56"/>
      <c r="MCW92" s="56"/>
      <c r="MCX92" s="56"/>
      <c r="MCY92" s="56"/>
      <c r="MCZ92" s="56"/>
      <c r="MDA92" s="56"/>
      <c r="MDB92" s="56"/>
      <c r="MDC92" s="56"/>
      <c r="MDD92" s="56"/>
      <c r="MDE92" s="56"/>
      <c r="MDF92" s="56"/>
      <c r="MDG92" s="56"/>
      <c r="MDH92" s="56"/>
      <c r="MDI92" s="56"/>
      <c r="MDJ92" s="56"/>
      <c r="MDK92" s="56"/>
      <c r="MDL92" s="56"/>
      <c r="MDM92" s="56"/>
      <c r="MDN92" s="56"/>
      <c r="MDO92" s="56"/>
      <c r="MDP92" s="56"/>
      <c r="MDQ92" s="56"/>
      <c r="MDR92" s="56"/>
      <c r="MDS92" s="56"/>
      <c r="MDT92" s="56"/>
      <c r="MDU92" s="56"/>
      <c r="MDV92" s="56"/>
      <c r="MDW92" s="56"/>
      <c r="MDX92" s="56"/>
      <c r="MDY92" s="56"/>
      <c r="MDZ92" s="56"/>
      <c r="MEA92" s="56"/>
      <c r="MEB92" s="56"/>
      <c r="MEC92" s="56"/>
      <c r="MED92" s="56"/>
      <c r="MEE92" s="56"/>
      <c r="MEF92" s="56"/>
      <c r="MEG92" s="56"/>
      <c r="MEH92" s="56"/>
      <c r="MEI92" s="56"/>
      <c r="MEJ92" s="56"/>
      <c r="MEK92" s="56"/>
      <c r="MEL92" s="56"/>
      <c r="MEM92" s="56"/>
      <c r="MEN92" s="56"/>
      <c r="MEO92" s="56"/>
      <c r="MEP92" s="56"/>
      <c r="MEQ92" s="56"/>
      <c r="MER92" s="56"/>
      <c r="MES92" s="56"/>
      <c r="MET92" s="56"/>
      <c r="MEU92" s="56"/>
      <c r="MEV92" s="56"/>
      <c r="MEW92" s="56"/>
      <c r="MEX92" s="56"/>
      <c r="MEY92" s="56"/>
      <c r="MEZ92" s="56"/>
      <c r="MFA92" s="56"/>
      <c r="MFB92" s="56"/>
      <c r="MFC92" s="56"/>
      <c r="MFD92" s="56"/>
      <c r="MFE92" s="56"/>
      <c r="MFF92" s="56"/>
      <c r="MFG92" s="56"/>
      <c r="MFH92" s="56"/>
      <c r="MFI92" s="56"/>
      <c r="MFJ92" s="56"/>
      <c r="MFK92" s="56"/>
      <c r="MFL92" s="56"/>
      <c r="MFM92" s="56"/>
      <c r="MFN92" s="56"/>
      <c r="MFO92" s="56"/>
      <c r="MFP92" s="56"/>
      <c r="MFQ92" s="56"/>
      <c r="MFR92" s="56"/>
      <c r="MFS92" s="56"/>
      <c r="MFT92" s="56"/>
      <c r="MFU92" s="56"/>
      <c r="MFV92" s="56"/>
      <c r="MFW92" s="56"/>
      <c r="MFX92" s="56"/>
      <c r="MFY92" s="56"/>
      <c r="MFZ92" s="56"/>
      <c r="MGA92" s="56"/>
      <c r="MGB92" s="56"/>
      <c r="MGC92" s="56"/>
      <c r="MGD92" s="56"/>
      <c r="MGE92" s="56"/>
      <c r="MGF92" s="56"/>
      <c r="MGG92" s="56"/>
      <c r="MGH92" s="56"/>
      <c r="MGI92" s="56"/>
      <c r="MGJ92" s="56"/>
      <c r="MGK92" s="56"/>
      <c r="MGL92" s="56"/>
      <c r="MGM92" s="56"/>
      <c r="MGN92" s="56"/>
      <c r="MGO92" s="56"/>
      <c r="MGP92" s="56"/>
      <c r="MGQ92" s="56"/>
      <c r="MGR92" s="56"/>
      <c r="MGS92" s="56"/>
      <c r="MGT92" s="56"/>
      <c r="MGU92" s="56"/>
      <c r="MGV92" s="56"/>
      <c r="MGW92" s="56"/>
      <c r="MGX92" s="56"/>
      <c r="MGY92" s="56"/>
      <c r="MGZ92" s="56"/>
      <c r="MHA92" s="56"/>
      <c r="MHB92" s="56"/>
      <c r="MHC92" s="56"/>
      <c r="MHD92" s="56"/>
      <c r="MHE92" s="56"/>
      <c r="MHF92" s="56"/>
      <c r="MHG92" s="56"/>
      <c r="MHH92" s="56"/>
      <c r="MHI92" s="56"/>
      <c r="MHJ92" s="56"/>
      <c r="MHK92" s="56"/>
      <c r="MHL92" s="56"/>
      <c r="MHM92" s="56"/>
      <c r="MHN92" s="56"/>
      <c r="MHO92" s="56"/>
      <c r="MHP92" s="56"/>
      <c r="MHQ92" s="56"/>
      <c r="MHR92" s="56"/>
      <c r="MHS92" s="56"/>
      <c r="MHT92" s="56"/>
      <c r="MHU92" s="56"/>
      <c r="MHV92" s="56"/>
      <c r="MHW92" s="56"/>
      <c r="MHX92" s="56"/>
      <c r="MHY92" s="56"/>
      <c r="MHZ92" s="56"/>
      <c r="MIA92" s="56"/>
      <c r="MIB92" s="56"/>
      <c r="MIC92" s="56"/>
      <c r="MID92" s="56"/>
      <c r="MIE92" s="56"/>
      <c r="MIF92" s="56"/>
      <c r="MIG92" s="56"/>
      <c r="MIH92" s="56"/>
      <c r="MII92" s="56"/>
      <c r="MIJ92" s="56"/>
      <c r="MIK92" s="56"/>
      <c r="MIL92" s="56"/>
      <c r="MIM92" s="56"/>
      <c r="MIN92" s="56"/>
      <c r="MIO92" s="56"/>
      <c r="MIP92" s="56"/>
      <c r="MIQ92" s="56"/>
      <c r="MIR92" s="56"/>
      <c r="MIS92" s="56"/>
      <c r="MIT92" s="56"/>
      <c r="MIU92" s="56"/>
      <c r="MIV92" s="56"/>
      <c r="MIW92" s="56"/>
      <c r="MIX92" s="56"/>
      <c r="MIY92" s="56"/>
      <c r="MIZ92" s="56"/>
      <c r="MJA92" s="56"/>
      <c r="MJB92" s="56"/>
      <c r="MJC92" s="56"/>
      <c r="MJD92" s="56"/>
      <c r="MJE92" s="56"/>
      <c r="MJF92" s="56"/>
      <c r="MJG92" s="56"/>
      <c r="MJH92" s="56"/>
      <c r="MJI92" s="56"/>
      <c r="MJJ92" s="56"/>
      <c r="MJK92" s="56"/>
      <c r="MJL92" s="56"/>
      <c r="MJM92" s="56"/>
      <c r="MJN92" s="56"/>
      <c r="MJO92" s="56"/>
      <c r="MJP92" s="56"/>
      <c r="MJQ92" s="56"/>
      <c r="MJR92" s="56"/>
      <c r="MJS92" s="56"/>
      <c r="MJT92" s="56"/>
      <c r="MJU92" s="56"/>
      <c r="MJV92" s="56"/>
      <c r="MJW92" s="56"/>
      <c r="MJX92" s="56"/>
      <c r="MJY92" s="56"/>
      <c r="MJZ92" s="56"/>
      <c r="MKA92" s="56"/>
      <c r="MKB92" s="56"/>
      <c r="MKC92" s="56"/>
      <c r="MKD92" s="56"/>
      <c r="MKE92" s="56"/>
      <c r="MKF92" s="56"/>
      <c r="MKG92" s="56"/>
      <c r="MKH92" s="56"/>
      <c r="MKI92" s="56"/>
      <c r="MKJ92" s="56"/>
      <c r="MKK92" s="56"/>
      <c r="MKL92" s="56"/>
      <c r="MKM92" s="56"/>
      <c r="MKN92" s="56"/>
      <c r="MKO92" s="56"/>
      <c r="MKP92" s="56"/>
      <c r="MKQ92" s="56"/>
      <c r="MKR92" s="56"/>
      <c r="MKS92" s="56"/>
      <c r="MKT92" s="56"/>
      <c r="MKU92" s="56"/>
      <c r="MKV92" s="56"/>
      <c r="MKW92" s="56"/>
      <c r="MKX92" s="56"/>
      <c r="MKY92" s="56"/>
      <c r="MKZ92" s="56"/>
      <c r="MLA92" s="56"/>
      <c r="MLB92" s="56"/>
      <c r="MLC92" s="56"/>
      <c r="MLD92" s="56"/>
      <c r="MLE92" s="56"/>
      <c r="MLF92" s="56"/>
      <c r="MLG92" s="56"/>
      <c r="MLH92" s="56"/>
      <c r="MLI92" s="56"/>
      <c r="MLJ92" s="56"/>
      <c r="MLK92" s="56"/>
      <c r="MLL92" s="56"/>
      <c r="MLM92" s="56"/>
      <c r="MLN92" s="56"/>
      <c r="MLO92" s="56"/>
      <c r="MLP92" s="56"/>
      <c r="MLQ92" s="56"/>
      <c r="MLR92" s="56"/>
      <c r="MLS92" s="56"/>
      <c r="MLT92" s="56"/>
      <c r="MLU92" s="56"/>
      <c r="MLV92" s="56"/>
      <c r="MLW92" s="56"/>
      <c r="MLX92" s="56"/>
      <c r="MLY92" s="56"/>
      <c r="MLZ92" s="56"/>
      <c r="MMA92" s="56"/>
      <c r="MMB92" s="56"/>
      <c r="MMC92" s="56"/>
      <c r="MMD92" s="56"/>
      <c r="MME92" s="56"/>
      <c r="MMF92" s="56"/>
      <c r="MMG92" s="56"/>
      <c r="MMH92" s="56"/>
      <c r="MMI92" s="56"/>
      <c r="MMJ92" s="56"/>
      <c r="MMK92" s="56"/>
      <c r="MML92" s="56"/>
      <c r="MMM92" s="56"/>
      <c r="MMN92" s="56"/>
      <c r="MMO92" s="56"/>
      <c r="MMP92" s="56"/>
      <c r="MMQ92" s="56"/>
      <c r="MMR92" s="56"/>
      <c r="MMS92" s="56"/>
      <c r="MMT92" s="56"/>
      <c r="MMU92" s="56"/>
      <c r="MMV92" s="56"/>
      <c r="MMW92" s="56"/>
      <c r="MMX92" s="56"/>
      <c r="MMY92" s="56"/>
      <c r="MMZ92" s="56"/>
      <c r="MNA92" s="56"/>
      <c r="MNB92" s="56"/>
      <c r="MNC92" s="56"/>
      <c r="MND92" s="56"/>
      <c r="MNE92" s="56"/>
      <c r="MNF92" s="56"/>
      <c r="MNG92" s="56"/>
      <c r="MNH92" s="56"/>
      <c r="MNI92" s="56"/>
      <c r="MNJ92" s="56"/>
      <c r="MNK92" s="56"/>
      <c r="MNL92" s="56"/>
      <c r="MNM92" s="56"/>
      <c r="MNN92" s="56"/>
      <c r="MNO92" s="56"/>
      <c r="MNP92" s="56"/>
      <c r="MNQ92" s="56"/>
      <c r="MNR92" s="56"/>
      <c r="MNS92" s="56"/>
      <c r="MNT92" s="56"/>
      <c r="MNU92" s="56"/>
      <c r="MNV92" s="56"/>
      <c r="MNW92" s="56"/>
      <c r="MNX92" s="56"/>
      <c r="MNY92" s="56"/>
      <c r="MNZ92" s="56"/>
      <c r="MOA92" s="56"/>
      <c r="MOB92" s="56"/>
      <c r="MOC92" s="56"/>
      <c r="MOD92" s="56"/>
      <c r="MOE92" s="56"/>
      <c r="MOF92" s="56"/>
      <c r="MOG92" s="56"/>
      <c r="MOH92" s="56"/>
      <c r="MOI92" s="56"/>
      <c r="MOJ92" s="56"/>
      <c r="MOK92" s="56"/>
      <c r="MOL92" s="56"/>
      <c r="MOM92" s="56"/>
      <c r="MON92" s="56"/>
      <c r="MOO92" s="56"/>
      <c r="MOP92" s="56"/>
      <c r="MOQ92" s="56"/>
      <c r="MOR92" s="56"/>
      <c r="MOS92" s="56"/>
      <c r="MOT92" s="56"/>
      <c r="MOU92" s="56"/>
      <c r="MOV92" s="56"/>
      <c r="MOW92" s="56"/>
      <c r="MOX92" s="56"/>
      <c r="MOY92" s="56"/>
      <c r="MOZ92" s="56"/>
      <c r="MPA92" s="56"/>
      <c r="MPB92" s="56"/>
      <c r="MPC92" s="56"/>
      <c r="MPD92" s="56"/>
      <c r="MPE92" s="56"/>
      <c r="MPF92" s="56"/>
      <c r="MPG92" s="56"/>
      <c r="MPH92" s="56"/>
      <c r="MPI92" s="56"/>
      <c r="MPJ92" s="56"/>
      <c r="MPK92" s="56"/>
      <c r="MPL92" s="56"/>
      <c r="MPM92" s="56"/>
      <c r="MPN92" s="56"/>
      <c r="MPO92" s="56"/>
      <c r="MPP92" s="56"/>
      <c r="MPQ92" s="56"/>
      <c r="MPR92" s="56"/>
      <c r="MPS92" s="56"/>
      <c r="MPT92" s="56"/>
      <c r="MPU92" s="56"/>
      <c r="MPV92" s="56"/>
      <c r="MPW92" s="56"/>
      <c r="MPX92" s="56"/>
      <c r="MPY92" s="56"/>
      <c r="MPZ92" s="56"/>
      <c r="MQA92" s="56"/>
      <c r="MQB92" s="56"/>
      <c r="MQC92" s="56"/>
      <c r="MQD92" s="56"/>
      <c r="MQE92" s="56"/>
      <c r="MQF92" s="56"/>
      <c r="MQG92" s="56"/>
      <c r="MQH92" s="56"/>
      <c r="MQI92" s="56"/>
      <c r="MQJ92" s="56"/>
      <c r="MQK92" s="56"/>
      <c r="MQL92" s="56"/>
      <c r="MQM92" s="56"/>
      <c r="MQN92" s="56"/>
      <c r="MQO92" s="56"/>
      <c r="MQP92" s="56"/>
      <c r="MQQ92" s="56"/>
      <c r="MQR92" s="56"/>
      <c r="MQS92" s="56"/>
      <c r="MQT92" s="56"/>
      <c r="MQU92" s="56"/>
      <c r="MQV92" s="56"/>
      <c r="MQW92" s="56"/>
      <c r="MQX92" s="56"/>
      <c r="MQY92" s="56"/>
      <c r="MQZ92" s="56"/>
      <c r="MRA92" s="56"/>
      <c r="MRB92" s="56"/>
      <c r="MRC92" s="56"/>
      <c r="MRD92" s="56"/>
      <c r="MRE92" s="56"/>
      <c r="MRF92" s="56"/>
      <c r="MRG92" s="56"/>
      <c r="MRH92" s="56"/>
      <c r="MRI92" s="56"/>
      <c r="MRJ92" s="56"/>
      <c r="MRK92" s="56"/>
      <c r="MRL92" s="56"/>
      <c r="MRM92" s="56"/>
      <c r="MRN92" s="56"/>
      <c r="MRO92" s="56"/>
      <c r="MRP92" s="56"/>
      <c r="MRQ92" s="56"/>
      <c r="MRR92" s="56"/>
      <c r="MRS92" s="56"/>
      <c r="MRT92" s="56"/>
      <c r="MRU92" s="56"/>
      <c r="MRV92" s="56"/>
      <c r="MRW92" s="56"/>
      <c r="MRX92" s="56"/>
      <c r="MRY92" s="56"/>
      <c r="MRZ92" s="56"/>
      <c r="MSA92" s="56"/>
      <c r="MSB92" s="56"/>
      <c r="MSC92" s="56"/>
      <c r="MSD92" s="56"/>
      <c r="MSE92" s="56"/>
      <c r="MSF92" s="56"/>
      <c r="MSG92" s="56"/>
      <c r="MSH92" s="56"/>
      <c r="MSI92" s="56"/>
      <c r="MSJ92" s="56"/>
      <c r="MSK92" s="56"/>
      <c r="MSL92" s="56"/>
      <c r="MSM92" s="56"/>
      <c r="MSN92" s="56"/>
      <c r="MSO92" s="56"/>
      <c r="MSP92" s="56"/>
      <c r="MSQ92" s="56"/>
      <c r="MSR92" s="56"/>
      <c r="MSS92" s="56"/>
      <c r="MST92" s="56"/>
      <c r="MSU92" s="56"/>
      <c r="MSV92" s="56"/>
      <c r="MSW92" s="56"/>
      <c r="MSX92" s="56"/>
      <c r="MSY92" s="56"/>
      <c r="MSZ92" s="56"/>
      <c r="MTA92" s="56"/>
      <c r="MTB92" s="56"/>
      <c r="MTC92" s="56"/>
      <c r="MTD92" s="56"/>
      <c r="MTE92" s="56"/>
      <c r="MTF92" s="56"/>
      <c r="MTG92" s="56"/>
      <c r="MTH92" s="56"/>
      <c r="MTI92" s="56"/>
      <c r="MTJ92" s="56"/>
      <c r="MTK92" s="56"/>
      <c r="MTL92" s="56"/>
      <c r="MTM92" s="56"/>
      <c r="MTN92" s="56"/>
      <c r="MTO92" s="56"/>
      <c r="MTP92" s="56"/>
      <c r="MTQ92" s="56"/>
      <c r="MTR92" s="56"/>
      <c r="MTS92" s="56"/>
      <c r="MTT92" s="56"/>
      <c r="MTU92" s="56"/>
      <c r="MTV92" s="56"/>
      <c r="MTW92" s="56"/>
      <c r="MTX92" s="56"/>
      <c r="MTY92" s="56"/>
      <c r="MTZ92" s="56"/>
      <c r="MUA92" s="56"/>
      <c r="MUB92" s="56"/>
      <c r="MUC92" s="56"/>
      <c r="MUD92" s="56"/>
      <c r="MUE92" s="56"/>
      <c r="MUF92" s="56"/>
      <c r="MUG92" s="56"/>
      <c r="MUH92" s="56"/>
      <c r="MUI92" s="56"/>
      <c r="MUJ92" s="56"/>
      <c r="MUK92" s="56"/>
      <c r="MUL92" s="56"/>
      <c r="MUM92" s="56"/>
      <c r="MUN92" s="56"/>
      <c r="MUO92" s="56"/>
      <c r="MUP92" s="56"/>
      <c r="MUQ92" s="56"/>
      <c r="MUR92" s="56"/>
      <c r="MUS92" s="56"/>
      <c r="MUT92" s="56"/>
      <c r="MUU92" s="56"/>
      <c r="MUV92" s="56"/>
      <c r="MUW92" s="56"/>
      <c r="MUX92" s="56"/>
      <c r="MUY92" s="56"/>
      <c r="MUZ92" s="56"/>
      <c r="MVA92" s="56"/>
      <c r="MVB92" s="56"/>
      <c r="MVC92" s="56"/>
      <c r="MVD92" s="56"/>
      <c r="MVE92" s="56"/>
      <c r="MVF92" s="56"/>
      <c r="MVG92" s="56"/>
      <c r="MVH92" s="56"/>
      <c r="MVI92" s="56"/>
      <c r="MVJ92" s="56"/>
      <c r="MVK92" s="56"/>
      <c r="MVL92" s="56"/>
      <c r="MVM92" s="56"/>
      <c r="MVN92" s="56"/>
      <c r="MVO92" s="56"/>
      <c r="MVP92" s="56"/>
      <c r="MVQ92" s="56"/>
      <c r="MVR92" s="56"/>
      <c r="MVS92" s="56"/>
      <c r="MVT92" s="56"/>
      <c r="MVU92" s="56"/>
      <c r="MVV92" s="56"/>
      <c r="MVW92" s="56"/>
      <c r="MVX92" s="56"/>
      <c r="MVY92" s="56"/>
      <c r="MVZ92" s="56"/>
      <c r="MWA92" s="56"/>
      <c r="MWB92" s="56"/>
      <c r="MWC92" s="56"/>
      <c r="MWD92" s="56"/>
      <c r="MWE92" s="56"/>
      <c r="MWF92" s="56"/>
      <c r="MWG92" s="56"/>
      <c r="MWH92" s="56"/>
      <c r="MWI92" s="56"/>
      <c r="MWJ92" s="56"/>
      <c r="MWK92" s="56"/>
      <c r="MWL92" s="56"/>
      <c r="MWM92" s="56"/>
      <c r="MWN92" s="56"/>
      <c r="MWO92" s="56"/>
      <c r="MWP92" s="56"/>
      <c r="MWQ92" s="56"/>
      <c r="MWR92" s="56"/>
      <c r="MWS92" s="56"/>
      <c r="MWT92" s="56"/>
      <c r="MWU92" s="56"/>
      <c r="MWV92" s="56"/>
      <c r="MWW92" s="56"/>
      <c r="MWX92" s="56"/>
      <c r="MWY92" s="56"/>
      <c r="MWZ92" s="56"/>
      <c r="MXA92" s="56"/>
      <c r="MXB92" s="56"/>
      <c r="MXC92" s="56"/>
      <c r="MXD92" s="56"/>
      <c r="MXE92" s="56"/>
      <c r="MXF92" s="56"/>
      <c r="MXG92" s="56"/>
      <c r="MXH92" s="56"/>
      <c r="MXI92" s="56"/>
      <c r="MXJ92" s="56"/>
      <c r="MXK92" s="56"/>
      <c r="MXL92" s="56"/>
      <c r="MXM92" s="56"/>
      <c r="MXN92" s="56"/>
      <c r="MXO92" s="56"/>
      <c r="MXP92" s="56"/>
      <c r="MXQ92" s="56"/>
      <c r="MXR92" s="56"/>
      <c r="MXS92" s="56"/>
      <c r="MXT92" s="56"/>
      <c r="MXU92" s="56"/>
      <c r="MXV92" s="56"/>
      <c r="MXW92" s="56"/>
      <c r="MXX92" s="56"/>
      <c r="MXY92" s="56"/>
      <c r="MXZ92" s="56"/>
      <c r="MYA92" s="56"/>
      <c r="MYB92" s="56"/>
      <c r="MYC92" s="56"/>
      <c r="MYD92" s="56"/>
      <c r="MYE92" s="56"/>
      <c r="MYF92" s="56"/>
      <c r="MYG92" s="56"/>
      <c r="MYH92" s="56"/>
      <c r="MYI92" s="56"/>
      <c r="MYJ92" s="56"/>
      <c r="MYK92" s="56"/>
      <c r="MYL92" s="56"/>
      <c r="MYM92" s="56"/>
      <c r="MYN92" s="56"/>
      <c r="MYO92" s="56"/>
      <c r="MYP92" s="56"/>
      <c r="MYQ92" s="56"/>
      <c r="MYR92" s="56"/>
      <c r="MYS92" s="56"/>
      <c r="MYT92" s="56"/>
      <c r="MYU92" s="56"/>
      <c r="MYV92" s="56"/>
      <c r="MYW92" s="56"/>
      <c r="MYX92" s="56"/>
      <c r="MYY92" s="56"/>
      <c r="MYZ92" s="56"/>
      <c r="MZA92" s="56"/>
      <c r="MZB92" s="56"/>
      <c r="MZC92" s="56"/>
      <c r="MZD92" s="56"/>
      <c r="MZE92" s="56"/>
      <c r="MZF92" s="56"/>
      <c r="MZG92" s="56"/>
      <c r="MZH92" s="56"/>
      <c r="MZI92" s="56"/>
      <c r="MZJ92" s="56"/>
      <c r="MZK92" s="56"/>
      <c r="MZL92" s="56"/>
      <c r="MZM92" s="56"/>
      <c r="MZN92" s="56"/>
      <c r="MZO92" s="56"/>
      <c r="MZP92" s="56"/>
      <c r="MZQ92" s="56"/>
      <c r="MZR92" s="56"/>
      <c r="MZS92" s="56"/>
      <c r="MZT92" s="56"/>
      <c r="MZU92" s="56"/>
      <c r="MZV92" s="56"/>
      <c r="MZW92" s="56"/>
      <c r="MZX92" s="56"/>
      <c r="MZY92" s="56"/>
      <c r="MZZ92" s="56"/>
      <c r="NAA92" s="56"/>
      <c r="NAB92" s="56"/>
      <c r="NAC92" s="56"/>
      <c r="NAD92" s="56"/>
      <c r="NAE92" s="56"/>
      <c r="NAF92" s="56"/>
      <c r="NAG92" s="56"/>
      <c r="NAH92" s="56"/>
      <c r="NAI92" s="56"/>
      <c r="NAJ92" s="56"/>
      <c r="NAK92" s="56"/>
      <c r="NAL92" s="56"/>
      <c r="NAM92" s="56"/>
      <c r="NAN92" s="56"/>
      <c r="NAO92" s="56"/>
      <c r="NAP92" s="56"/>
      <c r="NAQ92" s="56"/>
      <c r="NAR92" s="56"/>
      <c r="NAS92" s="56"/>
      <c r="NAT92" s="56"/>
      <c r="NAU92" s="56"/>
      <c r="NAV92" s="56"/>
      <c r="NAW92" s="56"/>
      <c r="NAX92" s="56"/>
      <c r="NAY92" s="56"/>
      <c r="NAZ92" s="56"/>
      <c r="NBA92" s="56"/>
      <c r="NBB92" s="56"/>
      <c r="NBC92" s="56"/>
      <c r="NBD92" s="56"/>
      <c r="NBE92" s="56"/>
      <c r="NBF92" s="56"/>
      <c r="NBG92" s="56"/>
      <c r="NBH92" s="56"/>
      <c r="NBI92" s="56"/>
      <c r="NBJ92" s="56"/>
      <c r="NBK92" s="56"/>
      <c r="NBL92" s="56"/>
      <c r="NBM92" s="56"/>
      <c r="NBN92" s="56"/>
      <c r="NBO92" s="56"/>
      <c r="NBP92" s="56"/>
      <c r="NBQ92" s="56"/>
      <c r="NBR92" s="56"/>
      <c r="NBS92" s="56"/>
      <c r="NBT92" s="56"/>
      <c r="NBU92" s="56"/>
      <c r="NBV92" s="56"/>
      <c r="NBW92" s="56"/>
      <c r="NBX92" s="56"/>
      <c r="NBY92" s="56"/>
      <c r="NBZ92" s="56"/>
      <c r="NCA92" s="56"/>
      <c r="NCB92" s="56"/>
      <c r="NCC92" s="56"/>
      <c r="NCD92" s="56"/>
      <c r="NCE92" s="56"/>
      <c r="NCF92" s="56"/>
      <c r="NCG92" s="56"/>
      <c r="NCH92" s="56"/>
      <c r="NCI92" s="56"/>
      <c r="NCJ92" s="56"/>
      <c r="NCK92" s="56"/>
      <c r="NCL92" s="56"/>
      <c r="NCM92" s="56"/>
      <c r="NCN92" s="56"/>
      <c r="NCO92" s="56"/>
      <c r="NCP92" s="56"/>
      <c r="NCQ92" s="56"/>
      <c r="NCR92" s="56"/>
      <c r="NCS92" s="56"/>
      <c r="NCT92" s="56"/>
      <c r="NCU92" s="56"/>
      <c r="NCV92" s="56"/>
      <c r="NCW92" s="56"/>
      <c r="NCX92" s="56"/>
      <c r="NCY92" s="56"/>
      <c r="NCZ92" s="56"/>
      <c r="NDA92" s="56"/>
      <c r="NDB92" s="56"/>
      <c r="NDC92" s="56"/>
      <c r="NDD92" s="56"/>
      <c r="NDE92" s="56"/>
      <c r="NDF92" s="56"/>
      <c r="NDG92" s="56"/>
      <c r="NDH92" s="56"/>
      <c r="NDI92" s="56"/>
      <c r="NDJ92" s="56"/>
      <c r="NDK92" s="56"/>
      <c r="NDL92" s="56"/>
      <c r="NDM92" s="56"/>
      <c r="NDN92" s="56"/>
      <c r="NDO92" s="56"/>
      <c r="NDP92" s="56"/>
      <c r="NDQ92" s="56"/>
      <c r="NDR92" s="56"/>
      <c r="NDS92" s="56"/>
      <c r="NDT92" s="56"/>
      <c r="NDU92" s="56"/>
      <c r="NDV92" s="56"/>
      <c r="NDW92" s="56"/>
      <c r="NDX92" s="56"/>
      <c r="NDY92" s="56"/>
      <c r="NDZ92" s="56"/>
      <c r="NEA92" s="56"/>
      <c r="NEB92" s="56"/>
      <c r="NEC92" s="56"/>
      <c r="NED92" s="56"/>
      <c r="NEE92" s="56"/>
      <c r="NEF92" s="56"/>
      <c r="NEG92" s="56"/>
      <c r="NEH92" s="56"/>
      <c r="NEI92" s="56"/>
      <c r="NEJ92" s="56"/>
      <c r="NEK92" s="56"/>
      <c r="NEL92" s="56"/>
      <c r="NEM92" s="56"/>
      <c r="NEN92" s="56"/>
      <c r="NEO92" s="56"/>
      <c r="NEP92" s="56"/>
      <c r="NEQ92" s="56"/>
      <c r="NER92" s="56"/>
      <c r="NES92" s="56"/>
      <c r="NET92" s="56"/>
      <c r="NEU92" s="56"/>
      <c r="NEV92" s="56"/>
      <c r="NEW92" s="56"/>
      <c r="NEX92" s="56"/>
      <c r="NEY92" s="56"/>
      <c r="NEZ92" s="56"/>
      <c r="NFA92" s="56"/>
      <c r="NFB92" s="56"/>
      <c r="NFC92" s="56"/>
      <c r="NFD92" s="56"/>
      <c r="NFE92" s="56"/>
      <c r="NFF92" s="56"/>
      <c r="NFG92" s="56"/>
      <c r="NFH92" s="56"/>
      <c r="NFI92" s="56"/>
      <c r="NFJ92" s="56"/>
      <c r="NFK92" s="56"/>
      <c r="NFL92" s="56"/>
      <c r="NFM92" s="56"/>
      <c r="NFN92" s="56"/>
      <c r="NFO92" s="56"/>
      <c r="NFP92" s="56"/>
      <c r="NFQ92" s="56"/>
      <c r="NFR92" s="56"/>
      <c r="NFS92" s="56"/>
      <c r="NFT92" s="56"/>
      <c r="NFU92" s="56"/>
      <c r="NFV92" s="56"/>
      <c r="NFW92" s="56"/>
      <c r="NFX92" s="56"/>
      <c r="NFY92" s="56"/>
      <c r="NFZ92" s="56"/>
      <c r="NGA92" s="56"/>
      <c r="NGB92" s="56"/>
      <c r="NGC92" s="56"/>
      <c r="NGD92" s="56"/>
      <c r="NGE92" s="56"/>
      <c r="NGF92" s="56"/>
      <c r="NGG92" s="56"/>
      <c r="NGH92" s="56"/>
      <c r="NGI92" s="56"/>
      <c r="NGJ92" s="56"/>
      <c r="NGK92" s="56"/>
      <c r="NGL92" s="56"/>
      <c r="NGM92" s="56"/>
      <c r="NGN92" s="56"/>
      <c r="NGO92" s="56"/>
      <c r="NGP92" s="56"/>
      <c r="NGQ92" s="56"/>
      <c r="NGR92" s="56"/>
      <c r="NGS92" s="56"/>
      <c r="NGT92" s="56"/>
      <c r="NGU92" s="56"/>
      <c r="NGV92" s="56"/>
      <c r="NGW92" s="56"/>
      <c r="NGX92" s="56"/>
      <c r="NGY92" s="56"/>
      <c r="NGZ92" s="56"/>
      <c r="NHA92" s="56"/>
      <c r="NHB92" s="56"/>
      <c r="NHC92" s="56"/>
      <c r="NHD92" s="56"/>
      <c r="NHE92" s="56"/>
      <c r="NHF92" s="56"/>
      <c r="NHG92" s="56"/>
      <c r="NHH92" s="56"/>
      <c r="NHI92" s="56"/>
      <c r="NHJ92" s="56"/>
      <c r="NHK92" s="56"/>
      <c r="NHL92" s="56"/>
      <c r="NHM92" s="56"/>
      <c r="NHN92" s="56"/>
      <c r="NHO92" s="56"/>
      <c r="NHP92" s="56"/>
      <c r="NHQ92" s="56"/>
      <c r="NHR92" s="56"/>
      <c r="NHS92" s="56"/>
      <c r="NHT92" s="56"/>
      <c r="NHU92" s="56"/>
      <c r="NHV92" s="56"/>
      <c r="NHW92" s="56"/>
      <c r="NHX92" s="56"/>
      <c r="NHY92" s="56"/>
      <c r="NHZ92" s="56"/>
      <c r="NIA92" s="56"/>
      <c r="NIB92" s="56"/>
      <c r="NIC92" s="56"/>
      <c r="NID92" s="56"/>
      <c r="NIE92" s="56"/>
      <c r="NIF92" s="56"/>
      <c r="NIG92" s="56"/>
      <c r="NIH92" s="56"/>
      <c r="NII92" s="56"/>
      <c r="NIJ92" s="56"/>
      <c r="NIK92" s="56"/>
      <c r="NIL92" s="56"/>
      <c r="NIM92" s="56"/>
      <c r="NIN92" s="56"/>
      <c r="NIO92" s="56"/>
      <c r="NIP92" s="56"/>
      <c r="NIQ92" s="56"/>
      <c r="NIR92" s="56"/>
      <c r="NIS92" s="56"/>
      <c r="NIT92" s="56"/>
      <c r="NIU92" s="56"/>
      <c r="NIV92" s="56"/>
      <c r="NIW92" s="56"/>
      <c r="NIX92" s="56"/>
      <c r="NIY92" s="56"/>
      <c r="NIZ92" s="56"/>
      <c r="NJA92" s="56"/>
      <c r="NJB92" s="56"/>
      <c r="NJC92" s="56"/>
      <c r="NJD92" s="56"/>
      <c r="NJE92" s="56"/>
      <c r="NJF92" s="56"/>
      <c r="NJG92" s="56"/>
      <c r="NJH92" s="56"/>
      <c r="NJI92" s="56"/>
      <c r="NJJ92" s="56"/>
      <c r="NJK92" s="56"/>
      <c r="NJL92" s="56"/>
      <c r="NJM92" s="56"/>
      <c r="NJN92" s="56"/>
      <c r="NJO92" s="56"/>
      <c r="NJP92" s="56"/>
      <c r="NJQ92" s="56"/>
      <c r="NJR92" s="56"/>
      <c r="NJS92" s="56"/>
      <c r="NJT92" s="56"/>
      <c r="NJU92" s="56"/>
      <c r="NJV92" s="56"/>
      <c r="NJW92" s="56"/>
      <c r="NJX92" s="56"/>
      <c r="NJY92" s="56"/>
      <c r="NJZ92" s="56"/>
      <c r="NKA92" s="56"/>
      <c r="NKB92" s="56"/>
      <c r="NKC92" s="56"/>
      <c r="NKD92" s="56"/>
      <c r="NKE92" s="56"/>
      <c r="NKF92" s="56"/>
      <c r="NKG92" s="56"/>
      <c r="NKH92" s="56"/>
      <c r="NKI92" s="56"/>
      <c r="NKJ92" s="56"/>
      <c r="NKK92" s="56"/>
      <c r="NKL92" s="56"/>
      <c r="NKM92" s="56"/>
      <c r="NKN92" s="56"/>
      <c r="NKO92" s="56"/>
      <c r="NKP92" s="56"/>
      <c r="NKQ92" s="56"/>
      <c r="NKR92" s="56"/>
      <c r="NKS92" s="56"/>
      <c r="NKT92" s="56"/>
      <c r="NKU92" s="56"/>
      <c r="NKV92" s="56"/>
      <c r="NKW92" s="56"/>
      <c r="NKX92" s="56"/>
      <c r="NKY92" s="56"/>
      <c r="NKZ92" s="56"/>
      <c r="NLA92" s="56"/>
      <c r="NLB92" s="56"/>
      <c r="NLC92" s="56"/>
      <c r="NLD92" s="56"/>
      <c r="NLE92" s="56"/>
      <c r="NLF92" s="56"/>
      <c r="NLG92" s="56"/>
      <c r="NLH92" s="56"/>
      <c r="NLI92" s="56"/>
      <c r="NLJ92" s="56"/>
      <c r="NLK92" s="56"/>
      <c r="NLL92" s="56"/>
      <c r="NLM92" s="56"/>
      <c r="NLN92" s="56"/>
      <c r="NLO92" s="56"/>
      <c r="NLP92" s="56"/>
      <c r="NLQ92" s="56"/>
      <c r="NLR92" s="56"/>
      <c r="NLS92" s="56"/>
      <c r="NLT92" s="56"/>
      <c r="NLU92" s="56"/>
      <c r="NLV92" s="56"/>
      <c r="NLW92" s="56"/>
      <c r="NLX92" s="56"/>
      <c r="NLY92" s="56"/>
      <c r="NLZ92" s="56"/>
      <c r="NMA92" s="56"/>
      <c r="NMB92" s="56"/>
      <c r="NMC92" s="56"/>
      <c r="NMD92" s="56"/>
      <c r="NME92" s="56"/>
      <c r="NMF92" s="56"/>
      <c r="NMG92" s="56"/>
      <c r="NMH92" s="56"/>
      <c r="NMI92" s="56"/>
      <c r="NMJ92" s="56"/>
      <c r="NMK92" s="56"/>
      <c r="NML92" s="56"/>
      <c r="NMM92" s="56"/>
      <c r="NMN92" s="56"/>
      <c r="NMO92" s="56"/>
      <c r="NMP92" s="56"/>
      <c r="NMQ92" s="56"/>
      <c r="NMR92" s="56"/>
      <c r="NMS92" s="56"/>
      <c r="NMT92" s="56"/>
      <c r="NMU92" s="56"/>
      <c r="NMV92" s="56"/>
      <c r="NMW92" s="56"/>
      <c r="NMX92" s="56"/>
      <c r="NMY92" s="56"/>
      <c r="NMZ92" s="56"/>
      <c r="NNA92" s="56"/>
      <c r="NNB92" s="56"/>
      <c r="NNC92" s="56"/>
      <c r="NND92" s="56"/>
      <c r="NNE92" s="56"/>
      <c r="NNF92" s="56"/>
      <c r="NNG92" s="56"/>
      <c r="NNH92" s="56"/>
      <c r="NNI92" s="56"/>
      <c r="NNJ92" s="56"/>
      <c r="NNK92" s="56"/>
      <c r="NNL92" s="56"/>
      <c r="NNM92" s="56"/>
      <c r="NNN92" s="56"/>
      <c r="NNO92" s="56"/>
      <c r="NNP92" s="56"/>
      <c r="NNQ92" s="56"/>
      <c r="NNR92" s="56"/>
      <c r="NNS92" s="56"/>
      <c r="NNT92" s="56"/>
      <c r="NNU92" s="56"/>
      <c r="NNV92" s="56"/>
      <c r="NNW92" s="56"/>
      <c r="NNX92" s="56"/>
      <c r="NNY92" s="56"/>
      <c r="NNZ92" s="56"/>
      <c r="NOA92" s="56"/>
      <c r="NOB92" s="56"/>
      <c r="NOC92" s="56"/>
      <c r="NOD92" s="56"/>
      <c r="NOE92" s="56"/>
      <c r="NOF92" s="56"/>
      <c r="NOG92" s="56"/>
      <c r="NOH92" s="56"/>
      <c r="NOI92" s="56"/>
      <c r="NOJ92" s="56"/>
      <c r="NOK92" s="56"/>
      <c r="NOL92" s="56"/>
      <c r="NOM92" s="56"/>
      <c r="NON92" s="56"/>
      <c r="NOO92" s="56"/>
      <c r="NOP92" s="56"/>
      <c r="NOQ92" s="56"/>
      <c r="NOR92" s="56"/>
      <c r="NOS92" s="56"/>
      <c r="NOT92" s="56"/>
      <c r="NOU92" s="56"/>
      <c r="NOV92" s="56"/>
      <c r="NOW92" s="56"/>
      <c r="NOX92" s="56"/>
      <c r="NOY92" s="56"/>
      <c r="NOZ92" s="56"/>
      <c r="NPA92" s="56"/>
      <c r="NPB92" s="56"/>
      <c r="NPC92" s="56"/>
      <c r="NPD92" s="56"/>
      <c r="NPE92" s="56"/>
      <c r="NPF92" s="56"/>
      <c r="NPG92" s="56"/>
      <c r="NPH92" s="56"/>
      <c r="NPI92" s="56"/>
      <c r="NPJ92" s="56"/>
      <c r="NPK92" s="56"/>
      <c r="NPL92" s="56"/>
      <c r="NPM92" s="56"/>
      <c r="NPN92" s="56"/>
      <c r="NPO92" s="56"/>
      <c r="NPP92" s="56"/>
      <c r="NPQ92" s="56"/>
      <c r="NPR92" s="56"/>
      <c r="NPS92" s="56"/>
      <c r="NPT92" s="56"/>
      <c r="NPU92" s="56"/>
      <c r="NPV92" s="56"/>
      <c r="NPW92" s="56"/>
      <c r="NPX92" s="56"/>
      <c r="NPY92" s="56"/>
      <c r="NPZ92" s="56"/>
      <c r="NQA92" s="56"/>
      <c r="NQB92" s="56"/>
      <c r="NQC92" s="56"/>
      <c r="NQD92" s="56"/>
      <c r="NQE92" s="56"/>
      <c r="NQF92" s="56"/>
      <c r="NQG92" s="56"/>
      <c r="NQH92" s="56"/>
      <c r="NQI92" s="56"/>
      <c r="NQJ92" s="56"/>
      <c r="NQK92" s="56"/>
      <c r="NQL92" s="56"/>
      <c r="NQM92" s="56"/>
      <c r="NQN92" s="56"/>
      <c r="NQO92" s="56"/>
      <c r="NQP92" s="56"/>
      <c r="NQQ92" s="56"/>
      <c r="NQR92" s="56"/>
      <c r="NQS92" s="56"/>
      <c r="NQT92" s="56"/>
      <c r="NQU92" s="56"/>
      <c r="NQV92" s="56"/>
      <c r="NQW92" s="56"/>
      <c r="NQX92" s="56"/>
      <c r="NQY92" s="56"/>
      <c r="NQZ92" s="56"/>
      <c r="NRA92" s="56"/>
      <c r="NRB92" s="56"/>
      <c r="NRC92" s="56"/>
      <c r="NRD92" s="56"/>
      <c r="NRE92" s="56"/>
      <c r="NRF92" s="56"/>
      <c r="NRG92" s="56"/>
      <c r="NRH92" s="56"/>
      <c r="NRI92" s="56"/>
      <c r="NRJ92" s="56"/>
      <c r="NRK92" s="56"/>
      <c r="NRL92" s="56"/>
      <c r="NRM92" s="56"/>
      <c r="NRN92" s="56"/>
      <c r="NRO92" s="56"/>
      <c r="NRP92" s="56"/>
      <c r="NRQ92" s="56"/>
      <c r="NRR92" s="56"/>
      <c r="NRS92" s="56"/>
      <c r="NRT92" s="56"/>
      <c r="NRU92" s="56"/>
      <c r="NRV92" s="56"/>
      <c r="NRW92" s="56"/>
      <c r="NRX92" s="56"/>
      <c r="NRY92" s="56"/>
      <c r="NRZ92" s="56"/>
      <c r="NSA92" s="56"/>
      <c r="NSB92" s="56"/>
      <c r="NSC92" s="56"/>
      <c r="NSD92" s="56"/>
      <c r="NSE92" s="56"/>
      <c r="NSF92" s="56"/>
      <c r="NSG92" s="56"/>
      <c r="NSH92" s="56"/>
      <c r="NSI92" s="56"/>
      <c r="NSJ92" s="56"/>
      <c r="NSK92" s="56"/>
      <c r="NSL92" s="56"/>
      <c r="NSM92" s="56"/>
      <c r="NSN92" s="56"/>
      <c r="NSO92" s="56"/>
      <c r="NSP92" s="56"/>
      <c r="NSQ92" s="56"/>
      <c r="NSR92" s="56"/>
      <c r="NSS92" s="56"/>
      <c r="NST92" s="56"/>
      <c r="NSU92" s="56"/>
      <c r="NSV92" s="56"/>
      <c r="NSW92" s="56"/>
      <c r="NSX92" s="56"/>
      <c r="NSY92" s="56"/>
      <c r="NSZ92" s="56"/>
      <c r="NTA92" s="56"/>
      <c r="NTB92" s="56"/>
      <c r="NTC92" s="56"/>
      <c r="NTD92" s="56"/>
      <c r="NTE92" s="56"/>
      <c r="NTF92" s="56"/>
      <c r="NTG92" s="56"/>
      <c r="NTH92" s="56"/>
      <c r="NTI92" s="56"/>
      <c r="NTJ92" s="56"/>
      <c r="NTK92" s="56"/>
      <c r="NTL92" s="56"/>
      <c r="NTM92" s="56"/>
      <c r="NTN92" s="56"/>
      <c r="NTO92" s="56"/>
      <c r="NTP92" s="56"/>
      <c r="NTQ92" s="56"/>
      <c r="NTR92" s="56"/>
      <c r="NTS92" s="56"/>
      <c r="NTT92" s="56"/>
      <c r="NTU92" s="56"/>
      <c r="NTV92" s="56"/>
      <c r="NTW92" s="56"/>
      <c r="NTX92" s="56"/>
      <c r="NTY92" s="56"/>
      <c r="NTZ92" s="56"/>
      <c r="NUA92" s="56"/>
      <c r="NUB92" s="56"/>
      <c r="NUC92" s="56"/>
      <c r="NUD92" s="56"/>
      <c r="NUE92" s="56"/>
      <c r="NUF92" s="56"/>
      <c r="NUG92" s="56"/>
      <c r="NUH92" s="56"/>
      <c r="NUI92" s="56"/>
      <c r="NUJ92" s="56"/>
      <c r="NUK92" s="56"/>
      <c r="NUL92" s="56"/>
      <c r="NUM92" s="56"/>
      <c r="NUN92" s="56"/>
      <c r="NUO92" s="56"/>
      <c r="NUP92" s="56"/>
      <c r="NUQ92" s="56"/>
      <c r="NUR92" s="56"/>
      <c r="NUS92" s="56"/>
      <c r="NUT92" s="56"/>
      <c r="NUU92" s="56"/>
      <c r="NUV92" s="56"/>
      <c r="NUW92" s="56"/>
      <c r="NUX92" s="56"/>
      <c r="NUY92" s="56"/>
      <c r="NUZ92" s="56"/>
      <c r="NVA92" s="56"/>
      <c r="NVB92" s="56"/>
      <c r="NVC92" s="56"/>
      <c r="NVD92" s="56"/>
      <c r="NVE92" s="56"/>
      <c r="NVF92" s="56"/>
      <c r="NVG92" s="56"/>
      <c r="NVH92" s="56"/>
      <c r="NVI92" s="56"/>
      <c r="NVJ92" s="56"/>
      <c r="NVK92" s="56"/>
      <c r="NVL92" s="56"/>
      <c r="NVM92" s="56"/>
      <c r="NVN92" s="56"/>
      <c r="NVO92" s="56"/>
      <c r="NVP92" s="56"/>
      <c r="NVQ92" s="56"/>
      <c r="NVR92" s="56"/>
      <c r="NVS92" s="56"/>
      <c r="NVT92" s="56"/>
      <c r="NVU92" s="56"/>
      <c r="NVV92" s="56"/>
      <c r="NVW92" s="56"/>
      <c r="NVX92" s="56"/>
      <c r="NVY92" s="56"/>
      <c r="NVZ92" s="56"/>
      <c r="NWA92" s="56"/>
      <c r="NWB92" s="56"/>
      <c r="NWC92" s="56"/>
      <c r="NWD92" s="56"/>
      <c r="NWE92" s="56"/>
      <c r="NWF92" s="56"/>
      <c r="NWG92" s="56"/>
      <c r="NWH92" s="56"/>
      <c r="NWI92" s="56"/>
      <c r="NWJ92" s="56"/>
      <c r="NWK92" s="56"/>
      <c r="NWL92" s="56"/>
      <c r="NWM92" s="56"/>
      <c r="NWN92" s="56"/>
      <c r="NWO92" s="56"/>
      <c r="NWP92" s="56"/>
      <c r="NWQ92" s="56"/>
      <c r="NWR92" s="56"/>
      <c r="NWS92" s="56"/>
      <c r="NWT92" s="56"/>
      <c r="NWU92" s="56"/>
      <c r="NWV92" s="56"/>
      <c r="NWW92" s="56"/>
      <c r="NWX92" s="56"/>
      <c r="NWY92" s="56"/>
      <c r="NWZ92" s="56"/>
      <c r="NXA92" s="56"/>
      <c r="NXB92" s="56"/>
      <c r="NXC92" s="56"/>
      <c r="NXD92" s="56"/>
      <c r="NXE92" s="56"/>
      <c r="NXF92" s="56"/>
      <c r="NXG92" s="56"/>
      <c r="NXH92" s="56"/>
      <c r="NXI92" s="56"/>
      <c r="NXJ92" s="56"/>
      <c r="NXK92" s="56"/>
      <c r="NXL92" s="56"/>
      <c r="NXM92" s="56"/>
      <c r="NXN92" s="56"/>
      <c r="NXO92" s="56"/>
      <c r="NXP92" s="56"/>
      <c r="NXQ92" s="56"/>
      <c r="NXR92" s="56"/>
      <c r="NXS92" s="56"/>
      <c r="NXT92" s="56"/>
      <c r="NXU92" s="56"/>
      <c r="NXV92" s="56"/>
      <c r="NXW92" s="56"/>
      <c r="NXX92" s="56"/>
      <c r="NXY92" s="56"/>
      <c r="NXZ92" s="56"/>
      <c r="NYA92" s="56"/>
      <c r="NYB92" s="56"/>
      <c r="NYC92" s="56"/>
      <c r="NYD92" s="56"/>
      <c r="NYE92" s="56"/>
      <c r="NYF92" s="56"/>
      <c r="NYG92" s="56"/>
      <c r="NYH92" s="56"/>
      <c r="NYI92" s="56"/>
      <c r="NYJ92" s="56"/>
      <c r="NYK92" s="56"/>
      <c r="NYL92" s="56"/>
      <c r="NYM92" s="56"/>
      <c r="NYN92" s="56"/>
      <c r="NYO92" s="56"/>
      <c r="NYP92" s="56"/>
      <c r="NYQ92" s="56"/>
      <c r="NYR92" s="56"/>
      <c r="NYS92" s="56"/>
      <c r="NYT92" s="56"/>
      <c r="NYU92" s="56"/>
      <c r="NYV92" s="56"/>
      <c r="NYW92" s="56"/>
      <c r="NYX92" s="56"/>
      <c r="NYY92" s="56"/>
      <c r="NYZ92" s="56"/>
      <c r="NZA92" s="56"/>
      <c r="NZB92" s="56"/>
      <c r="NZC92" s="56"/>
      <c r="NZD92" s="56"/>
      <c r="NZE92" s="56"/>
      <c r="NZF92" s="56"/>
      <c r="NZG92" s="56"/>
      <c r="NZH92" s="56"/>
      <c r="NZI92" s="56"/>
      <c r="NZJ92" s="56"/>
      <c r="NZK92" s="56"/>
      <c r="NZL92" s="56"/>
      <c r="NZM92" s="56"/>
      <c r="NZN92" s="56"/>
      <c r="NZO92" s="56"/>
      <c r="NZP92" s="56"/>
      <c r="NZQ92" s="56"/>
      <c r="NZR92" s="56"/>
      <c r="NZS92" s="56"/>
      <c r="NZT92" s="56"/>
      <c r="NZU92" s="56"/>
      <c r="NZV92" s="56"/>
      <c r="NZW92" s="56"/>
      <c r="NZX92" s="56"/>
      <c r="NZY92" s="56"/>
      <c r="NZZ92" s="56"/>
      <c r="OAA92" s="56"/>
      <c r="OAB92" s="56"/>
      <c r="OAC92" s="56"/>
      <c r="OAD92" s="56"/>
      <c r="OAE92" s="56"/>
      <c r="OAF92" s="56"/>
      <c r="OAG92" s="56"/>
      <c r="OAH92" s="56"/>
      <c r="OAI92" s="56"/>
      <c r="OAJ92" s="56"/>
      <c r="OAK92" s="56"/>
      <c r="OAL92" s="56"/>
      <c r="OAM92" s="56"/>
      <c r="OAN92" s="56"/>
      <c r="OAO92" s="56"/>
      <c r="OAP92" s="56"/>
      <c r="OAQ92" s="56"/>
      <c r="OAR92" s="56"/>
      <c r="OAS92" s="56"/>
      <c r="OAT92" s="56"/>
      <c r="OAU92" s="56"/>
      <c r="OAV92" s="56"/>
      <c r="OAW92" s="56"/>
      <c r="OAX92" s="56"/>
      <c r="OAY92" s="56"/>
      <c r="OAZ92" s="56"/>
      <c r="OBA92" s="56"/>
      <c r="OBB92" s="56"/>
      <c r="OBC92" s="56"/>
      <c r="OBD92" s="56"/>
      <c r="OBE92" s="56"/>
      <c r="OBF92" s="56"/>
      <c r="OBG92" s="56"/>
      <c r="OBH92" s="56"/>
      <c r="OBI92" s="56"/>
      <c r="OBJ92" s="56"/>
      <c r="OBK92" s="56"/>
      <c r="OBL92" s="56"/>
      <c r="OBM92" s="56"/>
      <c r="OBN92" s="56"/>
      <c r="OBO92" s="56"/>
      <c r="OBP92" s="56"/>
      <c r="OBQ92" s="56"/>
      <c r="OBR92" s="56"/>
      <c r="OBS92" s="56"/>
      <c r="OBT92" s="56"/>
      <c r="OBU92" s="56"/>
      <c r="OBV92" s="56"/>
      <c r="OBW92" s="56"/>
      <c r="OBX92" s="56"/>
      <c r="OBY92" s="56"/>
      <c r="OBZ92" s="56"/>
      <c r="OCA92" s="56"/>
      <c r="OCB92" s="56"/>
      <c r="OCC92" s="56"/>
      <c r="OCD92" s="56"/>
      <c r="OCE92" s="56"/>
      <c r="OCF92" s="56"/>
      <c r="OCG92" s="56"/>
      <c r="OCH92" s="56"/>
      <c r="OCI92" s="56"/>
      <c r="OCJ92" s="56"/>
      <c r="OCK92" s="56"/>
      <c r="OCL92" s="56"/>
      <c r="OCM92" s="56"/>
      <c r="OCN92" s="56"/>
      <c r="OCO92" s="56"/>
      <c r="OCP92" s="56"/>
      <c r="OCQ92" s="56"/>
      <c r="OCR92" s="56"/>
      <c r="OCS92" s="56"/>
      <c r="OCT92" s="56"/>
      <c r="OCU92" s="56"/>
      <c r="OCV92" s="56"/>
      <c r="OCW92" s="56"/>
      <c r="OCX92" s="56"/>
      <c r="OCY92" s="56"/>
      <c r="OCZ92" s="56"/>
      <c r="ODA92" s="56"/>
      <c r="ODB92" s="56"/>
      <c r="ODC92" s="56"/>
      <c r="ODD92" s="56"/>
      <c r="ODE92" s="56"/>
      <c r="ODF92" s="56"/>
      <c r="ODG92" s="56"/>
      <c r="ODH92" s="56"/>
      <c r="ODI92" s="56"/>
      <c r="ODJ92" s="56"/>
      <c r="ODK92" s="56"/>
      <c r="ODL92" s="56"/>
      <c r="ODM92" s="56"/>
      <c r="ODN92" s="56"/>
      <c r="ODO92" s="56"/>
      <c r="ODP92" s="56"/>
      <c r="ODQ92" s="56"/>
      <c r="ODR92" s="56"/>
      <c r="ODS92" s="56"/>
      <c r="ODT92" s="56"/>
      <c r="ODU92" s="56"/>
      <c r="ODV92" s="56"/>
      <c r="ODW92" s="56"/>
      <c r="ODX92" s="56"/>
      <c r="ODY92" s="56"/>
      <c r="ODZ92" s="56"/>
      <c r="OEA92" s="56"/>
      <c r="OEB92" s="56"/>
      <c r="OEC92" s="56"/>
      <c r="OED92" s="56"/>
      <c r="OEE92" s="56"/>
      <c r="OEF92" s="56"/>
      <c r="OEG92" s="56"/>
      <c r="OEH92" s="56"/>
      <c r="OEI92" s="56"/>
      <c r="OEJ92" s="56"/>
      <c r="OEK92" s="56"/>
      <c r="OEL92" s="56"/>
      <c r="OEM92" s="56"/>
      <c r="OEN92" s="56"/>
      <c r="OEO92" s="56"/>
      <c r="OEP92" s="56"/>
      <c r="OEQ92" s="56"/>
      <c r="OER92" s="56"/>
      <c r="OES92" s="56"/>
      <c r="OET92" s="56"/>
      <c r="OEU92" s="56"/>
      <c r="OEV92" s="56"/>
      <c r="OEW92" s="56"/>
      <c r="OEX92" s="56"/>
      <c r="OEY92" s="56"/>
      <c r="OEZ92" s="56"/>
      <c r="OFA92" s="56"/>
      <c r="OFB92" s="56"/>
      <c r="OFC92" s="56"/>
      <c r="OFD92" s="56"/>
      <c r="OFE92" s="56"/>
      <c r="OFF92" s="56"/>
      <c r="OFG92" s="56"/>
      <c r="OFH92" s="56"/>
      <c r="OFI92" s="56"/>
      <c r="OFJ92" s="56"/>
      <c r="OFK92" s="56"/>
      <c r="OFL92" s="56"/>
      <c r="OFM92" s="56"/>
      <c r="OFN92" s="56"/>
      <c r="OFO92" s="56"/>
      <c r="OFP92" s="56"/>
      <c r="OFQ92" s="56"/>
      <c r="OFR92" s="56"/>
      <c r="OFS92" s="56"/>
      <c r="OFT92" s="56"/>
      <c r="OFU92" s="56"/>
      <c r="OFV92" s="56"/>
      <c r="OFW92" s="56"/>
      <c r="OFX92" s="56"/>
      <c r="OFY92" s="56"/>
      <c r="OFZ92" s="56"/>
      <c r="OGA92" s="56"/>
      <c r="OGB92" s="56"/>
      <c r="OGC92" s="56"/>
      <c r="OGD92" s="56"/>
      <c r="OGE92" s="56"/>
      <c r="OGF92" s="56"/>
      <c r="OGG92" s="56"/>
      <c r="OGH92" s="56"/>
      <c r="OGI92" s="56"/>
      <c r="OGJ92" s="56"/>
      <c r="OGK92" s="56"/>
      <c r="OGL92" s="56"/>
      <c r="OGM92" s="56"/>
      <c r="OGN92" s="56"/>
      <c r="OGO92" s="56"/>
      <c r="OGP92" s="56"/>
      <c r="OGQ92" s="56"/>
      <c r="OGR92" s="56"/>
      <c r="OGS92" s="56"/>
      <c r="OGT92" s="56"/>
      <c r="OGU92" s="56"/>
      <c r="OGV92" s="56"/>
      <c r="OGW92" s="56"/>
      <c r="OGX92" s="56"/>
      <c r="OGY92" s="56"/>
      <c r="OGZ92" s="56"/>
      <c r="OHA92" s="56"/>
      <c r="OHB92" s="56"/>
      <c r="OHC92" s="56"/>
      <c r="OHD92" s="56"/>
      <c r="OHE92" s="56"/>
      <c r="OHF92" s="56"/>
      <c r="OHG92" s="56"/>
      <c r="OHH92" s="56"/>
      <c r="OHI92" s="56"/>
      <c r="OHJ92" s="56"/>
      <c r="OHK92" s="56"/>
      <c r="OHL92" s="56"/>
      <c r="OHM92" s="56"/>
      <c r="OHN92" s="56"/>
      <c r="OHO92" s="56"/>
      <c r="OHP92" s="56"/>
      <c r="OHQ92" s="56"/>
      <c r="OHR92" s="56"/>
      <c r="OHS92" s="56"/>
      <c r="OHT92" s="56"/>
      <c r="OHU92" s="56"/>
      <c r="OHV92" s="56"/>
      <c r="OHW92" s="56"/>
      <c r="OHX92" s="56"/>
      <c r="OHY92" s="56"/>
      <c r="OHZ92" s="56"/>
      <c r="OIA92" s="56"/>
      <c r="OIB92" s="56"/>
      <c r="OIC92" s="56"/>
      <c r="OID92" s="56"/>
      <c r="OIE92" s="56"/>
      <c r="OIF92" s="56"/>
      <c r="OIG92" s="56"/>
      <c r="OIH92" s="56"/>
      <c r="OII92" s="56"/>
      <c r="OIJ92" s="56"/>
      <c r="OIK92" s="56"/>
      <c r="OIL92" s="56"/>
      <c r="OIM92" s="56"/>
      <c r="OIN92" s="56"/>
      <c r="OIO92" s="56"/>
      <c r="OIP92" s="56"/>
      <c r="OIQ92" s="56"/>
      <c r="OIR92" s="56"/>
      <c r="OIS92" s="56"/>
      <c r="OIT92" s="56"/>
      <c r="OIU92" s="56"/>
      <c r="OIV92" s="56"/>
      <c r="OIW92" s="56"/>
      <c r="OIX92" s="56"/>
      <c r="OIY92" s="56"/>
      <c r="OIZ92" s="56"/>
      <c r="OJA92" s="56"/>
      <c r="OJB92" s="56"/>
      <c r="OJC92" s="56"/>
      <c r="OJD92" s="56"/>
      <c r="OJE92" s="56"/>
      <c r="OJF92" s="56"/>
      <c r="OJG92" s="56"/>
      <c r="OJH92" s="56"/>
      <c r="OJI92" s="56"/>
      <c r="OJJ92" s="56"/>
      <c r="OJK92" s="56"/>
      <c r="OJL92" s="56"/>
      <c r="OJM92" s="56"/>
      <c r="OJN92" s="56"/>
      <c r="OJO92" s="56"/>
      <c r="OJP92" s="56"/>
      <c r="OJQ92" s="56"/>
      <c r="OJR92" s="56"/>
      <c r="OJS92" s="56"/>
      <c r="OJT92" s="56"/>
      <c r="OJU92" s="56"/>
      <c r="OJV92" s="56"/>
      <c r="OJW92" s="56"/>
      <c r="OJX92" s="56"/>
      <c r="OJY92" s="56"/>
      <c r="OJZ92" s="56"/>
      <c r="OKA92" s="56"/>
      <c r="OKB92" s="56"/>
      <c r="OKC92" s="56"/>
      <c r="OKD92" s="56"/>
      <c r="OKE92" s="56"/>
      <c r="OKF92" s="56"/>
      <c r="OKG92" s="56"/>
      <c r="OKH92" s="56"/>
      <c r="OKI92" s="56"/>
      <c r="OKJ92" s="56"/>
      <c r="OKK92" s="56"/>
      <c r="OKL92" s="56"/>
      <c r="OKM92" s="56"/>
      <c r="OKN92" s="56"/>
      <c r="OKO92" s="56"/>
      <c r="OKP92" s="56"/>
      <c r="OKQ92" s="56"/>
      <c r="OKR92" s="56"/>
      <c r="OKS92" s="56"/>
      <c r="OKT92" s="56"/>
      <c r="OKU92" s="56"/>
      <c r="OKV92" s="56"/>
      <c r="OKW92" s="56"/>
      <c r="OKX92" s="56"/>
      <c r="OKY92" s="56"/>
      <c r="OKZ92" s="56"/>
      <c r="OLA92" s="56"/>
      <c r="OLB92" s="56"/>
      <c r="OLC92" s="56"/>
      <c r="OLD92" s="56"/>
      <c r="OLE92" s="56"/>
      <c r="OLF92" s="56"/>
      <c r="OLG92" s="56"/>
      <c r="OLH92" s="56"/>
      <c r="OLI92" s="56"/>
      <c r="OLJ92" s="56"/>
      <c r="OLK92" s="56"/>
      <c r="OLL92" s="56"/>
      <c r="OLM92" s="56"/>
      <c r="OLN92" s="56"/>
      <c r="OLO92" s="56"/>
      <c r="OLP92" s="56"/>
      <c r="OLQ92" s="56"/>
      <c r="OLR92" s="56"/>
      <c r="OLS92" s="56"/>
      <c r="OLT92" s="56"/>
      <c r="OLU92" s="56"/>
      <c r="OLV92" s="56"/>
      <c r="OLW92" s="56"/>
      <c r="OLX92" s="56"/>
      <c r="OLY92" s="56"/>
      <c r="OLZ92" s="56"/>
      <c r="OMA92" s="56"/>
      <c r="OMB92" s="56"/>
      <c r="OMC92" s="56"/>
      <c r="OMD92" s="56"/>
      <c r="OME92" s="56"/>
      <c r="OMF92" s="56"/>
      <c r="OMG92" s="56"/>
      <c r="OMH92" s="56"/>
      <c r="OMI92" s="56"/>
      <c r="OMJ92" s="56"/>
      <c r="OMK92" s="56"/>
      <c r="OML92" s="56"/>
      <c r="OMM92" s="56"/>
      <c r="OMN92" s="56"/>
      <c r="OMO92" s="56"/>
      <c r="OMP92" s="56"/>
      <c r="OMQ92" s="56"/>
      <c r="OMR92" s="56"/>
      <c r="OMS92" s="56"/>
      <c r="OMT92" s="56"/>
      <c r="OMU92" s="56"/>
      <c r="OMV92" s="56"/>
      <c r="OMW92" s="56"/>
      <c r="OMX92" s="56"/>
      <c r="OMY92" s="56"/>
      <c r="OMZ92" s="56"/>
      <c r="ONA92" s="56"/>
      <c r="ONB92" s="56"/>
      <c r="ONC92" s="56"/>
      <c r="OND92" s="56"/>
      <c r="ONE92" s="56"/>
      <c r="ONF92" s="56"/>
      <c r="ONG92" s="56"/>
      <c r="ONH92" s="56"/>
      <c r="ONI92" s="56"/>
      <c r="ONJ92" s="56"/>
      <c r="ONK92" s="56"/>
      <c r="ONL92" s="56"/>
      <c r="ONM92" s="56"/>
      <c r="ONN92" s="56"/>
      <c r="ONO92" s="56"/>
      <c r="ONP92" s="56"/>
      <c r="ONQ92" s="56"/>
      <c r="ONR92" s="56"/>
      <c r="ONS92" s="56"/>
      <c r="ONT92" s="56"/>
      <c r="ONU92" s="56"/>
      <c r="ONV92" s="56"/>
      <c r="ONW92" s="56"/>
      <c r="ONX92" s="56"/>
      <c r="ONY92" s="56"/>
      <c r="ONZ92" s="56"/>
      <c r="OOA92" s="56"/>
      <c r="OOB92" s="56"/>
      <c r="OOC92" s="56"/>
      <c r="OOD92" s="56"/>
      <c r="OOE92" s="56"/>
      <c r="OOF92" s="56"/>
      <c r="OOG92" s="56"/>
      <c r="OOH92" s="56"/>
      <c r="OOI92" s="56"/>
      <c r="OOJ92" s="56"/>
      <c r="OOK92" s="56"/>
      <c r="OOL92" s="56"/>
      <c r="OOM92" s="56"/>
      <c r="OON92" s="56"/>
      <c r="OOO92" s="56"/>
      <c r="OOP92" s="56"/>
      <c r="OOQ92" s="56"/>
      <c r="OOR92" s="56"/>
      <c r="OOS92" s="56"/>
      <c r="OOT92" s="56"/>
      <c r="OOU92" s="56"/>
      <c r="OOV92" s="56"/>
      <c r="OOW92" s="56"/>
      <c r="OOX92" s="56"/>
      <c r="OOY92" s="56"/>
      <c r="OOZ92" s="56"/>
      <c r="OPA92" s="56"/>
      <c r="OPB92" s="56"/>
      <c r="OPC92" s="56"/>
      <c r="OPD92" s="56"/>
      <c r="OPE92" s="56"/>
      <c r="OPF92" s="56"/>
      <c r="OPG92" s="56"/>
      <c r="OPH92" s="56"/>
      <c r="OPI92" s="56"/>
      <c r="OPJ92" s="56"/>
      <c r="OPK92" s="56"/>
      <c r="OPL92" s="56"/>
      <c r="OPM92" s="56"/>
      <c r="OPN92" s="56"/>
      <c r="OPO92" s="56"/>
      <c r="OPP92" s="56"/>
      <c r="OPQ92" s="56"/>
      <c r="OPR92" s="56"/>
      <c r="OPS92" s="56"/>
      <c r="OPT92" s="56"/>
      <c r="OPU92" s="56"/>
      <c r="OPV92" s="56"/>
      <c r="OPW92" s="56"/>
      <c r="OPX92" s="56"/>
      <c r="OPY92" s="56"/>
      <c r="OPZ92" s="56"/>
      <c r="OQA92" s="56"/>
      <c r="OQB92" s="56"/>
      <c r="OQC92" s="56"/>
      <c r="OQD92" s="56"/>
      <c r="OQE92" s="56"/>
      <c r="OQF92" s="56"/>
      <c r="OQG92" s="56"/>
      <c r="OQH92" s="56"/>
      <c r="OQI92" s="56"/>
      <c r="OQJ92" s="56"/>
      <c r="OQK92" s="56"/>
      <c r="OQL92" s="56"/>
      <c r="OQM92" s="56"/>
      <c r="OQN92" s="56"/>
      <c r="OQO92" s="56"/>
      <c r="OQP92" s="56"/>
      <c r="OQQ92" s="56"/>
      <c r="OQR92" s="56"/>
      <c r="OQS92" s="56"/>
      <c r="OQT92" s="56"/>
      <c r="OQU92" s="56"/>
      <c r="OQV92" s="56"/>
      <c r="OQW92" s="56"/>
      <c r="OQX92" s="56"/>
      <c r="OQY92" s="56"/>
      <c r="OQZ92" s="56"/>
      <c r="ORA92" s="56"/>
      <c r="ORB92" s="56"/>
      <c r="ORC92" s="56"/>
      <c r="ORD92" s="56"/>
      <c r="ORE92" s="56"/>
      <c r="ORF92" s="56"/>
      <c r="ORG92" s="56"/>
      <c r="ORH92" s="56"/>
      <c r="ORI92" s="56"/>
      <c r="ORJ92" s="56"/>
      <c r="ORK92" s="56"/>
      <c r="ORL92" s="56"/>
      <c r="ORM92" s="56"/>
      <c r="ORN92" s="56"/>
      <c r="ORO92" s="56"/>
      <c r="ORP92" s="56"/>
      <c r="ORQ92" s="56"/>
      <c r="ORR92" s="56"/>
      <c r="ORS92" s="56"/>
      <c r="ORT92" s="56"/>
      <c r="ORU92" s="56"/>
      <c r="ORV92" s="56"/>
      <c r="ORW92" s="56"/>
      <c r="ORX92" s="56"/>
      <c r="ORY92" s="56"/>
      <c r="ORZ92" s="56"/>
      <c r="OSA92" s="56"/>
      <c r="OSB92" s="56"/>
      <c r="OSC92" s="56"/>
      <c r="OSD92" s="56"/>
      <c r="OSE92" s="56"/>
      <c r="OSF92" s="56"/>
      <c r="OSG92" s="56"/>
      <c r="OSH92" s="56"/>
      <c r="OSI92" s="56"/>
      <c r="OSJ92" s="56"/>
      <c r="OSK92" s="56"/>
      <c r="OSL92" s="56"/>
      <c r="OSM92" s="56"/>
      <c r="OSN92" s="56"/>
      <c r="OSO92" s="56"/>
      <c r="OSP92" s="56"/>
      <c r="OSQ92" s="56"/>
      <c r="OSR92" s="56"/>
      <c r="OSS92" s="56"/>
      <c r="OST92" s="56"/>
      <c r="OSU92" s="56"/>
      <c r="OSV92" s="56"/>
      <c r="OSW92" s="56"/>
      <c r="OSX92" s="56"/>
      <c r="OSY92" s="56"/>
      <c r="OSZ92" s="56"/>
      <c r="OTA92" s="56"/>
      <c r="OTB92" s="56"/>
      <c r="OTC92" s="56"/>
      <c r="OTD92" s="56"/>
      <c r="OTE92" s="56"/>
      <c r="OTF92" s="56"/>
      <c r="OTG92" s="56"/>
      <c r="OTH92" s="56"/>
      <c r="OTI92" s="56"/>
      <c r="OTJ92" s="56"/>
      <c r="OTK92" s="56"/>
      <c r="OTL92" s="56"/>
      <c r="OTM92" s="56"/>
      <c r="OTN92" s="56"/>
      <c r="OTO92" s="56"/>
      <c r="OTP92" s="56"/>
      <c r="OTQ92" s="56"/>
      <c r="OTR92" s="56"/>
      <c r="OTS92" s="56"/>
      <c r="OTT92" s="56"/>
      <c r="OTU92" s="56"/>
      <c r="OTV92" s="56"/>
      <c r="OTW92" s="56"/>
      <c r="OTX92" s="56"/>
      <c r="OTY92" s="56"/>
      <c r="OTZ92" s="56"/>
      <c r="OUA92" s="56"/>
      <c r="OUB92" s="56"/>
      <c r="OUC92" s="56"/>
      <c r="OUD92" s="56"/>
      <c r="OUE92" s="56"/>
      <c r="OUF92" s="56"/>
      <c r="OUG92" s="56"/>
      <c r="OUH92" s="56"/>
      <c r="OUI92" s="56"/>
      <c r="OUJ92" s="56"/>
      <c r="OUK92" s="56"/>
      <c r="OUL92" s="56"/>
      <c r="OUM92" s="56"/>
      <c r="OUN92" s="56"/>
      <c r="OUO92" s="56"/>
      <c r="OUP92" s="56"/>
      <c r="OUQ92" s="56"/>
      <c r="OUR92" s="56"/>
      <c r="OUS92" s="56"/>
      <c r="OUT92" s="56"/>
      <c r="OUU92" s="56"/>
      <c r="OUV92" s="56"/>
      <c r="OUW92" s="56"/>
      <c r="OUX92" s="56"/>
      <c r="OUY92" s="56"/>
      <c r="OUZ92" s="56"/>
      <c r="OVA92" s="56"/>
      <c r="OVB92" s="56"/>
      <c r="OVC92" s="56"/>
      <c r="OVD92" s="56"/>
      <c r="OVE92" s="56"/>
      <c r="OVF92" s="56"/>
      <c r="OVG92" s="56"/>
      <c r="OVH92" s="56"/>
      <c r="OVI92" s="56"/>
      <c r="OVJ92" s="56"/>
      <c r="OVK92" s="56"/>
      <c r="OVL92" s="56"/>
      <c r="OVM92" s="56"/>
      <c r="OVN92" s="56"/>
      <c r="OVO92" s="56"/>
      <c r="OVP92" s="56"/>
      <c r="OVQ92" s="56"/>
      <c r="OVR92" s="56"/>
      <c r="OVS92" s="56"/>
      <c r="OVT92" s="56"/>
      <c r="OVU92" s="56"/>
      <c r="OVV92" s="56"/>
      <c r="OVW92" s="56"/>
      <c r="OVX92" s="56"/>
      <c r="OVY92" s="56"/>
      <c r="OVZ92" s="56"/>
      <c r="OWA92" s="56"/>
      <c r="OWB92" s="56"/>
      <c r="OWC92" s="56"/>
      <c r="OWD92" s="56"/>
      <c r="OWE92" s="56"/>
      <c r="OWF92" s="56"/>
      <c r="OWG92" s="56"/>
      <c r="OWH92" s="56"/>
      <c r="OWI92" s="56"/>
      <c r="OWJ92" s="56"/>
      <c r="OWK92" s="56"/>
      <c r="OWL92" s="56"/>
      <c r="OWM92" s="56"/>
      <c r="OWN92" s="56"/>
      <c r="OWO92" s="56"/>
      <c r="OWP92" s="56"/>
      <c r="OWQ92" s="56"/>
      <c r="OWR92" s="56"/>
      <c r="OWS92" s="56"/>
      <c r="OWT92" s="56"/>
      <c r="OWU92" s="56"/>
      <c r="OWV92" s="56"/>
      <c r="OWW92" s="56"/>
      <c r="OWX92" s="56"/>
      <c r="OWY92" s="56"/>
      <c r="OWZ92" s="56"/>
      <c r="OXA92" s="56"/>
      <c r="OXB92" s="56"/>
      <c r="OXC92" s="56"/>
      <c r="OXD92" s="56"/>
      <c r="OXE92" s="56"/>
      <c r="OXF92" s="56"/>
      <c r="OXG92" s="56"/>
      <c r="OXH92" s="56"/>
      <c r="OXI92" s="56"/>
      <c r="OXJ92" s="56"/>
      <c r="OXK92" s="56"/>
      <c r="OXL92" s="56"/>
      <c r="OXM92" s="56"/>
      <c r="OXN92" s="56"/>
      <c r="OXO92" s="56"/>
      <c r="OXP92" s="56"/>
      <c r="OXQ92" s="56"/>
      <c r="OXR92" s="56"/>
      <c r="OXS92" s="56"/>
      <c r="OXT92" s="56"/>
      <c r="OXU92" s="56"/>
      <c r="OXV92" s="56"/>
      <c r="OXW92" s="56"/>
      <c r="OXX92" s="56"/>
      <c r="OXY92" s="56"/>
      <c r="OXZ92" s="56"/>
      <c r="OYA92" s="56"/>
      <c r="OYB92" s="56"/>
      <c r="OYC92" s="56"/>
      <c r="OYD92" s="56"/>
      <c r="OYE92" s="56"/>
      <c r="OYF92" s="56"/>
      <c r="OYG92" s="56"/>
      <c r="OYH92" s="56"/>
      <c r="OYI92" s="56"/>
      <c r="OYJ92" s="56"/>
      <c r="OYK92" s="56"/>
      <c r="OYL92" s="56"/>
      <c r="OYM92" s="56"/>
      <c r="OYN92" s="56"/>
      <c r="OYO92" s="56"/>
      <c r="OYP92" s="56"/>
      <c r="OYQ92" s="56"/>
      <c r="OYR92" s="56"/>
      <c r="OYS92" s="56"/>
      <c r="OYT92" s="56"/>
      <c r="OYU92" s="56"/>
      <c r="OYV92" s="56"/>
      <c r="OYW92" s="56"/>
      <c r="OYX92" s="56"/>
      <c r="OYY92" s="56"/>
      <c r="OYZ92" s="56"/>
      <c r="OZA92" s="56"/>
      <c r="OZB92" s="56"/>
      <c r="OZC92" s="56"/>
      <c r="OZD92" s="56"/>
      <c r="OZE92" s="56"/>
      <c r="OZF92" s="56"/>
      <c r="OZG92" s="56"/>
      <c r="OZH92" s="56"/>
      <c r="OZI92" s="56"/>
      <c r="OZJ92" s="56"/>
      <c r="OZK92" s="56"/>
      <c r="OZL92" s="56"/>
      <c r="OZM92" s="56"/>
      <c r="OZN92" s="56"/>
      <c r="OZO92" s="56"/>
      <c r="OZP92" s="56"/>
      <c r="OZQ92" s="56"/>
      <c r="OZR92" s="56"/>
      <c r="OZS92" s="56"/>
      <c r="OZT92" s="56"/>
      <c r="OZU92" s="56"/>
      <c r="OZV92" s="56"/>
      <c r="OZW92" s="56"/>
      <c r="OZX92" s="56"/>
      <c r="OZY92" s="56"/>
      <c r="OZZ92" s="56"/>
      <c r="PAA92" s="56"/>
      <c r="PAB92" s="56"/>
      <c r="PAC92" s="56"/>
      <c r="PAD92" s="56"/>
      <c r="PAE92" s="56"/>
      <c r="PAF92" s="56"/>
      <c r="PAG92" s="56"/>
      <c r="PAH92" s="56"/>
      <c r="PAI92" s="56"/>
      <c r="PAJ92" s="56"/>
      <c r="PAK92" s="56"/>
      <c r="PAL92" s="56"/>
      <c r="PAM92" s="56"/>
      <c r="PAN92" s="56"/>
      <c r="PAO92" s="56"/>
      <c r="PAP92" s="56"/>
      <c r="PAQ92" s="56"/>
      <c r="PAR92" s="56"/>
      <c r="PAS92" s="56"/>
      <c r="PAT92" s="56"/>
      <c r="PAU92" s="56"/>
      <c r="PAV92" s="56"/>
      <c r="PAW92" s="56"/>
      <c r="PAX92" s="56"/>
      <c r="PAY92" s="56"/>
      <c r="PAZ92" s="56"/>
      <c r="PBA92" s="56"/>
      <c r="PBB92" s="56"/>
      <c r="PBC92" s="56"/>
      <c r="PBD92" s="56"/>
      <c r="PBE92" s="56"/>
      <c r="PBF92" s="56"/>
      <c r="PBG92" s="56"/>
      <c r="PBH92" s="56"/>
      <c r="PBI92" s="56"/>
      <c r="PBJ92" s="56"/>
      <c r="PBK92" s="56"/>
      <c r="PBL92" s="56"/>
      <c r="PBM92" s="56"/>
      <c r="PBN92" s="56"/>
      <c r="PBO92" s="56"/>
      <c r="PBP92" s="56"/>
      <c r="PBQ92" s="56"/>
      <c r="PBR92" s="56"/>
      <c r="PBS92" s="56"/>
      <c r="PBT92" s="56"/>
      <c r="PBU92" s="56"/>
      <c r="PBV92" s="56"/>
      <c r="PBW92" s="56"/>
      <c r="PBX92" s="56"/>
      <c r="PBY92" s="56"/>
      <c r="PBZ92" s="56"/>
      <c r="PCA92" s="56"/>
      <c r="PCB92" s="56"/>
      <c r="PCC92" s="56"/>
      <c r="PCD92" s="56"/>
      <c r="PCE92" s="56"/>
      <c r="PCF92" s="56"/>
      <c r="PCG92" s="56"/>
      <c r="PCH92" s="56"/>
      <c r="PCI92" s="56"/>
      <c r="PCJ92" s="56"/>
      <c r="PCK92" s="56"/>
      <c r="PCL92" s="56"/>
      <c r="PCM92" s="56"/>
      <c r="PCN92" s="56"/>
      <c r="PCO92" s="56"/>
      <c r="PCP92" s="56"/>
      <c r="PCQ92" s="56"/>
      <c r="PCR92" s="56"/>
      <c r="PCS92" s="56"/>
      <c r="PCT92" s="56"/>
      <c r="PCU92" s="56"/>
      <c r="PCV92" s="56"/>
      <c r="PCW92" s="56"/>
      <c r="PCX92" s="56"/>
      <c r="PCY92" s="56"/>
      <c r="PCZ92" s="56"/>
      <c r="PDA92" s="56"/>
      <c r="PDB92" s="56"/>
      <c r="PDC92" s="56"/>
      <c r="PDD92" s="56"/>
      <c r="PDE92" s="56"/>
      <c r="PDF92" s="56"/>
      <c r="PDG92" s="56"/>
      <c r="PDH92" s="56"/>
      <c r="PDI92" s="56"/>
      <c r="PDJ92" s="56"/>
      <c r="PDK92" s="56"/>
      <c r="PDL92" s="56"/>
      <c r="PDM92" s="56"/>
      <c r="PDN92" s="56"/>
      <c r="PDO92" s="56"/>
      <c r="PDP92" s="56"/>
      <c r="PDQ92" s="56"/>
      <c r="PDR92" s="56"/>
      <c r="PDS92" s="56"/>
      <c r="PDT92" s="56"/>
      <c r="PDU92" s="56"/>
      <c r="PDV92" s="56"/>
      <c r="PDW92" s="56"/>
      <c r="PDX92" s="56"/>
      <c r="PDY92" s="56"/>
      <c r="PDZ92" s="56"/>
      <c r="PEA92" s="56"/>
      <c r="PEB92" s="56"/>
      <c r="PEC92" s="56"/>
      <c r="PED92" s="56"/>
      <c r="PEE92" s="56"/>
      <c r="PEF92" s="56"/>
      <c r="PEG92" s="56"/>
      <c r="PEH92" s="56"/>
      <c r="PEI92" s="56"/>
      <c r="PEJ92" s="56"/>
      <c r="PEK92" s="56"/>
      <c r="PEL92" s="56"/>
      <c r="PEM92" s="56"/>
      <c r="PEN92" s="56"/>
      <c r="PEO92" s="56"/>
      <c r="PEP92" s="56"/>
      <c r="PEQ92" s="56"/>
      <c r="PER92" s="56"/>
      <c r="PES92" s="56"/>
      <c r="PET92" s="56"/>
      <c r="PEU92" s="56"/>
      <c r="PEV92" s="56"/>
      <c r="PEW92" s="56"/>
      <c r="PEX92" s="56"/>
      <c r="PEY92" s="56"/>
      <c r="PEZ92" s="56"/>
      <c r="PFA92" s="56"/>
      <c r="PFB92" s="56"/>
      <c r="PFC92" s="56"/>
      <c r="PFD92" s="56"/>
      <c r="PFE92" s="56"/>
      <c r="PFF92" s="56"/>
      <c r="PFG92" s="56"/>
      <c r="PFH92" s="56"/>
      <c r="PFI92" s="56"/>
      <c r="PFJ92" s="56"/>
      <c r="PFK92" s="56"/>
      <c r="PFL92" s="56"/>
      <c r="PFM92" s="56"/>
      <c r="PFN92" s="56"/>
      <c r="PFO92" s="56"/>
      <c r="PFP92" s="56"/>
      <c r="PFQ92" s="56"/>
      <c r="PFR92" s="56"/>
      <c r="PFS92" s="56"/>
      <c r="PFT92" s="56"/>
      <c r="PFU92" s="56"/>
      <c r="PFV92" s="56"/>
      <c r="PFW92" s="56"/>
      <c r="PFX92" s="56"/>
      <c r="PFY92" s="56"/>
      <c r="PFZ92" s="56"/>
      <c r="PGA92" s="56"/>
      <c r="PGB92" s="56"/>
      <c r="PGC92" s="56"/>
      <c r="PGD92" s="56"/>
      <c r="PGE92" s="56"/>
      <c r="PGF92" s="56"/>
      <c r="PGG92" s="56"/>
      <c r="PGH92" s="56"/>
      <c r="PGI92" s="56"/>
      <c r="PGJ92" s="56"/>
      <c r="PGK92" s="56"/>
      <c r="PGL92" s="56"/>
      <c r="PGM92" s="56"/>
      <c r="PGN92" s="56"/>
      <c r="PGO92" s="56"/>
      <c r="PGP92" s="56"/>
      <c r="PGQ92" s="56"/>
      <c r="PGR92" s="56"/>
      <c r="PGS92" s="56"/>
      <c r="PGT92" s="56"/>
      <c r="PGU92" s="56"/>
      <c r="PGV92" s="56"/>
      <c r="PGW92" s="56"/>
      <c r="PGX92" s="56"/>
      <c r="PGY92" s="56"/>
      <c r="PGZ92" s="56"/>
      <c r="PHA92" s="56"/>
      <c r="PHB92" s="56"/>
      <c r="PHC92" s="56"/>
      <c r="PHD92" s="56"/>
      <c r="PHE92" s="56"/>
      <c r="PHF92" s="56"/>
      <c r="PHG92" s="56"/>
      <c r="PHH92" s="56"/>
      <c r="PHI92" s="56"/>
      <c r="PHJ92" s="56"/>
      <c r="PHK92" s="56"/>
      <c r="PHL92" s="56"/>
      <c r="PHM92" s="56"/>
      <c r="PHN92" s="56"/>
      <c r="PHO92" s="56"/>
      <c r="PHP92" s="56"/>
      <c r="PHQ92" s="56"/>
      <c r="PHR92" s="56"/>
      <c r="PHS92" s="56"/>
      <c r="PHT92" s="56"/>
      <c r="PHU92" s="56"/>
      <c r="PHV92" s="56"/>
      <c r="PHW92" s="56"/>
      <c r="PHX92" s="56"/>
      <c r="PHY92" s="56"/>
      <c r="PHZ92" s="56"/>
      <c r="PIA92" s="56"/>
      <c r="PIB92" s="56"/>
      <c r="PIC92" s="56"/>
      <c r="PID92" s="56"/>
      <c r="PIE92" s="56"/>
      <c r="PIF92" s="56"/>
      <c r="PIG92" s="56"/>
      <c r="PIH92" s="56"/>
      <c r="PII92" s="56"/>
      <c r="PIJ92" s="56"/>
      <c r="PIK92" s="56"/>
      <c r="PIL92" s="56"/>
      <c r="PIM92" s="56"/>
      <c r="PIN92" s="56"/>
      <c r="PIO92" s="56"/>
      <c r="PIP92" s="56"/>
      <c r="PIQ92" s="56"/>
      <c r="PIR92" s="56"/>
      <c r="PIS92" s="56"/>
      <c r="PIT92" s="56"/>
      <c r="PIU92" s="56"/>
      <c r="PIV92" s="56"/>
      <c r="PIW92" s="56"/>
      <c r="PIX92" s="56"/>
      <c r="PIY92" s="56"/>
      <c r="PIZ92" s="56"/>
      <c r="PJA92" s="56"/>
      <c r="PJB92" s="56"/>
      <c r="PJC92" s="56"/>
      <c r="PJD92" s="56"/>
      <c r="PJE92" s="56"/>
      <c r="PJF92" s="56"/>
      <c r="PJG92" s="56"/>
      <c r="PJH92" s="56"/>
      <c r="PJI92" s="56"/>
      <c r="PJJ92" s="56"/>
      <c r="PJK92" s="56"/>
      <c r="PJL92" s="56"/>
      <c r="PJM92" s="56"/>
      <c r="PJN92" s="56"/>
      <c r="PJO92" s="56"/>
      <c r="PJP92" s="56"/>
      <c r="PJQ92" s="56"/>
      <c r="PJR92" s="56"/>
      <c r="PJS92" s="56"/>
      <c r="PJT92" s="56"/>
      <c r="PJU92" s="56"/>
      <c r="PJV92" s="56"/>
      <c r="PJW92" s="56"/>
      <c r="PJX92" s="56"/>
      <c r="PJY92" s="56"/>
      <c r="PJZ92" s="56"/>
      <c r="PKA92" s="56"/>
      <c r="PKB92" s="56"/>
      <c r="PKC92" s="56"/>
      <c r="PKD92" s="56"/>
      <c r="PKE92" s="56"/>
      <c r="PKF92" s="56"/>
      <c r="PKG92" s="56"/>
      <c r="PKH92" s="56"/>
      <c r="PKI92" s="56"/>
      <c r="PKJ92" s="56"/>
      <c r="PKK92" s="56"/>
      <c r="PKL92" s="56"/>
      <c r="PKM92" s="56"/>
      <c r="PKN92" s="56"/>
      <c r="PKO92" s="56"/>
      <c r="PKP92" s="56"/>
      <c r="PKQ92" s="56"/>
      <c r="PKR92" s="56"/>
      <c r="PKS92" s="56"/>
      <c r="PKT92" s="56"/>
      <c r="PKU92" s="56"/>
      <c r="PKV92" s="56"/>
      <c r="PKW92" s="56"/>
      <c r="PKX92" s="56"/>
      <c r="PKY92" s="56"/>
      <c r="PKZ92" s="56"/>
      <c r="PLA92" s="56"/>
      <c r="PLB92" s="56"/>
      <c r="PLC92" s="56"/>
      <c r="PLD92" s="56"/>
      <c r="PLE92" s="56"/>
      <c r="PLF92" s="56"/>
      <c r="PLG92" s="56"/>
      <c r="PLH92" s="56"/>
      <c r="PLI92" s="56"/>
      <c r="PLJ92" s="56"/>
      <c r="PLK92" s="56"/>
      <c r="PLL92" s="56"/>
      <c r="PLM92" s="56"/>
      <c r="PLN92" s="56"/>
      <c r="PLO92" s="56"/>
      <c r="PLP92" s="56"/>
      <c r="PLQ92" s="56"/>
      <c r="PLR92" s="56"/>
      <c r="PLS92" s="56"/>
      <c r="PLT92" s="56"/>
      <c r="PLU92" s="56"/>
      <c r="PLV92" s="56"/>
      <c r="PLW92" s="56"/>
      <c r="PLX92" s="56"/>
      <c r="PLY92" s="56"/>
      <c r="PLZ92" s="56"/>
      <c r="PMA92" s="56"/>
      <c r="PMB92" s="56"/>
      <c r="PMC92" s="56"/>
      <c r="PMD92" s="56"/>
      <c r="PME92" s="56"/>
      <c r="PMF92" s="56"/>
      <c r="PMG92" s="56"/>
      <c r="PMH92" s="56"/>
      <c r="PMI92" s="56"/>
      <c r="PMJ92" s="56"/>
      <c r="PMK92" s="56"/>
      <c r="PML92" s="56"/>
      <c r="PMM92" s="56"/>
      <c r="PMN92" s="56"/>
      <c r="PMO92" s="56"/>
      <c r="PMP92" s="56"/>
      <c r="PMQ92" s="56"/>
      <c r="PMR92" s="56"/>
      <c r="PMS92" s="56"/>
      <c r="PMT92" s="56"/>
      <c r="PMU92" s="56"/>
      <c r="PMV92" s="56"/>
      <c r="PMW92" s="56"/>
      <c r="PMX92" s="56"/>
      <c r="PMY92" s="56"/>
      <c r="PMZ92" s="56"/>
      <c r="PNA92" s="56"/>
      <c r="PNB92" s="56"/>
      <c r="PNC92" s="56"/>
      <c r="PND92" s="56"/>
      <c r="PNE92" s="56"/>
      <c r="PNF92" s="56"/>
      <c r="PNG92" s="56"/>
      <c r="PNH92" s="56"/>
      <c r="PNI92" s="56"/>
      <c r="PNJ92" s="56"/>
      <c r="PNK92" s="56"/>
      <c r="PNL92" s="56"/>
      <c r="PNM92" s="56"/>
      <c r="PNN92" s="56"/>
      <c r="PNO92" s="56"/>
      <c r="PNP92" s="56"/>
      <c r="PNQ92" s="56"/>
      <c r="PNR92" s="56"/>
      <c r="PNS92" s="56"/>
      <c r="PNT92" s="56"/>
      <c r="PNU92" s="56"/>
      <c r="PNV92" s="56"/>
      <c r="PNW92" s="56"/>
      <c r="PNX92" s="56"/>
      <c r="PNY92" s="56"/>
      <c r="PNZ92" s="56"/>
      <c r="POA92" s="56"/>
      <c r="POB92" s="56"/>
      <c r="POC92" s="56"/>
      <c r="POD92" s="56"/>
      <c r="POE92" s="56"/>
      <c r="POF92" s="56"/>
      <c r="POG92" s="56"/>
      <c r="POH92" s="56"/>
      <c r="POI92" s="56"/>
      <c r="POJ92" s="56"/>
      <c r="POK92" s="56"/>
      <c r="POL92" s="56"/>
      <c r="POM92" s="56"/>
      <c r="PON92" s="56"/>
      <c r="POO92" s="56"/>
      <c r="POP92" s="56"/>
      <c r="POQ92" s="56"/>
      <c r="POR92" s="56"/>
      <c r="POS92" s="56"/>
      <c r="POT92" s="56"/>
      <c r="POU92" s="56"/>
      <c r="POV92" s="56"/>
      <c r="POW92" s="56"/>
      <c r="POX92" s="56"/>
      <c r="POY92" s="56"/>
      <c r="POZ92" s="56"/>
      <c r="PPA92" s="56"/>
      <c r="PPB92" s="56"/>
      <c r="PPC92" s="56"/>
      <c r="PPD92" s="56"/>
      <c r="PPE92" s="56"/>
      <c r="PPF92" s="56"/>
      <c r="PPG92" s="56"/>
      <c r="PPH92" s="56"/>
      <c r="PPI92" s="56"/>
      <c r="PPJ92" s="56"/>
      <c r="PPK92" s="56"/>
      <c r="PPL92" s="56"/>
      <c r="PPM92" s="56"/>
      <c r="PPN92" s="56"/>
      <c r="PPO92" s="56"/>
      <c r="PPP92" s="56"/>
      <c r="PPQ92" s="56"/>
      <c r="PPR92" s="56"/>
      <c r="PPS92" s="56"/>
      <c r="PPT92" s="56"/>
      <c r="PPU92" s="56"/>
      <c r="PPV92" s="56"/>
      <c r="PPW92" s="56"/>
      <c r="PPX92" s="56"/>
      <c r="PPY92" s="56"/>
      <c r="PPZ92" s="56"/>
      <c r="PQA92" s="56"/>
      <c r="PQB92" s="56"/>
      <c r="PQC92" s="56"/>
      <c r="PQD92" s="56"/>
      <c r="PQE92" s="56"/>
      <c r="PQF92" s="56"/>
      <c r="PQG92" s="56"/>
      <c r="PQH92" s="56"/>
      <c r="PQI92" s="56"/>
      <c r="PQJ92" s="56"/>
      <c r="PQK92" s="56"/>
      <c r="PQL92" s="56"/>
      <c r="PQM92" s="56"/>
      <c r="PQN92" s="56"/>
      <c r="PQO92" s="56"/>
      <c r="PQP92" s="56"/>
      <c r="PQQ92" s="56"/>
      <c r="PQR92" s="56"/>
      <c r="PQS92" s="56"/>
      <c r="PQT92" s="56"/>
      <c r="PQU92" s="56"/>
      <c r="PQV92" s="56"/>
      <c r="PQW92" s="56"/>
      <c r="PQX92" s="56"/>
      <c r="PQY92" s="56"/>
      <c r="PQZ92" s="56"/>
      <c r="PRA92" s="56"/>
      <c r="PRB92" s="56"/>
      <c r="PRC92" s="56"/>
      <c r="PRD92" s="56"/>
      <c r="PRE92" s="56"/>
      <c r="PRF92" s="56"/>
      <c r="PRG92" s="56"/>
      <c r="PRH92" s="56"/>
      <c r="PRI92" s="56"/>
      <c r="PRJ92" s="56"/>
      <c r="PRK92" s="56"/>
      <c r="PRL92" s="56"/>
      <c r="PRM92" s="56"/>
      <c r="PRN92" s="56"/>
      <c r="PRO92" s="56"/>
      <c r="PRP92" s="56"/>
      <c r="PRQ92" s="56"/>
      <c r="PRR92" s="56"/>
      <c r="PRS92" s="56"/>
      <c r="PRT92" s="56"/>
      <c r="PRU92" s="56"/>
      <c r="PRV92" s="56"/>
      <c r="PRW92" s="56"/>
      <c r="PRX92" s="56"/>
      <c r="PRY92" s="56"/>
      <c r="PRZ92" s="56"/>
      <c r="PSA92" s="56"/>
      <c r="PSB92" s="56"/>
      <c r="PSC92" s="56"/>
      <c r="PSD92" s="56"/>
      <c r="PSE92" s="56"/>
      <c r="PSF92" s="56"/>
      <c r="PSG92" s="56"/>
      <c r="PSH92" s="56"/>
      <c r="PSI92" s="56"/>
      <c r="PSJ92" s="56"/>
      <c r="PSK92" s="56"/>
      <c r="PSL92" s="56"/>
      <c r="PSM92" s="56"/>
      <c r="PSN92" s="56"/>
      <c r="PSO92" s="56"/>
      <c r="PSP92" s="56"/>
      <c r="PSQ92" s="56"/>
      <c r="PSR92" s="56"/>
      <c r="PSS92" s="56"/>
      <c r="PST92" s="56"/>
      <c r="PSU92" s="56"/>
      <c r="PSV92" s="56"/>
      <c r="PSW92" s="56"/>
      <c r="PSX92" s="56"/>
      <c r="PSY92" s="56"/>
      <c r="PSZ92" s="56"/>
      <c r="PTA92" s="56"/>
      <c r="PTB92" s="56"/>
      <c r="PTC92" s="56"/>
      <c r="PTD92" s="56"/>
      <c r="PTE92" s="56"/>
      <c r="PTF92" s="56"/>
      <c r="PTG92" s="56"/>
      <c r="PTH92" s="56"/>
      <c r="PTI92" s="56"/>
      <c r="PTJ92" s="56"/>
      <c r="PTK92" s="56"/>
      <c r="PTL92" s="56"/>
      <c r="PTM92" s="56"/>
      <c r="PTN92" s="56"/>
      <c r="PTO92" s="56"/>
      <c r="PTP92" s="56"/>
      <c r="PTQ92" s="56"/>
      <c r="PTR92" s="56"/>
      <c r="PTS92" s="56"/>
      <c r="PTT92" s="56"/>
      <c r="PTU92" s="56"/>
      <c r="PTV92" s="56"/>
      <c r="PTW92" s="56"/>
      <c r="PTX92" s="56"/>
      <c r="PTY92" s="56"/>
      <c r="PTZ92" s="56"/>
      <c r="PUA92" s="56"/>
      <c r="PUB92" s="56"/>
      <c r="PUC92" s="56"/>
      <c r="PUD92" s="56"/>
      <c r="PUE92" s="56"/>
      <c r="PUF92" s="56"/>
      <c r="PUG92" s="56"/>
      <c r="PUH92" s="56"/>
      <c r="PUI92" s="56"/>
      <c r="PUJ92" s="56"/>
      <c r="PUK92" s="56"/>
      <c r="PUL92" s="56"/>
      <c r="PUM92" s="56"/>
      <c r="PUN92" s="56"/>
      <c r="PUO92" s="56"/>
      <c r="PUP92" s="56"/>
      <c r="PUQ92" s="56"/>
      <c r="PUR92" s="56"/>
      <c r="PUS92" s="56"/>
      <c r="PUT92" s="56"/>
      <c r="PUU92" s="56"/>
      <c r="PUV92" s="56"/>
      <c r="PUW92" s="56"/>
      <c r="PUX92" s="56"/>
      <c r="PUY92" s="56"/>
      <c r="PUZ92" s="56"/>
      <c r="PVA92" s="56"/>
      <c r="PVB92" s="56"/>
      <c r="PVC92" s="56"/>
      <c r="PVD92" s="56"/>
      <c r="PVE92" s="56"/>
      <c r="PVF92" s="56"/>
      <c r="PVG92" s="56"/>
      <c r="PVH92" s="56"/>
      <c r="PVI92" s="56"/>
      <c r="PVJ92" s="56"/>
      <c r="PVK92" s="56"/>
      <c r="PVL92" s="56"/>
      <c r="PVM92" s="56"/>
      <c r="PVN92" s="56"/>
      <c r="PVO92" s="56"/>
      <c r="PVP92" s="56"/>
      <c r="PVQ92" s="56"/>
      <c r="PVR92" s="56"/>
      <c r="PVS92" s="56"/>
      <c r="PVT92" s="56"/>
      <c r="PVU92" s="56"/>
      <c r="PVV92" s="56"/>
      <c r="PVW92" s="56"/>
      <c r="PVX92" s="56"/>
      <c r="PVY92" s="56"/>
      <c r="PVZ92" s="56"/>
      <c r="PWA92" s="56"/>
      <c r="PWB92" s="56"/>
      <c r="PWC92" s="56"/>
      <c r="PWD92" s="56"/>
      <c r="PWE92" s="56"/>
      <c r="PWF92" s="56"/>
      <c r="PWG92" s="56"/>
      <c r="PWH92" s="56"/>
      <c r="PWI92" s="56"/>
      <c r="PWJ92" s="56"/>
      <c r="PWK92" s="56"/>
      <c r="PWL92" s="56"/>
      <c r="PWM92" s="56"/>
      <c r="PWN92" s="56"/>
      <c r="PWO92" s="56"/>
      <c r="PWP92" s="56"/>
      <c r="PWQ92" s="56"/>
      <c r="PWR92" s="56"/>
      <c r="PWS92" s="56"/>
      <c r="PWT92" s="56"/>
      <c r="PWU92" s="56"/>
      <c r="PWV92" s="56"/>
      <c r="PWW92" s="56"/>
      <c r="PWX92" s="56"/>
      <c r="PWY92" s="56"/>
      <c r="PWZ92" s="56"/>
      <c r="PXA92" s="56"/>
      <c r="PXB92" s="56"/>
      <c r="PXC92" s="56"/>
      <c r="PXD92" s="56"/>
      <c r="PXE92" s="56"/>
      <c r="PXF92" s="56"/>
      <c r="PXG92" s="56"/>
      <c r="PXH92" s="56"/>
      <c r="PXI92" s="56"/>
      <c r="PXJ92" s="56"/>
      <c r="PXK92" s="56"/>
      <c r="PXL92" s="56"/>
      <c r="PXM92" s="56"/>
      <c r="PXN92" s="56"/>
      <c r="PXO92" s="56"/>
      <c r="PXP92" s="56"/>
      <c r="PXQ92" s="56"/>
      <c r="PXR92" s="56"/>
      <c r="PXS92" s="56"/>
      <c r="PXT92" s="56"/>
      <c r="PXU92" s="56"/>
      <c r="PXV92" s="56"/>
      <c r="PXW92" s="56"/>
      <c r="PXX92" s="56"/>
      <c r="PXY92" s="56"/>
      <c r="PXZ92" s="56"/>
      <c r="PYA92" s="56"/>
      <c r="PYB92" s="56"/>
      <c r="PYC92" s="56"/>
      <c r="PYD92" s="56"/>
      <c r="PYE92" s="56"/>
      <c r="PYF92" s="56"/>
      <c r="PYG92" s="56"/>
      <c r="PYH92" s="56"/>
      <c r="PYI92" s="56"/>
      <c r="PYJ92" s="56"/>
      <c r="PYK92" s="56"/>
      <c r="PYL92" s="56"/>
      <c r="PYM92" s="56"/>
      <c r="PYN92" s="56"/>
      <c r="PYO92" s="56"/>
      <c r="PYP92" s="56"/>
      <c r="PYQ92" s="56"/>
      <c r="PYR92" s="56"/>
      <c r="PYS92" s="56"/>
      <c r="PYT92" s="56"/>
      <c r="PYU92" s="56"/>
      <c r="PYV92" s="56"/>
      <c r="PYW92" s="56"/>
      <c r="PYX92" s="56"/>
      <c r="PYY92" s="56"/>
      <c r="PYZ92" s="56"/>
      <c r="PZA92" s="56"/>
      <c r="PZB92" s="56"/>
      <c r="PZC92" s="56"/>
      <c r="PZD92" s="56"/>
      <c r="PZE92" s="56"/>
      <c r="PZF92" s="56"/>
      <c r="PZG92" s="56"/>
      <c r="PZH92" s="56"/>
      <c r="PZI92" s="56"/>
      <c r="PZJ92" s="56"/>
      <c r="PZK92" s="56"/>
      <c r="PZL92" s="56"/>
      <c r="PZM92" s="56"/>
      <c r="PZN92" s="56"/>
      <c r="PZO92" s="56"/>
      <c r="PZP92" s="56"/>
      <c r="PZQ92" s="56"/>
      <c r="PZR92" s="56"/>
      <c r="PZS92" s="56"/>
      <c r="PZT92" s="56"/>
      <c r="PZU92" s="56"/>
      <c r="PZV92" s="56"/>
      <c r="PZW92" s="56"/>
      <c r="PZX92" s="56"/>
      <c r="PZY92" s="56"/>
      <c r="PZZ92" s="56"/>
      <c r="QAA92" s="56"/>
      <c r="QAB92" s="56"/>
      <c r="QAC92" s="56"/>
      <c r="QAD92" s="56"/>
      <c r="QAE92" s="56"/>
      <c r="QAF92" s="56"/>
      <c r="QAG92" s="56"/>
      <c r="QAH92" s="56"/>
      <c r="QAI92" s="56"/>
      <c r="QAJ92" s="56"/>
      <c r="QAK92" s="56"/>
      <c r="QAL92" s="56"/>
      <c r="QAM92" s="56"/>
      <c r="QAN92" s="56"/>
      <c r="QAO92" s="56"/>
      <c r="QAP92" s="56"/>
      <c r="QAQ92" s="56"/>
      <c r="QAR92" s="56"/>
      <c r="QAS92" s="56"/>
      <c r="QAT92" s="56"/>
      <c r="QAU92" s="56"/>
      <c r="QAV92" s="56"/>
      <c r="QAW92" s="56"/>
      <c r="QAX92" s="56"/>
      <c r="QAY92" s="56"/>
      <c r="QAZ92" s="56"/>
      <c r="QBA92" s="56"/>
      <c r="QBB92" s="56"/>
      <c r="QBC92" s="56"/>
      <c r="QBD92" s="56"/>
      <c r="QBE92" s="56"/>
      <c r="QBF92" s="56"/>
      <c r="QBG92" s="56"/>
      <c r="QBH92" s="56"/>
      <c r="QBI92" s="56"/>
      <c r="QBJ92" s="56"/>
      <c r="QBK92" s="56"/>
      <c r="QBL92" s="56"/>
      <c r="QBM92" s="56"/>
      <c r="QBN92" s="56"/>
      <c r="QBO92" s="56"/>
      <c r="QBP92" s="56"/>
      <c r="QBQ92" s="56"/>
      <c r="QBR92" s="56"/>
      <c r="QBS92" s="56"/>
      <c r="QBT92" s="56"/>
      <c r="QBU92" s="56"/>
      <c r="QBV92" s="56"/>
      <c r="QBW92" s="56"/>
      <c r="QBX92" s="56"/>
      <c r="QBY92" s="56"/>
      <c r="QBZ92" s="56"/>
      <c r="QCA92" s="56"/>
      <c r="QCB92" s="56"/>
      <c r="QCC92" s="56"/>
      <c r="QCD92" s="56"/>
      <c r="QCE92" s="56"/>
      <c r="QCF92" s="56"/>
      <c r="QCG92" s="56"/>
      <c r="QCH92" s="56"/>
      <c r="QCI92" s="56"/>
      <c r="QCJ92" s="56"/>
      <c r="QCK92" s="56"/>
      <c r="QCL92" s="56"/>
      <c r="QCM92" s="56"/>
      <c r="QCN92" s="56"/>
      <c r="QCO92" s="56"/>
      <c r="QCP92" s="56"/>
      <c r="QCQ92" s="56"/>
      <c r="QCR92" s="56"/>
      <c r="QCS92" s="56"/>
      <c r="QCT92" s="56"/>
      <c r="QCU92" s="56"/>
      <c r="QCV92" s="56"/>
      <c r="QCW92" s="56"/>
      <c r="QCX92" s="56"/>
      <c r="QCY92" s="56"/>
      <c r="QCZ92" s="56"/>
      <c r="QDA92" s="56"/>
      <c r="QDB92" s="56"/>
      <c r="QDC92" s="56"/>
      <c r="QDD92" s="56"/>
      <c r="QDE92" s="56"/>
      <c r="QDF92" s="56"/>
      <c r="QDG92" s="56"/>
      <c r="QDH92" s="56"/>
      <c r="QDI92" s="56"/>
      <c r="QDJ92" s="56"/>
      <c r="QDK92" s="56"/>
      <c r="QDL92" s="56"/>
      <c r="QDM92" s="56"/>
      <c r="QDN92" s="56"/>
      <c r="QDO92" s="56"/>
      <c r="QDP92" s="56"/>
      <c r="QDQ92" s="56"/>
      <c r="QDR92" s="56"/>
      <c r="QDS92" s="56"/>
      <c r="QDT92" s="56"/>
      <c r="QDU92" s="56"/>
      <c r="QDV92" s="56"/>
      <c r="QDW92" s="56"/>
      <c r="QDX92" s="56"/>
      <c r="QDY92" s="56"/>
      <c r="QDZ92" s="56"/>
      <c r="QEA92" s="56"/>
      <c r="QEB92" s="56"/>
      <c r="QEC92" s="56"/>
      <c r="QED92" s="56"/>
      <c r="QEE92" s="56"/>
      <c r="QEF92" s="56"/>
      <c r="QEG92" s="56"/>
      <c r="QEH92" s="56"/>
      <c r="QEI92" s="56"/>
      <c r="QEJ92" s="56"/>
      <c r="QEK92" s="56"/>
      <c r="QEL92" s="56"/>
      <c r="QEM92" s="56"/>
      <c r="QEN92" s="56"/>
      <c r="QEO92" s="56"/>
      <c r="QEP92" s="56"/>
      <c r="QEQ92" s="56"/>
      <c r="QER92" s="56"/>
      <c r="QES92" s="56"/>
      <c r="QET92" s="56"/>
      <c r="QEU92" s="56"/>
      <c r="QEV92" s="56"/>
      <c r="QEW92" s="56"/>
      <c r="QEX92" s="56"/>
      <c r="QEY92" s="56"/>
      <c r="QEZ92" s="56"/>
      <c r="QFA92" s="56"/>
      <c r="QFB92" s="56"/>
      <c r="QFC92" s="56"/>
      <c r="QFD92" s="56"/>
      <c r="QFE92" s="56"/>
      <c r="QFF92" s="56"/>
      <c r="QFG92" s="56"/>
      <c r="QFH92" s="56"/>
      <c r="QFI92" s="56"/>
      <c r="QFJ92" s="56"/>
      <c r="QFK92" s="56"/>
      <c r="QFL92" s="56"/>
      <c r="QFM92" s="56"/>
      <c r="QFN92" s="56"/>
      <c r="QFO92" s="56"/>
      <c r="QFP92" s="56"/>
      <c r="QFQ92" s="56"/>
      <c r="QFR92" s="56"/>
      <c r="QFS92" s="56"/>
      <c r="QFT92" s="56"/>
      <c r="QFU92" s="56"/>
      <c r="QFV92" s="56"/>
      <c r="QFW92" s="56"/>
      <c r="QFX92" s="56"/>
      <c r="QFY92" s="56"/>
      <c r="QFZ92" s="56"/>
      <c r="QGA92" s="56"/>
      <c r="QGB92" s="56"/>
      <c r="QGC92" s="56"/>
      <c r="QGD92" s="56"/>
      <c r="QGE92" s="56"/>
      <c r="QGF92" s="56"/>
      <c r="QGG92" s="56"/>
      <c r="QGH92" s="56"/>
      <c r="QGI92" s="56"/>
      <c r="QGJ92" s="56"/>
      <c r="QGK92" s="56"/>
      <c r="QGL92" s="56"/>
      <c r="QGM92" s="56"/>
      <c r="QGN92" s="56"/>
      <c r="QGO92" s="56"/>
      <c r="QGP92" s="56"/>
      <c r="QGQ92" s="56"/>
      <c r="QGR92" s="56"/>
      <c r="QGS92" s="56"/>
      <c r="QGT92" s="56"/>
      <c r="QGU92" s="56"/>
      <c r="QGV92" s="56"/>
      <c r="QGW92" s="56"/>
      <c r="QGX92" s="56"/>
      <c r="QGY92" s="56"/>
      <c r="QGZ92" s="56"/>
      <c r="QHA92" s="56"/>
      <c r="QHB92" s="56"/>
      <c r="QHC92" s="56"/>
      <c r="QHD92" s="56"/>
      <c r="QHE92" s="56"/>
      <c r="QHF92" s="56"/>
      <c r="QHG92" s="56"/>
      <c r="QHH92" s="56"/>
      <c r="QHI92" s="56"/>
      <c r="QHJ92" s="56"/>
      <c r="QHK92" s="56"/>
      <c r="QHL92" s="56"/>
      <c r="QHM92" s="56"/>
      <c r="QHN92" s="56"/>
      <c r="QHO92" s="56"/>
      <c r="QHP92" s="56"/>
      <c r="QHQ92" s="56"/>
      <c r="QHR92" s="56"/>
      <c r="QHS92" s="56"/>
      <c r="QHT92" s="56"/>
      <c r="QHU92" s="56"/>
      <c r="QHV92" s="56"/>
      <c r="QHW92" s="56"/>
      <c r="QHX92" s="56"/>
      <c r="QHY92" s="56"/>
      <c r="QHZ92" s="56"/>
      <c r="QIA92" s="56"/>
      <c r="QIB92" s="56"/>
      <c r="QIC92" s="56"/>
      <c r="QID92" s="56"/>
      <c r="QIE92" s="56"/>
      <c r="QIF92" s="56"/>
      <c r="QIG92" s="56"/>
      <c r="QIH92" s="56"/>
      <c r="QII92" s="56"/>
      <c r="QIJ92" s="56"/>
      <c r="QIK92" s="56"/>
      <c r="QIL92" s="56"/>
      <c r="QIM92" s="56"/>
      <c r="QIN92" s="56"/>
      <c r="QIO92" s="56"/>
      <c r="QIP92" s="56"/>
      <c r="QIQ92" s="56"/>
      <c r="QIR92" s="56"/>
      <c r="QIS92" s="56"/>
      <c r="QIT92" s="56"/>
      <c r="QIU92" s="56"/>
      <c r="QIV92" s="56"/>
      <c r="QIW92" s="56"/>
      <c r="QIX92" s="56"/>
      <c r="QIY92" s="56"/>
      <c r="QIZ92" s="56"/>
      <c r="QJA92" s="56"/>
      <c r="QJB92" s="56"/>
      <c r="QJC92" s="56"/>
      <c r="QJD92" s="56"/>
      <c r="QJE92" s="56"/>
      <c r="QJF92" s="56"/>
      <c r="QJG92" s="56"/>
      <c r="QJH92" s="56"/>
      <c r="QJI92" s="56"/>
      <c r="QJJ92" s="56"/>
      <c r="QJK92" s="56"/>
      <c r="QJL92" s="56"/>
      <c r="QJM92" s="56"/>
      <c r="QJN92" s="56"/>
      <c r="QJO92" s="56"/>
      <c r="QJP92" s="56"/>
      <c r="QJQ92" s="56"/>
      <c r="QJR92" s="56"/>
      <c r="QJS92" s="56"/>
      <c r="QJT92" s="56"/>
      <c r="QJU92" s="56"/>
      <c r="QJV92" s="56"/>
      <c r="QJW92" s="56"/>
      <c r="QJX92" s="56"/>
      <c r="QJY92" s="56"/>
      <c r="QJZ92" s="56"/>
      <c r="QKA92" s="56"/>
      <c r="QKB92" s="56"/>
      <c r="QKC92" s="56"/>
      <c r="QKD92" s="56"/>
      <c r="QKE92" s="56"/>
      <c r="QKF92" s="56"/>
      <c r="QKG92" s="56"/>
      <c r="QKH92" s="56"/>
      <c r="QKI92" s="56"/>
      <c r="QKJ92" s="56"/>
      <c r="QKK92" s="56"/>
      <c r="QKL92" s="56"/>
      <c r="QKM92" s="56"/>
      <c r="QKN92" s="56"/>
      <c r="QKO92" s="56"/>
      <c r="QKP92" s="56"/>
      <c r="QKQ92" s="56"/>
      <c r="QKR92" s="56"/>
      <c r="QKS92" s="56"/>
      <c r="QKT92" s="56"/>
      <c r="QKU92" s="56"/>
      <c r="QKV92" s="56"/>
      <c r="QKW92" s="56"/>
      <c r="QKX92" s="56"/>
      <c r="QKY92" s="56"/>
      <c r="QKZ92" s="56"/>
      <c r="QLA92" s="56"/>
      <c r="QLB92" s="56"/>
      <c r="QLC92" s="56"/>
      <c r="QLD92" s="56"/>
      <c r="QLE92" s="56"/>
      <c r="QLF92" s="56"/>
      <c r="QLG92" s="56"/>
      <c r="QLH92" s="56"/>
      <c r="QLI92" s="56"/>
      <c r="QLJ92" s="56"/>
      <c r="QLK92" s="56"/>
      <c r="QLL92" s="56"/>
      <c r="QLM92" s="56"/>
      <c r="QLN92" s="56"/>
      <c r="QLO92" s="56"/>
      <c r="QLP92" s="56"/>
      <c r="QLQ92" s="56"/>
      <c r="QLR92" s="56"/>
      <c r="QLS92" s="56"/>
      <c r="QLT92" s="56"/>
      <c r="QLU92" s="56"/>
      <c r="QLV92" s="56"/>
      <c r="QLW92" s="56"/>
      <c r="QLX92" s="56"/>
      <c r="QLY92" s="56"/>
      <c r="QLZ92" s="56"/>
      <c r="QMA92" s="56"/>
      <c r="QMB92" s="56"/>
      <c r="QMC92" s="56"/>
      <c r="QMD92" s="56"/>
      <c r="QME92" s="56"/>
      <c r="QMF92" s="56"/>
      <c r="QMG92" s="56"/>
      <c r="QMH92" s="56"/>
      <c r="QMI92" s="56"/>
      <c r="QMJ92" s="56"/>
      <c r="QMK92" s="56"/>
      <c r="QML92" s="56"/>
      <c r="QMM92" s="56"/>
      <c r="QMN92" s="56"/>
      <c r="QMO92" s="56"/>
      <c r="QMP92" s="56"/>
      <c r="QMQ92" s="56"/>
      <c r="QMR92" s="56"/>
      <c r="QMS92" s="56"/>
      <c r="QMT92" s="56"/>
      <c r="QMU92" s="56"/>
      <c r="QMV92" s="56"/>
      <c r="QMW92" s="56"/>
      <c r="QMX92" s="56"/>
      <c r="QMY92" s="56"/>
      <c r="QMZ92" s="56"/>
      <c r="QNA92" s="56"/>
      <c r="QNB92" s="56"/>
      <c r="QNC92" s="56"/>
      <c r="QND92" s="56"/>
      <c r="QNE92" s="56"/>
      <c r="QNF92" s="56"/>
      <c r="QNG92" s="56"/>
      <c r="QNH92" s="56"/>
      <c r="QNI92" s="56"/>
      <c r="QNJ92" s="56"/>
      <c r="QNK92" s="56"/>
      <c r="QNL92" s="56"/>
      <c r="QNM92" s="56"/>
      <c r="QNN92" s="56"/>
      <c r="QNO92" s="56"/>
      <c r="QNP92" s="56"/>
      <c r="QNQ92" s="56"/>
      <c r="QNR92" s="56"/>
      <c r="QNS92" s="56"/>
      <c r="QNT92" s="56"/>
      <c r="QNU92" s="56"/>
      <c r="QNV92" s="56"/>
      <c r="QNW92" s="56"/>
      <c r="QNX92" s="56"/>
      <c r="QNY92" s="56"/>
      <c r="QNZ92" s="56"/>
      <c r="QOA92" s="56"/>
      <c r="QOB92" s="56"/>
      <c r="QOC92" s="56"/>
      <c r="QOD92" s="56"/>
      <c r="QOE92" s="56"/>
      <c r="QOF92" s="56"/>
      <c r="QOG92" s="56"/>
      <c r="QOH92" s="56"/>
      <c r="QOI92" s="56"/>
      <c r="QOJ92" s="56"/>
      <c r="QOK92" s="56"/>
      <c r="QOL92" s="56"/>
      <c r="QOM92" s="56"/>
      <c r="QON92" s="56"/>
      <c r="QOO92" s="56"/>
      <c r="QOP92" s="56"/>
      <c r="QOQ92" s="56"/>
      <c r="QOR92" s="56"/>
      <c r="QOS92" s="56"/>
      <c r="QOT92" s="56"/>
      <c r="QOU92" s="56"/>
      <c r="QOV92" s="56"/>
      <c r="QOW92" s="56"/>
      <c r="QOX92" s="56"/>
      <c r="QOY92" s="56"/>
      <c r="QOZ92" s="56"/>
      <c r="QPA92" s="56"/>
      <c r="QPB92" s="56"/>
      <c r="QPC92" s="56"/>
      <c r="QPD92" s="56"/>
      <c r="QPE92" s="56"/>
      <c r="QPF92" s="56"/>
      <c r="QPG92" s="56"/>
      <c r="QPH92" s="56"/>
      <c r="QPI92" s="56"/>
      <c r="QPJ92" s="56"/>
      <c r="QPK92" s="56"/>
      <c r="QPL92" s="56"/>
      <c r="QPM92" s="56"/>
      <c r="QPN92" s="56"/>
      <c r="QPO92" s="56"/>
      <c r="QPP92" s="56"/>
      <c r="QPQ92" s="56"/>
      <c r="QPR92" s="56"/>
      <c r="QPS92" s="56"/>
      <c r="QPT92" s="56"/>
      <c r="QPU92" s="56"/>
      <c r="QPV92" s="56"/>
      <c r="QPW92" s="56"/>
      <c r="QPX92" s="56"/>
      <c r="QPY92" s="56"/>
      <c r="QPZ92" s="56"/>
      <c r="QQA92" s="56"/>
      <c r="QQB92" s="56"/>
      <c r="QQC92" s="56"/>
      <c r="QQD92" s="56"/>
      <c r="QQE92" s="56"/>
      <c r="QQF92" s="56"/>
      <c r="QQG92" s="56"/>
      <c r="QQH92" s="56"/>
      <c r="QQI92" s="56"/>
      <c r="QQJ92" s="56"/>
      <c r="QQK92" s="56"/>
      <c r="QQL92" s="56"/>
      <c r="QQM92" s="56"/>
      <c r="QQN92" s="56"/>
      <c r="QQO92" s="56"/>
      <c r="QQP92" s="56"/>
      <c r="QQQ92" s="56"/>
      <c r="QQR92" s="56"/>
      <c r="QQS92" s="56"/>
      <c r="QQT92" s="56"/>
      <c r="QQU92" s="56"/>
      <c r="QQV92" s="56"/>
      <c r="QQW92" s="56"/>
      <c r="QQX92" s="56"/>
      <c r="QQY92" s="56"/>
      <c r="QQZ92" s="56"/>
      <c r="QRA92" s="56"/>
      <c r="QRB92" s="56"/>
      <c r="QRC92" s="56"/>
      <c r="QRD92" s="56"/>
      <c r="QRE92" s="56"/>
      <c r="QRF92" s="56"/>
      <c r="QRG92" s="56"/>
      <c r="QRH92" s="56"/>
      <c r="QRI92" s="56"/>
      <c r="QRJ92" s="56"/>
      <c r="QRK92" s="56"/>
      <c r="QRL92" s="56"/>
      <c r="QRM92" s="56"/>
      <c r="QRN92" s="56"/>
      <c r="QRO92" s="56"/>
      <c r="QRP92" s="56"/>
      <c r="QRQ92" s="56"/>
      <c r="QRR92" s="56"/>
      <c r="QRS92" s="56"/>
      <c r="QRT92" s="56"/>
      <c r="QRU92" s="56"/>
      <c r="QRV92" s="56"/>
      <c r="QRW92" s="56"/>
      <c r="QRX92" s="56"/>
      <c r="QRY92" s="56"/>
      <c r="QRZ92" s="56"/>
      <c r="QSA92" s="56"/>
      <c r="QSB92" s="56"/>
      <c r="QSC92" s="56"/>
      <c r="QSD92" s="56"/>
      <c r="QSE92" s="56"/>
      <c r="QSF92" s="56"/>
      <c r="QSG92" s="56"/>
      <c r="QSH92" s="56"/>
      <c r="QSI92" s="56"/>
      <c r="QSJ92" s="56"/>
      <c r="QSK92" s="56"/>
      <c r="QSL92" s="56"/>
      <c r="QSM92" s="56"/>
      <c r="QSN92" s="56"/>
      <c r="QSO92" s="56"/>
      <c r="QSP92" s="56"/>
      <c r="QSQ92" s="56"/>
      <c r="QSR92" s="56"/>
      <c r="QSS92" s="56"/>
      <c r="QST92" s="56"/>
      <c r="QSU92" s="56"/>
      <c r="QSV92" s="56"/>
      <c r="QSW92" s="56"/>
      <c r="QSX92" s="56"/>
      <c r="QSY92" s="56"/>
      <c r="QSZ92" s="56"/>
      <c r="QTA92" s="56"/>
      <c r="QTB92" s="56"/>
      <c r="QTC92" s="56"/>
      <c r="QTD92" s="56"/>
      <c r="QTE92" s="56"/>
      <c r="QTF92" s="56"/>
      <c r="QTG92" s="56"/>
      <c r="QTH92" s="56"/>
      <c r="QTI92" s="56"/>
      <c r="QTJ92" s="56"/>
      <c r="QTK92" s="56"/>
      <c r="QTL92" s="56"/>
      <c r="QTM92" s="56"/>
      <c r="QTN92" s="56"/>
      <c r="QTO92" s="56"/>
      <c r="QTP92" s="56"/>
      <c r="QTQ92" s="56"/>
      <c r="QTR92" s="56"/>
      <c r="QTS92" s="56"/>
      <c r="QTT92" s="56"/>
      <c r="QTU92" s="56"/>
      <c r="QTV92" s="56"/>
      <c r="QTW92" s="56"/>
      <c r="QTX92" s="56"/>
      <c r="QTY92" s="56"/>
      <c r="QTZ92" s="56"/>
      <c r="QUA92" s="56"/>
      <c r="QUB92" s="56"/>
      <c r="QUC92" s="56"/>
      <c r="QUD92" s="56"/>
      <c r="QUE92" s="56"/>
      <c r="QUF92" s="56"/>
      <c r="QUG92" s="56"/>
      <c r="QUH92" s="56"/>
      <c r="QUI92" s="56"/>
      <c r="QUJ92" s="56"/>
      <c r="QUK92" s="56"/>
      <c r="QUL92" s="56"/>
      <c r="QUM92" s="56"/>
      <c r="QUN92" s="56"/>
      <c r="QUO92" s="56"/>
      <c r="QUP92" s="56"/>
      <c r="QUQ92" s="56"/>
      <c r="QUR92" s="56"/>
      <c r="QUS92" s="56"/>
      <c r="QUT92" s="56"/>
      <c r="QUU92" s="56"/>
      <c r="QUV92" s="56"/>
      <c r="QUW92" s="56"/>
      <c r="QUX92" s="56"/>
      <c r="QUY92" s="56"/>
      <c r="QUZ92" s="56"/>
      <c r="QVA92" s="56"/>
      <c r="QVB92" s="56"/>
      <c r="QVC92" s="56"/>
      <c r="QVD92" s="56"/>
      <c r="QVE92" s="56"/>
      <c r="QVF92" s="56"/>
      <c r="QVG92" s="56"/>
      <c r="QVH92" s="56"/>
      <c r="QVI92" s="56"/>
      <c r="QVJ92" s="56"/>
      <c r="QVK92" s="56"/>
      <c r="QVL92" s="56"/>
      <c r="QVM92" s="56"/>
      <c r="QVN92" s="56"/>
      <c r="QVO92" s="56"/>
      <c r="QVP92" s="56"/>
      <c r="QVQ92" s="56"/>
      <c r="QVR92" s="56"/>
      <c r="QVS92" s="56"/>
      <c r="QVT92" s="56"/>
      <c r="QVU92" s="56"/>
      <c r="QVV92" s="56"/>
      <c r="QVW92" s="56"/>
      <c r="QVX92" s="56"/>
      <c r="QVY92" s="56"/>
      <c r="QVZ92" s="56"/>
      <c r="QWA92" s="56"/>
      <c r="QWB92" s="56"/>
      <c r="QWC92" s="56"/>
      <c r="QWD92" s="56"/>
      <c r="QWE92" s="56"/>
      <c r="QWF92" s="56"/>
      <c r="QWG92" s="56"/>
      <c r="QWH92" s="56"/>
      <c r="QWI92" s="56"/>
      <c r="QWJ92" s="56"/>
      <c r="QWK92" s="56"/>
      <c r="QWL92" s="56"/>
      <c r="QWM92" s="56"/>
      <c r="QWN92" s="56"/>
      <c r="QWO92" s="56"/>
      <c r="QWP92" s="56"/>
      <c r="QWQ92" s="56"/>
      <c r="QWR92" s="56"/>
      <c r="QWS92" s="56"/>
      <c r="QWT92" s="56"/>
      <c r="QWU92" s="56"/>
      <c r="QWV92" s="56"/>
      <c r="QWW92" s="56"/>
      <c r="QWX92" s="56"/>
      <c r="QWY92" s="56"/>
      <c r="QWZ92" s="56"/>
      <c r="QXA92" s="56"/>
      <c r="QXB92" s="56"/>
      <c r="QXC92" s="56"/>
      <c r="QXD92" s="56"/>
      <c r="QXE92" s="56"/>
      <c r="QXF92" s="56"/>
      <c r="QXG92" s="56"/>
      <c r="QXH92" s="56"/>
      <c r="QXI92" s="56"/>
      <c r="QXJ92" s="56"/>
      <c r="QXK92" s="56"/>
      <c r="QXL92" s="56"/>
      <c r="QXM92" s="56"/>
      <c r="QXN92" s="56"/>
      <c r="QXO92" s="56"/>
      <c r="QXP92" s="56"/>
      <c r="QXQ92" s="56"/>
      <c r="QXR92" s="56"/>
      <c r="QXS92" s="56"/>
      <c r="QXT92" s="56"/>
      <c r="QXU92" s="56"/>
      <c r="QXV92" s="56"/>
      <c r="QXW92" s="56"/>
      <c r="QXX92" s="56"/>
      <c r="QXY92" s="56"/>
      <c r="QXZ92" s="56"/>
      <c r="QYA92" s="56"/>
      <c r="QYB92" s="56"/>
      <c r="QYC92" s="56"/>
      <c r="QYD92" s="56"/>
      <c r="QYE92" s="56"/>
      <c r="QYF92" s="56"/>
      <c r="QYG92" s="56"/>
      <c r="QYH92" s="56"/>
      <c r="QYI92" s="56"/>
      <c r="QYJ92" s="56"/>
      <c r="QYK92" s="56"/>
      <c r="QYL92" s="56"/>
      <c r="QYM92" s="56"/>
      <c r="QYN92" s="56"/>
      <c r="QYO92" s="56"/>
      <c r="QYP92" s="56"/>
      <c r="QYQ92" s="56"/>
      <c r="QYR92" s="56"/>
      <c r="QYS92" s="56"/>
      <c r="QYT92" s="56"/>
      <c r="QYU92" s="56"/>
      <c r="QYV92" s="56"/>
      <c r="QYW92" s="56"/>
      <c r="QYX92" s="56"/>
      <c r="QYY92" s="56"/>
      <c r="QYZ92" s="56"/>
      <c r="QZA92" s="56"/>
      <c r="QZB92" s="56"/>
      <c r="QZC92" s="56"/>
      <c r="QZD92" s="56"/>
      <c r="QZE92" s="56"/>
      <c r="QZF92" s="56"/>
      <c r="QZG92" s="56"/>
      <c r="QZH92" s="56"/>
      <c r="QZI92" s="56"/>
      <c r="QZJ92" s="56"/>
      <c r="QZK92" s="56"/>
      <c r="QZL92" s="56"/>
      <c r="QZM92" s="56"/>
      <c r="QZN92" s="56"/>
      <c r="QZO92" s="56"/>
      <c r="QZP92" s="56"/>
      <c r="QZQ92" s="56"/>
      <c r="QZR92" s="56"/>
      <c r="QZS92" s="56"/>
      <c r="QZT92" s="56"/>
      <c r="QZU92" s="56"/>
      <c r="QZV92" s="56"/>
      <c r="QZW92" s="56"/>
      <c r="QZX92" s="56"/>
      <c r="QZY92" s="56"/>
      <c r="QZZ92" s="56"/>
      <c r="RAA92" s="56"/>
      <c r="RAB92" s="56"/>
      <c r="RAC92" s="56"/>
      <c r="RAD92" s="56"/>
      <c r="RAE92" s="56"/>
      <c r="RAF92" s="56"/>
      <c r="RAG92" s="56"/>
      <c r="RAH92" s="56"/>
      <c r="RAI92" s="56"/>
      <c r="RAJ92" s="56"/>
      <c r="RAK92" s="56"/>
      <c r="RAL92" s="56"/>
      <c r="RAM92" s="56"/>
      <c r="RAN92" s="56"/>
      <c r="RAO92" s="56"/>
      <c r="RAP92" s="56"/>
      <c r="RAQ92" s="56"/>
      <c r="RAR92" s="56"/>
      <c r="RAS92" s="56"/>
      <c r="RAT92" s="56"/>
      <c r="RAU92" s="56"/>
      <c r="RAV92" s="56"/>
      <c r="RAW92" s="56"/>
      <c r="RAX92" s="56"/>
      <c r="RAY92" s="56"/>
      <c r="RAZ92" s="56"/>
      <c r="RBA92" s="56"/>
      <c r="RBB92" s="56"/>
      <c r="RBC92" s="56"/>
      <c r="RBD92" s="56"/>
      <c r="RBE92" s="56"/>
      <c r="RBF92" s="56"/>
      <c r="RBG92" s="56"/>
      <c r="RBH92" s="56"/>
      <c r="RBI92" s="56"/>
      <c r="RBJ92" s="56"/>
      <c r="RBK92" s="56"/>
      <c r="RBL92" s="56"/>
      <c r="RBM92" s="56"/>
      <c r="RBN92" s="56"/>
      <c r="RBO92" s="56"/>
      <c r="RBP92" s="56"/>
      <c r="RBQ92" s="56"/>
      <c r="RBR92" s="56"/>
      <c r="RBS92" s="56"/>
      <c r="RBT92" s="56"/>
      <c r="RBU92" s="56"/>
      <c r="RBV92" s="56"/>
      <c r="RBW92" s="56"/>
      <c r="RBX92" s="56"/>
      <c r="RBY92" s="56"/>
      <c r="RBZ92" s="56"/>
      <c r="RCA92" s="56"/>
      <c r="RCB92" s="56"/>
      <c r="RCC92" s="56"/>
      <c r="RCD92" s="56"/>
      <c r="RCE92" s="56"/>
      <c r="RCF92" s="56"/>
      <c r="RCG92" s="56"/>
      <c r="RCH92" s="56"/>
      <c r="RCI92" s="56"/>
      <c r="RCJ92" s="56"/>
      <c r="RCK92" s="56"/>
      <c r="RCL92" s="56"/>
      <c r="RCM92" s="56"/>
      <c r="RCN92" s="56"/>
      <c r="RCO92" s="56"/>
      <c r="RCP92" s="56"/>
      <c r="RCQ92" s="56"/>
      <c r="RCR92" s="56"/>
      <c r="RCS92" s="56"/>
      <c r="RCT92" s="56"/>
      <c r="RCU92" s="56"/>
      <c r="RCV92" s="56"/>
      <c r="RCW92" s="56"/>
      <c r="RCX92" s="56"/>
      <c r="RCY92" s="56"/>
      <c r="RCZ92" s="56"/>
      <c r="RDA92" s="56"/>
      <c r="RDB92" s="56"/>
      <c r="RDC92" s="56"/>
      <c r="RDD92" s="56"/>
      <c r="RDE92" s="56"/>
      <c r="RDF92" s="56"/>
      <c r="RDG92" s="56"/>
      <c r="RDH92" s="56"/>
      <c r="RDI92" s="56"/>
      <c r="RDJ92" s="56"/>
      <c r="RDK92" s="56"/>
      <c r="RDL92" s="56"/>
      <c r="RDM92" s="56"/>
      <c r="RDN92" s="56"/>
      <c r="RDO92" s="56"/>
      <c r="RDP92" s="56"/>
      <c r="RDQ92" s="56"/>
      <c r="RDR92" s="56"/>
      <c r="RDS92" s="56"/>
      <c r="RDT92" s="56"/>
      <c r="RDU92" s="56"/>
      <c r="RDV92" s="56"/>
      <c r="RDW92" s="56"/>
      <c r="RDX92" s="56"/>
      <c r="RDY92" s="56"/>
      <c r="RDZ92" s="56"/>
      <c r="REA92" s="56"/>
      <c r="REB92" s="56"/>
      <c r="REC92" s="56"/>
      <c r="RED92" s="56"/>
      <c r="REE92" s="56"/>
      <c r="REF92" s="56"/>
      <c r="REG92" s="56"/>
      <c r="REH92" s="56"/>
      <c r="REI92" s="56"/>
      <c r="REJ92" s="56"/>
      <c r="REK92" s="56"/>
      <c r="REL92" s="56"/>
      <c r="REM92" s="56"/>
      <c r="REN92" s="56"/>
      <c r="REO92" s="56"/>
      <c r="REP92" s="56"/>
      <c r="REQ92" s="56"/>
      <c r="RER92" s="56"/>
      <c r="RES92" s="56"/>
      <c r="RET92" s="56"/>
      <c r="REU92" s="56"/>
      <c r="REV92" s="56"/>
      <c r="REW92" s="56"/>
      <c r="REX92" s="56"/>
      <c r="REY92" s="56"/>
      <c r="REZ92" s="56"/>
      <c r="RFA92" s="56"/>
      <c r="RFB92" s="56"/>
      <c r="RFC92" s="56"/>
      <c r="RFD92" s="56"/>
      <c r="RFE92" s="56"/>
      <c r="RFF92" s="56"/>
      <c r="RFG92" s="56"/>
      <c r="RFH92" s="56"/>
      <c r="RFI92" s="56"/>
      <c r="RFJ92" s="56"/>
      <c r="RFK92" s="56"/>
      <c r="RFL92" s="56"/>
      <c r="RFM92" s="56"/>
      <c r="RFN92" s="56"/>
      <c r="RFO92" s="56"/>
      <c r="RFP92" s="56"/>
      <c r="RFQ92" s="56"/>
      <c r="RFR92" s="56"/>
      <c r="RFS92" s="56"/>
      <c r="RFT92" s="56"/>
      <c r="RFU92" s="56"/>
      <c r="RFV92" s="56"/>
      <c r="RFW92" s="56"/>
      <c r="RFX92" s="56"/>
      <c r="RFY92" s="56"/>
      <c r="RFZ92" s="56"/>
      <c r="RGA92" s="56"/>
      <c r="RGB92" s="56"/>
      <c r="RGC92" s="56"/>
      <c r="RGD92" s="56"/>
      <c r="RGE92" s="56"/>
      <c r="RGF92" s="56"/>
      <c r="RGG92" s="56"/>
      <c r="RGH92" s="56"/>
      <c r="RGI92" s="56"/>
      <c r="RGJ92" s="56"/>
      <c r="RGK92" s="56"/>
      <c r="RGL92" s="56"/>
      <c r="RGM92" s="56"/>
      <c r="RGN92" s="56"/>
      <c r="RGO92" s="56"/>
      <c r="RGP92" s="56"/>
      <c r="RGQ92" s="56"/>
      <c r="RGR92" s="56"/>
      <c r="RGS92" s="56"/>
      <c r="RGT92" s="56"/>
      <c r="RGU92" s="56"/>
      <c r="RGV92" s="56"/>
      <c r="RGW92" s="56"/>
      <c r="RGX92" s="56"/>
      <c r="RGY92" s="56"/>
      <c r="RGZ92" s="56"/>
      <c r="RHA92" s="56"/>
      <c r="RHB92" s="56"/>
      <c r="RHC92" s="56"/>
      <c r="RHD92" s="56"/>
      <c r="RHE92" s="56"/>
      <c r="RHF92" s="56"/>
      <c r="RHG92" s="56"/>
      <c r="RHH92" s="56"/>
      <c r="RHI92" s="56"/>
      <c r="RHJ92" s="56"/>
      <c r="RHK92" s="56"/>
      <c r="RHL92" s="56"/>
      <c r="RHM92" s="56"/>
      <c r="RHN92" s="56"/>
      <c r="RHO92" s="56"/>
      <c r="RHP92" s="56"/>
      <c r="RHQ92" s="56"/>
      <c r="RHR92" s="56"/>
      <c r="RHS92" s="56"/>
      <c r="RHT92" s="56"/>
      <c r="RHU92" s="56"/>
      <c r="RHV92" s="56"/>
      <c r="RHW92" s="56"/>
      <c r="RHX92" s="56"/>
      <c r="RHY92" s="56"/>
      <c r="RHZ92" s="56"/>
      <c r="RIA92" s="56"/>
      <c r="RIB92" s="56"/>
      <c r="RIC92" s="56"/>
      <c r="RID92" s="56"/>
      <c r="RIE92" s="56"/>
      <c r="RIF92" s="56"/>
      <c r="RIG92" s="56"/>
      <c r="RIH92" s="56"/>
      <c r="RII92" s="56"/>
      <c r="RIJ92" s="56"/>
      <c r="RIK92" s="56"/>
      <c r="RIL92" s="56"/>
      <c r="RIM92" s="56"/>
      <c r="RIN92" s="56"/>
      <c r="RIO92" s="56"/>
      <c r="RIP92" s="56"/>
      <c r="RIQ92" s="56"/>
      <c r="RIR92" s="56"/>
      <c r="RIS92" s="56"/>
      <c r="RIT92" s="56"/>
      <c r="RIU92" s="56"/>
      <c r="RIV92" s="56"/>
      <c r="RIW92" s="56"/>
      <c r="RIX92" s="56"/>
      <c r="RIY92" s="56"/>
      <c r="RIZ92" s="56"/>
      <c r="RJA92" s="56"/>
      <c r="RJB92" s="56"/>
      <c r="RJC92" s="56"/>
      <c r="RJD92" s="56"/>
      <c r="RJE92" s="56"/>
      <c r="RJF92" s="56"/>
      <c r="RJG92" s="56"/>
      <c r="RJH92" s="56"/>
      <c r="RJI92" s="56"/>
      <c r="RJJ92" s="56"/>
      <c r="RJK92" s="56"/>
      <c r="RJL92" s="56"/>
      <c r="RJM92" s="56"/>
      <c r="RJN92" s="56"/>
      <c r="RJO92" s="56"/>
      <c r="RJP92" s="56"/>
      <c r="RJQ92" s="56"/>
      <c r="RJR92" s="56"/>
      <c r="RJS92" s="56"/>
      <c r="RJT92" s="56"/>
      <c r="RJU92" s="56"/>
      <c r="RJV92" s="56"/>
      <c r="RJW92" s="56"/>
      <c r="RJX92" s="56"/>
      <c r="RJY92" s="56"/>
      <c r="RJZ92" s="56"/>
      <c r="RKA92" s="56"/>
      <c r="RKB92" s="56"/>
      <c r="RKC92" s="56"/>
      <c r="RKD92" s="56"/>
      <c r="RKE92" s="56"/>
      <c r="RKF92" s="56"/>
      <c r="RKG92" s="56"/>
      <c r="RKH92" s="56"/>
      <c r="RKI92" s="56"/>
      <c r="RKJ92" s="56"/>
      <c r="RKK92" s="56"/>
      <c r="RKL92" s="56"/>
      <c r="RKM92" s="56"/>
      <c r="RKN92" s="56"/>
      <c r="RKO92" s="56"/>
      <c r="RKP92" s="56"/>
      <c r="RKQ92" s="56"/>
      <c r="RKR92" s="56"/>
      <c r="RKS92" s="56"/>
      <c r="RKT92" s="56"/>
      <c r="RKU92" s="56"/>
      <c r="RKV92" s="56"/>
      <c r="RKW92" s="56"/>
      <c r="RKX92" s="56"/>
      <c r="RKY92" s="56"/>
      <c r="RKZ92" s="56"/>
      <c r="RLA92" s="56"/>
      <c r="RLB92" s="56"/>
      <c r="RLC92" s="56"/>
      <c r="RLD92" s="56"/>
      <c r="RLE92" s="56"/>
      <c r="RLF92" s="56"/>
      <c r="RLG92" s="56"/>
      <c r="RLH92" s="56"/>
      <c r="RLI92" s="56"/>
      <c r="RLJ92" s="56"/>
      <c r="RLK92" s="56"/>
      <c r="RLL92" s="56"/>
      <c r="RLM92" s="56"/>
      <c r="RLN92" s="56"/>
      <c r="RLO92" s="56"/>
      <c r="RLP92" s="56"/>
      <c r="RLQ92" s="56"/>
      <c r="RLR92" s="56"/>
      <c r="RLS92" s="56"/>
      <c r="RLT92" s="56"/>
      <c r="RLU92" s="56"/>
      <c r="RLV92" s="56"/>
      <c r="RLW92" s="56"/>
      <c r="RLX92" s="56"/>
      <c r="RLY92" s="56"/>
      <c r="RLZ92" s="56"/>
      <c r="RMA92" s="56"/>
      <c r="RMB92" s="56"/>
      <c r="RMC92" s="56"/>
      <c r="RMD92" s="56"/>
      <c r="RME92" s="56"/>
      <c r="RMF92" s="56"/>
      <c r="RMG92" s="56"/>
      <c r="RMH92" s="56"/>
      <c r="RMI92" s="56"/>
      <c r="RMJ92" s="56"/>
      <c r="RMK92" s="56"/>
      <c r="RML92" s="56"/>
      <c r="RMM92" s="56"/>
      <c r="RMN92" s="56"/>
      <c r="RMO92" s="56"/>
      <c r="RMP92" s="56"/>
      <c r="RMQ92" s="56"/>
      <c r="RMR92" s="56"/>
      <c r="RMS92" s="56"/>
      <c r="RMT92" s="56"/>
      <c r="RMU92" s="56"/>
      <c r="RMV92" s="56"/>
      <c r="RMW92" s="56"/>
      <c r="RMX92" s="56"/>
      <c r="RMY92" s="56"/>
      <c r="RMZ92" s="56"/>
      <c r="RNA92" s="56"/>
      <c r="RNB92" s="56"/>
      <c r="RNC92" s="56"/>
      <c r="RND92" s="56"/>
      <c r="RNE92" s="56"/>
      <c r="RNF92" s="56"/>
      <c r="RNG92" s="56"/>
      <c r="RNH92" s="56"/>
      <c r="RNI92" s="56"/>
      <c r="RNJ92" s="56"/>
      <c r="RNK92" s="56"/>
      <c r="RNL92" s="56"/>
      <c r="RNM92" s="56"/>
      <c r="RNN92" s="56"/>
      <c r="RNO92" s="56"/>
      <c r="RNP92" s="56"/>
      <c r="RNQ92" s="56"/>
      <c r="RNR92" s="56"/>
      <c r="RNS92" s="56"/>
      <c r="RNT92" s="56"/>
      <c r="RNU92" s="56"/>
      <c r="RNV92" s="56"/>
      <c r="RNW92" s="56"/>
      <c r="RNX92" s="56"/>
      <c r="RNY92" s="56"/>
      <c r="RNZ92" s="56"/>
      <c r="ROA92" s="56"/>
      <c r="ROB92" s="56"/>
      <c r="ROC92" s="56"/>
      <c r="ROD92" s="56"/>
      <c r="ROE92" s="56"/>
      <c r="ROF92" s="56"/>
      <c r="ROG92" s="56"/>
      <c r="ROH92" s="56"/>
      <c r="ROI92" s="56"/>
      <c r="ROJ92" s="56"/>
      <c r="ROK92" s="56"/>
      <c r="ROL92" s="56"/>
      <c r="ROM92" s="56"/>
      <c r="RON92" s="56"/>
      <c r="ROO92" s="56"/>
      <c r="ROP92" s="56"/>
      <c r="ROQ92" s="56"/>
      <c r="ROR92" s="56"/>
      <c r="ROS92" s="56"/>
      <c r="ROT92" s="56"/>
      <c r="ROU92" s="56"/>
      <c r="ROV92" s="56"/>
      <c r="ROW92" s="56"/>
      <c r="ROX92" s="56"/>
      <c r="ROY92" s="56"/>
      <c r="ROZ92" s="56"/>
      <c r="RPA92" s="56"/>
      <c r="RPB92" s="56"/>
      <c r="RPC92" s="56"/>
      <c r="RPD92" s="56"/>
      <c r="RPE92" s="56"/>
      <c r="RPF92" s="56"/>
      <c r="RPG92" s="56"/>
      <c r="RPH92" s="56"/>
      <c r="RPI92" s="56"/>
      <c r="RPJ92" s="56"/>
      <c r="RPK92" s="56"/>
      <c r="RPL92" s="56"/>
      <c r="RPM92" s="56"/>
      <c r="RPN92" s="56"/>
      <c r="RPO92" s="56"/>
      <c r="RPP92" s="56"/>
      <c r="RPQ92" s="56"/>
      <c r="RPR92" s="56"/>
      <c r="RPS92" s="56"/>
      <c r="RPT92" s="56"/>
      <c r="RPU92" s="56"/>
      <c r="RPV92" s="56"/>
      <c r="RPW92" s="56"/>
      <c r="RPX92" s="56"/>
      <c r="RPY92" s="56"/>
      <c r="RPZ92" s="56"/>
      <c r="RQA92" s="56"/>
      <c r="RQB92" s="56"/>
      <c r="RQC92" s="56"/>
      <c r="RQD92" s="56"/>
      <c r="RQE92" s="56"/>
      <c r="RQF92" s="56"/>
      <c r="RQG92" s="56"/>
      <c r="RQH92" s="56"/>
      <c r="RQI92" s="56"/>
      <c r="RQJ92" s="56"/>
      <c r="RQK92" s="56"/>
      <c r="RQL92" s="56"/>
      <c r="RQM92" s="56"/>
      <c r="RQN92" s="56"/>
      <c r="RQO92" s="56"/>
      <c r="RQP92" s="56"/>
      <c r="RQQ92" s="56"/>
      <c r="RQR92" s="56"/>
      <c r="RQS92" s="56"/>
      <c r="RQT92" s="56"/>
      <c r="RQU92" s="56"/>
      <c r="RQV92" s="56"/>
      <c r="RQW92" s="56"/>
      <c r="RQX92" s="56"/>
      <c r="RQY92" s="56"/>
      <c r="RQZ92" s="56"/>
      <c r="RRA92" s="56"/>
      <c r="RRB92" s="56"/>
      <c r="RRC92" s="56"/>
      <c r="RRD92" s="56"/>
      <c r="RRE92" s="56"/>
      <c r="RRF92" s="56"/>
      <c r="RRG92" s="56"/>
      <c r="RRH92" s="56"/>
      <c r="RRI92" s="56"/>
      <c r="RRJ92" s="56"/>
      <c r="RRK92" s="56"/>
      <c r="RRL92" s="56"/>
      <c r="RRM92" s="56"/>
      <c r="RRN92" s="56"/>
      <c r="RRO92" s="56"/>
      <c r="RRP92" s="56"/>
      <c r="RRQ92" s="56"/>
      <c r="RRR92" s="56"/>
      <c r="RRS92" s="56"/>
      <c r="RRT92" s="56"/>
      <c r="RRU92" s="56"/>
      <c r="RRV92" s="56"/>
      <c r="RRW92" s="56"/>
      <c r="RRX92" s="56"/>
      <c r="RRY92" s="56"/>
      <c r="RRZ92" s="56"/>
      <c r="RSA92" s="56"/>
      <c r="RSB92" s="56"/>
      <c r="RSC92" s="56"/>
      <c r="RSD92" s="56"/>
      <c r="RSE92" s="56"/>
      <c r="RSF92" s="56"/>
      <c r="RSG92" s="56"/>
      <c r="RSH92" s="56"/>
      <c r="RSI92" s="56"/>
      <c r="RSJ92" s="56"/>
      <c r="RSK92" s="56"/>
      <c r="RSL92" s="56"/>
      <c r="RSM92" s="56"/>
      <c r="RSN92" s="56"/>
      <c r="RSO92" s="56"/>
      <c r="RSP92" s="56"/>
      <c r="RSQ92" s="56"/>
      <c r="RSR92" s="56"/>
      <c r="RSS92" s="56"/>
      <c r="RST92" s="56"/>
      <c r="RSU92" s="56"/>
      <c r="RSV92" s="56"/>
      <c r="RSW92" s="56"/>
      <c r="RSX92" s="56"/>
      <c r="RSY92" s="56"/>
      <c r="RSZ92" s="56"/>
      <c r="RTA92" s="56"/>
      <c r="RTB92" s="56"/>
      <c r="RTC92" s="56"/>
      <c r="RTD92" s="56"/>
      <c r="RTE92" s="56"/>
      <c r="RTF92" s="56"/>
      <c r="RTG92" s="56"/>
      <c r="RTH92" s="56"/>
      <c r="RTI92" s="56"/>
      <c r="RTJ92" s="56"/>
      <c r="RTK92" s="56"/>
      <c r="RTL92" s="56"/>
      <c r="RTM92" s="56"/>
      <c r="RTN92" s="56"/>
      <c r="RTO92" s="56"/>
      <c r="RTP92" s="56"/>
      <c r="RTQ92" s="56"/>
      <c r="RTR92" s="56"/>
      <c r="RTS92" s="56"/>
      <c r="RTT92" s="56"/>
      <c r="RTU92" s="56"/>
      <c r="RTV92" s="56"/>
      <c r="RTW92" s="56"/>
      <c r="RTX92" s="56"/>
      <c r="RTY92" s="56"/>
      <c r="RTZ92" s="56"/>
      <c r="RUA92" s="56"/>
      <c r="RUB92" s="56"/>
      <c r="RUC92" s="56"/>
      <c r="RUD92" s="56"/>
      <c r="RUE92" s="56"/>
      <c r="RUF92" s="56"/>
      <c r="RUG92" s="56"/>
      <c r="RUH92" s="56"/>
      <c r="RUI92" s="56"/>
      <c r="RUJ92" s="56"/>
      <c r="RUK92" s="56"/>
      <c r="RUL92" s="56"/>
      <c r="RUM92" s="56"/>
      <c r="RUN92" s="56"/>
      <c r="RUO92" s="56"/>
      <c r="RUP92" s="56"/>
      <c r="RUQ92" s="56"/>
      <c r="RUR92" s="56"/>
      <c r="RUS92" s="56"/>
      <c r="RUT92" s="56"/>
      <c r="RUU92" s="56"/>
      <c r="RUV92" s="56"/>
      <c r="RUW92" s="56"/>
      <c r="RUX92" s="56"/>
      <c r="RUY92" s="56"/>
      <c r="RUZ92" s="56"/>
      <c r="RVA92" s="56"/>
      <c r="RVB92" s="56"/>
      <c r="RVC92" s="56"/>
      <c r="RVD92" s="56"/>
      <c r="RVE92" s="56"/>
      <c r="RVF92" s="56"/>
      <c r="RVG92" s="56"/>
      <c r="RVH92" s="56"/>
      <c r="RVI92" s="56"/>
      <c r="RVJ92" s="56"/>
      <c r="RVK92" s="56"/>
      <c r="RVL92" s="56"/>
      <c r="RVM92" s="56"/>
      <c r="RVN92" s="56"/>
      <c r="RVO92" s="56"/>
      <c r="RVP92" s="56"/>
      <c r="RVQ92" s="56"/>
      <c r="RVR92" s="56"/>
      <c r="RVS92" s="56"/>
      <c r="RVT92" s="56"/>
      <c r="RVU92" s="56"/>
      <c r="RVV92" s="56"/>
      <c r="RVW92" s="56"/>
      <c r="RVX92" s="56"/>
      <c r="RVY92" s="56"/>
      <c r="RVZ92" s="56"/>
      <c r="RWA92" s="56"/>
      <c r="RWB92" s="56"/>
      <c r="RWC92" s="56"/>
      <c r="RWD92" s="56"/>
      <c r="RWE92" s="56"/>
      <c r="RWF92" s="56"/>
      <c r="RWG92" s="56"/>
      <c r="RWH92" s="56"/>
      <c r="RWI92" s="56"/>
      <c r="RWJ92" s="56"/>
      <c r="RWK92" s="56"/>
      <c r="RWL92" s="56"/>
      <c r="RWM92" s="56"/>
      <c r="RWN92" s="56"/>
      <c r="RWO92" s="56"/>
      <c r="RWP92" s="56"/>
      <c r="RWQ92" s="56"/>
      <c r="RWR92" s="56"/>
      <c r="RWS92" s="56"/>
      <c r="RWT92" s="56"/>
      <c r="RWU92" s="56"/>
      <c r="RWV92" s="56"/>
      <c r="RWW92" s="56"/>
      <c r="RWX92" s="56"/>
      <c r="RWY92" s="56"/>
      <c r="RWZ92" s="56"/>
      <c r="RXA92" s="56"/>
      <c r="RXB92" s="56"/>
      <c r="RXC92" s="56"/>
      <c r="RXD92" s="56"/>
      <c r="RXE92" s="56"/>
      <c r="RXF92" s="56"/>
      <c r="RXG92" s="56"/>
      <c r="RXH92" s="56"/>
      <c r="RXI92" s="56"/>
      <c r="RXJ92" s="56"/>
      <c r="RXK92" s="56"/>
      <c r="RXL92" s="56"/>
      <c r="RXM92" s="56"/>
      <c r="RXN92" s="56"/>
      <c r="RXO92" s="56"/>
      <c r="RXP92" s="56"/>
      <c r="RXQ92" s="56"/>
      <c r="RXR92" s="56"/>
      <c r="RXS92" s="56"/>
      <c r="RXT92" s="56"/>
      <c r="RXU92" s="56"/>
      <c r="RXV92" s="56"/>
      <c r="RXW92" s="56"/>
      <c r="RXX92" s="56"/>
      <c r="RXY92" s="56"/>
      <c r="RXZ92" s="56"/>
      <c r="RYA92" s="56"/>
      <c r="RYB92" s="56"/>
      <c r="RYC92" s="56"/>
      <c r="RYD92" s="56"/>
      <c r="RYE92" s="56"/>
      <c r="RYF92" s="56"/>
      <c r="RYG92" s="56"/>
      <c r="RYH92" s="56"/>
      <c r="RYI92" s="56"/>
      <c r="RYJ92" s="56"/>
      <c r="RYK92" s="56"/>
      <c r="RYL92" s="56"/>
      <c r="RYM92" s="56"/>
      <c r="RYN92" s="56"/>
      <c r="RYO92" s="56"/>
      <c r="RYP92" s="56"/>
      <c r="RYQ92" s="56"/>
      <c r="RYR92" s="56"/>
      <c r="RYS92" s="56"/>
      <c r="RYT92" s="56"/>
      <c r="RYU92" s="56"/>
      <c r="RYV92" s="56"/>
      <c r="RYW92" s="56"/>
      <c r="RYX92" s="56"/>
      <c r="RYY92" s="56"/>
      <c r="RYZ92" s="56"/>
      <c r="RZA92" s="56"/>
      <c r="RZB92" s="56"/>
      <c r="RZC92" s="56"/>
      <c r="RZD92" s="56"/>
      <c r="RZE92" s="56"/>
      <c r="RZF92" s="56"/>
      <c r="RZG92" s="56"/>
      <c r="RZH92" s="56"/>
      <c r="RZI92" s="56"/>
      <c r="RZJ92" s="56"/>
      <c r="RZK92" s="56"/>
      <c r="RZL92" s="56"/>
      <c r="RZM92" s="56"/>
      <c r="RZN92" s="56"/>
      <c r="RZO92" s="56"/>
      <c r="RZP92" s="56"/>
      <c r="RZQ92" s="56"/>
      <c r="RZR92" s="56"/>
      <c r="RZS92" s="56"/>
      <c r="RZT92" s="56"/>
      <c r="RZU92" s="56"/>
      <c r="RZV92" s="56"/>
      <c r="RZW92" s="56"/>
      <c r="RZX92" s="56"/>
      <c r="RZY92" s="56"/>
      <c r="RZZ92" s="56"/>
      <c r="SAA92" s="56"/>
      <c r="SAB92" s="56"/>
      <c r="SAC92" s="56"/>
      <c r="SAD92" s="56"/>
      <c r="SAE92" s="56"/>
      <c r="SAF92" s="56"/>
      <c r="SAG92" s="56"/>
      <c r="SAH92" s="56"/>
      <c r="SAI92" s="56"/>
      <c r="SAJ92" s="56"/>
      <c r="SAK92" s="56"/>
      <c r="SAL92" s="56"/>
      <c r="SAM92" s="56"/>
      <c r="SAN92" s="56"/>
      <c r="SAO92" s="56"/>
      <c r="SAP92" s="56"/>
      <c r="SAQ92" s="56"/>
      <c r="SAR92" s="56"/>
      <c r="SAS92" s="56"/>
      <c r="SAT92" s="56"/>
      <c r="SAU92" s="56"/>
      <c r="SAV92" s="56"/>
      <c r="SAW92" s="56"/>
      <c r="SAX92" s="56"/>
      <c r="SAY92" s="56"/>
      <c r="SAZ92" s="56"/>
      <c r="SBA92" s="56"/>
      <c r="SBB92" s="56"/>
      <c r="SBC92" s="56"/>
      <c r="SBD92" s="56"/>
      <c r="SBE92" s="56"/>
      <c r="SBF92" s="56"/>
      <c r="SBG92" s="56"/>
      <c r="SBH92" s="56"/>
      <c r="SBI92" s="56"/>
      <c r="SBJ92" s="56"/>
      <c r="SBK92" s="56"/>
      <c r="SBL92" s="56"/>
      <c r="SBM92" s="56"/>
      <c r="SBN92" s="56"/>
      <c r="SBO92" s="56"/>
      <c r="SBP92" s="56"/>
      <c r="SBQ92" s="56"/>
      <c r="SBR92" s="56"/>
      <c r="SBS92" s="56"/>
      <c r="SBT92" s="56"/>
      <c r="SBU92" s="56"/>
      <c r="SBV92" s="56"/>
      <c r="SBW92" s="56"/>
      <c r="SBX92" s="56"/>
      <c r="SBY92" s="56"/>
      <c r="SBZ92" s="56"/>
      <c r="SCA92" s="56"/>
      <c r="SCB92" s="56"/>
      <c r="SCC92" s="56"/>
      <c r="SCD92" s="56"/>
      <c r="SCE92" s="56"/>
      <c r="SCF92" s="56"/>
      <c r="SCG92" s="56"/>
      <c r="SCH92" s="56"/>
      <c r="SCI92" s="56"/>
      <c r="SCJ92" s="56"/>
      <c r="SCK92" s="56"/>
      <c r="SCL92" s="56"/>
      <c r="SCM92" s="56"/>
      <c r="SCN92" s="56"/>
      <c r="SCO92" s="56"/>
      <c r="SCP92" s="56"/>
      <c r="SCQ92" s="56"/>
      <c r="SCR92" s="56"/>
      <c r="SCS92" s="56"/>
      <c r="SCT92" s="56"/>
      <c r="SCU92" s="56"/>
      <c r="SCV92" s="56"/>
      <c r="SCW92" s="56"/>
      <c r="SCX92" s="56"/>
      <c r="SCY92" s="56"/>
      <c r="SCZ92" s="56"/>
      <c r="SDA92" s="56"/>
      <c r="SDB92" s="56"/>
      <c r="SDC92" s="56"/>
      <c r="SDD92" s="56"/>
      <c r="SDE92" s="56"/>
      <c r="SDF92" s="56"/>
      <c r="SDG92" s="56"/>
      <c r="SDH92" s="56"/>
      <c r="SDI92" s="56"/>
      <c r="SDJ92" s="56"/>
      <c r="SDK92" s="56"/>
      <c r="SDL92" s="56"/>
      <c r="SDM92" s="56"/>
      <c r="SDN92" s="56"/>
      <c r="SDO92" s="56"/>
      <c r="SDP92" s="56"/>
      <c r="SDQ92" s="56"/>
      <c r="SDR92" s="56"/>
      <c r="SDS92" s="56"/>
      <c r="SDT92" s="56"/>
      <c r="SDU92" s="56"/>
      <c r="SDV92" s="56"/>
      <c r="SDW92" s="56"/>
      <c r="SDX92" s="56"/>
      <c r="SDY92" s="56"/>
      <c r="SDZ92" s="56"/>
      <c r="SEA92" s="56"/>
      <c r="SEB92" s="56"/>
      <c r="SEC92" s="56"/>
      <c r="SED92" s="56"/>
      <c r="SEE92" s="56"/>
      <c r="SEF92" s="56"/>
      <c r="SEG92" s="56"/>
      <c r="SEH92" s="56"/>
      <c r="SEI92" s="56"/>
      <c r="SEJ92" s="56"/>
      <c r="SEK92" s="56"/>
      <c r="SEL92" s="56"/>
      <c r="SEM92" s="56"/>
      <c r="SEN92" s="56"/>
      <c r="SEO92" s="56"/>
      <c r="SEP92" s="56"/>
      <c r="SEQ92" s="56"/>
      <c r="SER92" s="56"/>
      <c r="SES92" s="56"/>
      <c r="SET92" s="56"/>
      <c r="SEU92" s="56"/>
      <c r="SEV92" s="56"/>
      <c r="SEW92" s="56"/>
      <c r="SEX92" s="56"/>
      <c r="SEY92" s="56"/>
      <c r="SEZ92" s="56"/>
      <c r="SFA92" s="56"/>
      <c r="SFB92" s="56"/>
      <c r="SFC92" s="56"/>
      <c r="SFD92" s="56"/>
      <c r="SFE92" s="56"/>
      <c r="SFF92" s="56"/>
      <c r="SFG92" s="56"/>
      <c r="SFH92" s="56"/>
      <c r="SFI92" s="56"/>
      <c r="SFJ92" s="56"/>
      <c r="SFK92" s="56"/>
      <c r="SFL92" s="56"/>
      <c r="SFM92" s="56"/>
      <c r="SFN92" s="56"/>
      <c r="SFO92" s="56"/>
      <c r="SFP92" s="56"/>
      <c r="SFQ92" s="56"/>
      <c r="SFR92" s="56"/>
      <c r="SFS92" s="56"/>
      <c r="SFT92" s="56"/>
      <c r="SFU92" s="56"/>
      <c r="SFV92" s="56"/>
      <c r="SFW92" s="56"/>
      <c r="SFX92" s="56"/>
      <c r="SFY92" s="56"/>
      <c r="SFZ92" s="56"/>
      <c r="SGA92" s="56"/>
      <c r="SGB92" s="56"/>
      <c r="SGC92" s="56"/>
      <c r="SGD92" s="56"/>
      <c r="SGE92" s="56"/>
      <c r="SGF92" s="56"/>
      <c r="SGG92" s="56"/>
      <c r="SGH92" s="56"/>
      <c r="SGI92" s="56"/>
      <c r="SGJ92" s="56"/>
      <c r="SGK92" s="56"/>
      <c r="SGL92" s="56"/>
      <c r="SGM92" s="56"/>
      <c r="SGN92" s="56"/>
      <c r="SGO92" s="56"/>
      <c r="SGP92" s="56"/>
      <c r="SGQ92" s="56"/>
      <c r="SGR92" s="56"/>
      <c r="SGS92" s="56"/>
      <c r="SGT92" s="56"/>
      <c r="SGU92" s="56"/>
      <c r="SGV92" s="56"/>
      <c r="SGW92" s="56"/>
      <c r="SGX92" s="56"/>
      <c r="SGY92" s="56"/>
      <c r="SGZ92" s="56"/>
      <c r="SHA92" s="56"/>
      <c r="SHB92" s="56"/>
      <c r="SHC92" s="56"/>
      <c r="SHD92" s="56"/>
      <c r="SHE92" s="56"/>
      <c r="SHF92" s="56"/>
      <c r="SHG92" s="56"/>
      <c r="SHH92" s="56"/>
      <c r="SHI92" s="56"/>
      <c r="SHJ92" s="56"/>
      <c r="SHK92" s="56"/>
      <c r="SHL92" s="56"/>
      <c r="SHM92" s="56"/>
      <c r="SHN92" s="56"/>
      <c r="SHO92" s="56"/>
      <c r="SHP92" s="56"/>
      <c r="SHQ92" s="56"/>
      <c r="SHR92" s="56"/>
      <c r="SHS92" s="56"/>
      <c r="SHT92" s="56"/>
      <c r="SHU92" s="56"/>
      <c r="SHV92" s="56"/>
      <c r="SHW92" s="56"/>
      <c r="SHX92" s="56"/>
      <c r="SHY92" s="56"/>
      <c r="SHZ92" s="56"/>
      <c r="SIA92" s="56"/>
      <c r="SIB92" s="56"/>
      <c r="SIC92" s="56"/>
      <c r="SID92" s="56"/>
      <c r="SIE92" s="56"/>
      <c r="SIF92" s="56"/>
      <c r="SIG92" s="56"/>
      <c r="SIH92" s="56"/>
      <c r="SII92" s="56"/>
      <c r="SIJ92" s="56"/>
      <c r="SIK92" s="56"/>
      <c r="SIL92" s="56"/>
      <c r="SIM92" s="56"/>
      <c r="SIN92" s="56"/>
      <c r="SIO92" s="56"/>
      <c r="SIP92" s="56"/>
      <c r="SIQ92" s="56"/>
      <c r="SIR92" s="56"/>
      <c r="SIS92" s="56"/>
      <c r="SIT92" s="56"/>
      <c r="SIU92" s="56"/>
      <c r="SIV92" s="56"/>
      <c r="SIW92" s="56"/>
      <c r="SIX92" s="56"/>
      <c r="SIY92" s="56"/>
      <c r="SIZ92" s="56"/>
      <c r="SJA92" s="56"/>
      <c r="SJB92" s="56"/>
      <c r="SJC92" s="56"/>
      <c r="SJD92" s="56"/>
      <c r="SJE92" s="56"/>
      <c r="SJF92" s="56"/>
      <c r="SJG92" s="56"/>
      <c r="SJH92" s="56"/>
      <c r="SJI92" s="56"/>
      <c r="SJJ92" s="56"/>
      <c r="SJK92" s="56"/>
      <c r="SJL92" s="56"/>
      <c r="SJM92" s="56"/>
      <c r="SJN92" s="56"/>
      <c r="SJO92" s="56"/>
      <c r="SJP92" s="56"/>
      <c r="SJQ92" s="56"/>
      <c r="SJR92" s="56"/>
      <c r="SJS92" s="56"/>
      <c r="SJT92" s="56"/>
      <c r="SJU92" s="56"/>
      <c r="SJV92" s="56"/>
      <c r="SJW92" s="56"/>
      <c r="SJX92" s="56"/>
      <c r="SJY92" s="56"/>
      <c r="SJZ92" s="56"/>
      <c r="SKA92" s="56"/>
      <c r="SKB92" s="56"/>
      <c r="SKC92" s="56"/>
      <c r="SKD92" s="56"/>
      <c r="SKE92" s="56"/>
      <c r="SKF92" s="56"/>
      <c r="SKG92" s="56"/>
      <c r="SKH92" s="56"/>
      <c r="SKI92" s="56"/>
      <c r="SKJ92" s="56"/>
      <c r="SKK92" s="56"/>
      <c r="SKL92" s="56"/>
      <c r="SKM92" s="56"/>
      <c r="SKN92" s="56"/>
      <c r="SKO92" s="56"/>
      <c r="SKP92" s="56"/>
      <c r="SKQ92" s="56"/>
      <c r="SKR92" s="56"/>
      <c r="SKS92" s="56"/>
      <c r="SKT92" s="56"/>
      <c r="SKU92" s="56"/>
      <c r="SKV92" s="56"/>
      <c r="SKW92" s="56"/>
      <c r="SKX92" s="56"/>
      <c r="SKY92" s="56"/>
      <c r="SKZ92" s="56"/>
      <c r="SLA92" s="56"/>
      <c r="SLB92" s="56"/>
      <c r="SLC92" s="56"/>
      <c r="SLD92" s="56"/>
      <c r="SLE92" s="56"/>
      <c r="SLF92" s="56"/>
      <c r="SLG92" s="56"/>
      <c r="SLH92" s="56"/>
      <c r="SLI92" s="56"/>
      <c r="SLJ92" s="56"/>
      <c r="SLK92" s="56"/>
      <c r="SLL92" s="56"/>
      <c r="SLM92" s="56"/>
      <c r="SLN92" s="56"/>
      <c r="SLO92" s="56"/>
      <c r="SLP92" s="56"/>
      <c r="SLQ92" s="56"/>
      <c r="SLR92" s="56"/>
      <c r="SLS92" s="56"/>
      <c r="SLT92" s="56"/>
      <c r="SLU92" s="56"/>
      <c r="SLV92" s="56"/>
      <c r="SLW92" s="56"/>
      <c r="SLX92" s="56"/>
      <c r="SLY92" s="56"/>
      <c r="SLZ92" s="56"/>
      <c r="SMA92" s="56"/>
      <c r="SMB92" s="56"/>
      <c r="SMC92" s="56"/>
      <c r="SMD92" s="56"/>
      <c r="SME92" s="56"/>
      <c r="SMF92" s="56"/>
      <c r="SMG92" s="56"/>
      <c r="SMH92" s="56"/>
      <c r="SMI92" s="56"/>
      <c r="SMJ92" s="56"/>
      <c r="SMK92" s="56"/>
      <c r="SML92" s="56"/>
      <c r="SMM92" s="56"/>
      <c r="SMN92" s="56"/>
      <c r="SMO92" s="56"/>
      <c r="SMP92" s="56"/>
      <c r="SMQ92" s="56"/>
      <c r="SMR92" s="56"/>
      <c r="SMS92" s="56"/>
      <c r="SMT92" s="56"/>
      <c r="SMU92" s="56"/>
      <c r="SMV92" s="56"/>
      <c r="SMW92" s="56"/>
      <c r="SMX92" s="56"/>
      <c r="SMY92" s="56"/>
      <c r="SMZ92" s="56"/>
      <c r="SNA92" s="56"/>
      <c r="SNB92" s="56"/>
      <c r="SNC92" s="56"/>
      <c r="SND92" s="56"/>
      <c r="SNE92" s="56"/>
      <c r="SNF92" s="56"/>
      <c r="SNG92" s="56"/>
      <c r="SNH92" s="56"/>
      <c r="SNI92" s="56"/>
      <c r="SNJ92" s="56"/>
      <c r="SNK92" s="56"/>
      <c r="SNL92" s="56"/>
      <c r="SNM92" s="56"/>
      <c r="SNN92" s="56"/>
      <c r="SNO92" s="56"/>
      <c r="SNP92" s="56"/>
      <c r="SNQ92" s="56"/>
      <c r="SNR92" s="56"/>
      <c r="SNS92" s="56"/>
      <c r="SNT92" s="56"/>
      <c r="SNU92" s="56"/>
      <c r="SNV92" s="56"/>
      <c r="SNW92" s="56"/>
      <c r="SNX92" s="56"/>
      <c r="SNY92" s="56"/>
      <c r="SNZ92" s="56"/>
      <c r="SOA92" s="56"/>
      <c r="SOB92" s="56"/>
      <c r="SOC92" s="56"/>
      <c r="SOD92" s="56"/>
      <c r="SOE92" s="56"/>
      <c r="SOF92" s="56"/>
      <c r="SOG92" s="56"/>
      <c r="SOH92" s="56"/>
      <c r="SOI92" s="56"/>
      <c r="SOJ92" s="56"/>
      <c r="SOK92" s="56"/>
      <c r="SOL92" s="56"/>
      <c r="SOM92" s="56"/>
      <c r="SON92" s="56"/>
      <c r="SOO92" s="56"/>
      <c r="SOP92" s="56"/>
      <c r="SOQ92" s="56"/>
      <c r="SOR92" s="56"/>
      <c r="SOS92" s="56"/>
      <c r="SOT92" s="56"/>
      <c r="SOU92" s="56"/>
      <c r="SOV92" s="56"/>
      <c r="SOW92" s="56"/>
      <c r="SOX92" s="56"/>
      <c r="SOY92" s="56"/>
      <c r="SOZ92" s="56"/>
      <c r="SPA92" s="56"/>
      <c r="SPB92" s="56"/>
      <c r="SPC92" s="56"/>
      <c r="SPD92" s="56"/>
      <c r="SPE92" s="56"/>
      <c r="SPF92" s="56"/>
      <c r="SPG92" s="56"/>
      <c r="SPH92" s="56"/>
      <c r="SPI92" s="56"/>
      <c r="SPJ92" s="56"/>
      <c r="SPK92" s="56"/>
      <c r="SPL92" s="56"/>
      <c r="SPM92" s="56"/>
      <c r="SPN92" s="56"/>
      <c r="SPO92" s="56"/>
      <c r="SPP92" s="56"/>
      <c r="SPQ92" s="56"/>
      <c r="SPR92" s="56"/>
      <c r="SPS92" s="56"/>
      <c r="SPT92" s="56"/>
      <c r="SPU92" s="56"/>
      <c r="SPV92" s="56"/>
      <c r="SPW92" s="56"/>
      <c r="SPX92" s="56"/>
      <c r="SPY92" s="56"/>
      <c r="SPZ92" s="56"/>
      <c r="SQA92" s="56"/>
      <c r="SQB92" s="56"/>
      <c r="SQC92" s="56"/>
      <c r="SQD92" s="56"/>
      <c r="SQE92" s="56"/>
      <c r="SQF92" s="56"/>
      <c r="SQG92" s="56"/>
      <c r="SQH92" s="56"/>
      <c r="SQI92" s="56"/>
      <c r="SQJ92" s="56"/>
      <c r="SQK92" s="56"/>
      <c r="SQL92" s="56"/>
      <c r="SQM92" s="56"/>
      <c r="SQN92" s="56"/>
      <c r="SQO92" s="56"/>
      <c r="SQP92" s="56"/>
      <c r="SQQ92" s="56"/>
      <c r="SQR92" s="56"/>
      <c r="SQS92" s="56"/>
      <c r="SQT92" s="56"/>
      <c r="SQU92" s="56"/>
      <c r="SQV92" s="56"/>
      <c r="SQW92" s="56"/>
      <c r="SQX92" s="56"/>
      <c r="SQY92" s="56"/>
      <c r="SQZ92" s="56"/>
      <c r="SRA92" s="56"/>
      <c r="SRB92" s="56"/>
      <c r="SRC92" s="56"/>
      <c r="SRD92" s="56"/>
      <c r="SRE92" s="56"/>
      <c r="SRF92" s="56"/>
      <c r="SRG92" s="56"/>
      <c r="SRH92" s="56"/>
      <c r="SRI92" s="56"/>
      <c r="SRJ92" s="56"/>
      <c r="SRK92" s="56"/>
      <c r="SRL92" s="56"/>
      <c r="SRM92" s="56"/>
      <c r="SRN92" s="56"/>
      <c r="SRO92" s="56"/>
      <c r="SRP92" s="56"/>
      <c r="SRQ92" s="56"/>
      <c r="SRR92" s="56"/>
      <c r="SRS92" s="56"/>
      <c r="SRT92" s="56"/>
      <c r="SRU92" s="56"/>
      <c r="SRV92" s="56"/>
      <c r="SRW92" s="56"/>
      <c r="SRX92" s="56"/>
      <c r="SRY92" s="56"/>
      <c r="SRZ92" s="56"/>
      <c r="SSA92" s="56"/>
      <c r="SSB92" s="56"/>
      <c r="SSC92" s="56"/>
      <c r="SSD92" s="56"/>
      <c r="SSE92" s="56"/>
      <c r="SSF92" s="56"/>
      <c r="SSG92" s="56"/>
      <c r="SSH92" s="56"/>
      <c r="SSI92" s="56"/>
      <c r="SSJ92" s="56"/>
      <c r="SSK92" s="56"/>
      <c r="SSL92" s="56"/>
      <c r="SSM92" s="56"/>
      <c r="SSN92" s="56"/>
      <c r="SSO92" s="56"/>
      <c r="SSP92" s="56"/>
      <c r="SSQ92" s="56"/>
      <c r="SSR92" s="56"/>
      <c r="SSS92" s="56"/>
      <c r="SST92" s="56"/>
      <c r="SSU92" s="56"/>
      <c r="SSV92" s="56"/>
      <c r="SSW92" s="56"/>
      <c r="SSX92" s="56"/>
      <c r="SSY92" s="56"/>
      <c r="SSZ92" s="56"/>
      <c r="STA92" s="56"/>
      <c r="STB92" s="56"/>
      <c r="STC92" s="56"/>
      <c r="STD92" s="56"/>
      <c r="STE92" s="56"/>
      <c r="STF92" s="56"/>
      <c r="STG92" s="56"/>
      <c r="STH92" s="56"/>
      <c r="STI92" s="56"/>
      <c r="STJ92" s="56"/>
      <c r="STK92" s="56"/>
      <c r="STL92" s="56"/>
      <c r="STM92" s="56"/>
      <c r="STN92" s="56"/>
      <c r="STO92" s="56"/>
      <c r="STP92" s="56"/>
      <c r="STQ92" s="56"/>
      <c r="STR92" s="56"/>
      <c r="STS92" s="56"/>
      <c r="STT92" s="56"/>
      <c r="STU92" s="56"/>
      <c r="STV92" s="56"/>
      <c r="STW92" s="56"/>
      <c r="STX92" s="56"/>
      <c r="STY92" s="56"/>
      <c r="STZ92" s="56"/>
      <c r="SUA92" s="56"/>
      <c r="SUB92" s="56"/>
      <c r="SUC92" s="56"/>
      <c r="SUD92" s="56"/>
      <c r="SUE92" s="56"/>
      <c r="SUF92" s="56"/>
      <c r="SUG92" s="56"/>
      <c r="SUH92" s="56"/>
      <c r="SUI92" s="56"/>
      <c r="SUJ92" s="56"/>
      <c r="SUK92" s="56"/>
      <c r="SUL92" s="56"/>
      <c r="SUM92" s="56"/>
      <c r="SUN92" s="56"/>
      <c r="SUO92" s="56"/>
      <c r="SUP92" s="56"/>
      <c r="SUQ92" s="56"/>
      <c r="SUR92" s="56"/>
      <c r="SUS92" s="56"/>
      <c r="SUT92" s="56"/>
      <c r="SUU92" s="56"/>
      <c r="SUV92" s="56"/>
      <c r="SUW92" s="56"/>
      <c r="SUX92" s="56"/>
      <c r="SUY92" s="56"/>
      <c r="SUZ92" s="56"/>
      <c r="SVA92" s="56"/>
      <c r="SVB92" s="56"/>
      <c r="SVC92" s="56"/>
      <c r="SVD92" s="56"/>
      <c r="SVE92" s="56"/>
      <c r="SVF92" s="56"/>
      <c r="SVG92" s="56"/>
      <c r="SVH92" s="56"/>
      <c r="SVI92" s="56"/>
      <c r="SVJ92" s="56"/>
      <c r="SVK92" s="56"/>
      <c r="SVL92" s="56"/>
      <c r="SVM92" s="56"/>
      <c r="SVN92" s="56"/>
      <c r="SVO92" s="56"/>
      <c r="SVP92" s="56"/>
      <c r="SVQ92" s="56"/>
      <c r="SVR92" s="56"/>
      <c r="SVS92" s="56"/>
      <c r="SVT92" s="56"/>
      <c r="SVU92" s="56"/>
      <c r="SVV92" s="56"/>
      <c r="SVW92" s="56"/>
      <c r="SVX92" s="56"/>
      <c r="SVY92" s="56"/>
      <c r="SVZ92" s="56"/>
      <c r="SWA92" s="56"/>
      <c r="SWB92" s="56"/>
      <c r="SWC92" s="56"/>
      <c r="SWD92" s="56"/>
      <c r="SWE92" s="56"/>
      <c r="SWF92" s="56"/>
      <c r="SWG92" s="56"/>
      <c r="SWH92" s="56"/>
      <c r="SWI92" s="56"/>
      <c r="SWJ92" s="56"/>
      <c r="SWK92" s="56"/>
      <c r="SWL92" s="56"/>
      <c r="SWM92" s="56"/>
      <c r="SWN92" s="56"/>
      <c r="SWO92" s="56"/>
      <c r="SWP92" s="56"/>
      <c r="SWQ92" s="56"/>
      <c r="SWR92" s="56"/>
      <c r="SWS92" s="56"/>
      <c r="SWT92" s="56"/>
      <c r="SWU92" s="56"/>
      <c r="SWV92" s="56"/>
      <c r="SWW92" s="56"/>
      <c r="SWX92" s="56"/>
      <c r="SWY92" s="56"/>
      <c r="SWZ92" s="56"/>
      <c r="SXA92" s="56"/>
      <c r="SXB92" s="56"/>
      <c r="SXC92" s="56"/>
      <c r="SXD92" s="56"/>
      <c r="SXE92" s="56"/>
      <c r="SXF92" s="56"/>
      <c r="SXG92" s="56"/>
      <c r="SXH92" s="56"/>
      <c r="SXI92" s="56"/>
      <c r="SXJ92" s="56"/>
      <c r="SXK92" s="56"/>
      <c r="SXL92" s="56"/>
      <c r="SXM92" s="56"/>
      <c r="SXN92" s="56"/>
      <c r="SXO92" s="56"/>
      <c r="SXP92" s="56"/>
      <c r="SXQ92" s="56"/>
      <c r="SXR92" s="56"/>
      <c r="SXS92" s="56"/>
      <c r="SXT92" s="56"/>
      <c r="SXU92" s="56"/>
      <c r="SXV92" s="56"/>
      <c r="SXW92" s="56"/>
      <c r="SXX92" s="56"/>
      <c r="SXY92" s="56"/>
      <c r="SXZ92" s="56"/>
      <c r="SYA92" s="56"/>
      <c r="SYB92" s="56"/>
      <c r="SYC92" s="56"/>
      <c r="SYD92" s="56"/>
      <c r="SYE92" s="56"/>
      <c r="SYF92" s="56"/>
      <c r="SYG92" s="56"/>
      <c r="SYH92" s="56"/>
      <c r="SYI92" s="56"/>
      <c r="SYJ92" s="56"/>
      <c r="SYK92" s="56"/>
      <c r="SYL92" s="56"/>
      <c r="SYM92" s="56"/>
      <c r="SYN92" s="56"/>
      <c r="SYO92" s="56"/>
      <c r="SYP92" s="56"/>
      <c r="SYQ92" s="56"/>
      <c r="SYR92" s="56"/>
      <c r="SYS92" s="56"/>
      <c r="SYT92" s="56"/>
      <c r="SYU92" s="56"/>
      <c r="SYV92" s="56"/>
      <c r="SYW92" s="56"/>
      <c r="SYX92" s="56"/>
      <c r="SYY92" s="56"/>
      <c r="SYZ92" s="56"/>
      <c r="SZA92" s="56"/>
      <c r="SZB92" s="56"/>
      <c r="SZC92" s="56"/>
      <c r="SZD92" s="56"/>
      <c r="SZE92" s="56"/>
      <c r="SZF92" s="56"/>
      <c r="SZG92" s="56"/>
      <c r="SZH92" s="56"/>
      <c r="SZI92" s="56"/>
      <c r="SZJ92" s="56"/>
      <c r="SZK92" s="56"/>
      <c r="SZL92" s="56"/>
      <c r="SZM92" s="56"/>
      <c r="SZN92" s="56"/>
      <c r="SZO92" s="56"/>
      <c r="SZP92" s="56"/>
      <c r="SZQ92" s="56"/>
      <c r="SZR92" s="56"/>
      <c r="SZS92" s="56"/>
      <c r="SZT92" s="56"/>
      <c r="SZU92" s="56"/>
      <c r="SZV92" s="56"/>
      <c r="SZW92" s="56"/>
      <c r="SZX92" s="56"/>
      <c r="SZY92" s="56"/>
      <c r="SZZ92" s="56"/>
      <c r="TAA92" s="56"/>
      <c r="TAB92" s="56"/>
      <c r="TAC92" s="56"/>
      <c r="TAD92" s="56"/>
      <c r="TAE92" s="56"/>
      <c r="TAF92" s="56"/>
      <c r="TAG92" s="56"/>
      <c r="TAH92" s="56"/>
      <c r="TAI92" s="56"/>
      <c r="TAJ92" s="56"/>
      <c r="TAK92" s="56"/>
      <c r="TAL92" s="56"/>
      <c r="TAM92" s="56"/>
      <c r="TAN92" s="56"/>
      <c r="TAO92" s="56"/>
      <c r="TAP92" s="56"/>
      <c r="TAQ92" s="56"/>
      <c r="TAR92" s="56"/>
      <c r="TAS92" s="56"/>
      <c r="TAT92" s="56"/>
      <c r="TAU92" s="56"/>
      <c r="TAV92" s="56"/>
      <c r="TAW92" s="56"/>
      <c r="TAX92" s="56"/>
      <c r="TAY92" s="56"/>
      <c r="TAZ92" s="56"/>
      <c r="TBA92" s="56"/>
      <c r="TBB92" s="56"/>
      <c r="TBC92" s="56"/>
      <c r="TBD92" s="56"/>
      <c r="TBE92" s="56"/>
      <c r="TBF92" s="56"/>
      <c r="TBG92" s="56"/>
      <c r="TBH92" s="56"/>
      <c r="TBI92" s="56"/>
      <c r="TBJ92" s="56"/>
      <c r="TBK92" s="56"/>
      <c r="TBL92" s="56"/>
      <c r="TBM92" s="56"/>
      <c r="TBN92" s="56"/>
      <c r="TBO92" s="56"/>
      <c r="TBP92" s="56"/>
      <c r="TBQ92" s="56"/>
      <c r="TBR92" s="56"/>
      <c r="TBS92" s="56"/>
      <c r="TBT92" s="56"/>
      <c r="TBU92" s="56"/>
      <c r="TBV92" s="56"/>
      <c r="TBW92" s="56"/>
      <c r="TBX92" s="56"/>
      <c r="TBY92" s="56"/>
      <c r="TBZ92" s="56"/>
      <c r="TCA92" s="56"/>
      <c r="TCB92" s="56"/>
      <c r="TCC92" s="56"/>
      <c r="TCD92" s="56"/>
      <c r="TCE92" s="56"/>
      <c r="TCF92" s="56"/>
      <c r="TCG92" s="56"/>
      <c r="TCH92" s="56"/>
      <c r="TCI92" s="56"/>
      <c r="TCJ92" s="56"/>
      <c r="TCK92" s="56"/>
      <c r="TCL92" s="56"/>
      <c r="TCM92" s="56"/>
      <c r="TCN92" s="56"/>
      <c r="TCO92" s="56"/>
      <c r="TCP92" s="56"/>
      <c r="TCQ92" s="56"/>
      <c r="TCR92" s="56"/>
      <c r="TCS92" s="56"/>
      <c r="TCT92" s="56"/>
      <c r="TCU92" s="56"/>
      <c r="TCV92" s="56"/>
      <c r="TCW92" s="56"/>
      <c r="TCX92" s="56"/>
      <c r="TCY92" s="56"/>
      <c r="TCZ92" s="56"/>
      <c r="TDA92" s="56"/>
      <c r="TDB92" s="56"/>
      <c r="TDC92" s="56"/>
      <c r="TDD92" s="56"/>
      <c r="TDE92" s="56"/>
      <c r="TDF92" s="56"/>
      <c r="TDG92" s="56"/>
      <c r="TDH92" s="56"/>
      <c r="TDI92" s="56"/>
      <c r="TDJ92" s="56"/>
      <c r="TDK92" s="56"/>
      <c r="TDL92" s="56"/>
      <c r="TDM92" s="56"/>
      <c r="TDN92" s="56"/>
      <c r="TDO92" s="56"/>
      <c r="TDP92" s="56"/>
      <c r="TDQ92" s="56"/>
      <c r="TDR92" s="56"/>
      <c r="TDS92" s="56"/>
      <c r="TDT92" s="56"/>
      <c r="TDU92" s="56"/>
      <c r="TDV92" s="56"/>
      <c r="TDW92" s="56"/>
      <c r="TDX92" s="56"/>
      <c r="TDY92" s="56"/>
      <c r="TDZ92" s="56"/>
      <c r="TEA92" s="56"/>
      <c r="TEB92" s="56"/>
      <c r="TEC92" s="56"/>
      <c r="TED92" s="56"/>
      <c r="TEE92" s="56"/>
      <c r="TEF92" s="56"/>
      <c r="TEG92" s="56"/>
      <c r="TEH92" s="56"/>
      <c r="TEI92" s="56"/>
      <c r="TEJ92" s="56"/>
      <c r="TEK92" s="56"/>
      <c r="TEL92" s="56"/>
      <c r="TEM92" s="56"/>
      <c r="TEN92" s="56"/>
      <c r="TEO92" s="56"/>
      <c r="TEP92" s="56"/>
      <c r="TEQ92" s="56"/>
      <c r="TER92" s="56"/>
      <c r="TES92" s="56"/>
      <c r="TET92" s="56"/>
      <c r="TEU92" s="56"/>
      <c r="TEV92" s="56"/>
      <c r="TEW92" s="56"/>
      <c r="TEX92" s="56"/>
      <c r="TEY92" s="56"/>
      <c r="TEZ92" s="56"/>
      <c r="TFA92" s="56"/>
      <c r="TFB92" s="56"/>
      <c r="TFC92" s="56"/>
      <c r="TFD92" s="56"/>
      <c r="TFE92" s="56"/>
      <c r="TFF92" s="56"/>
      <c r="TFG92" s="56"/>
      <c r="TFH92" s="56"/>
      <c r="TFI92" s="56"/>
      <c r="TFJ92" s="56"/>
      <c r="TFK92" s="56"/>
      <c r="TFL92" s="56"/>
      <c r="TFM92" s="56"/>
      <c r="TFN92" s="56"/>
      <c r="TFO92" s="56"/>
      <c r="TFP92" s="56"/>
      <c r="TFQ92" s="56"/>
      <c r="TFR92" s="56"/>
      <c r="TFS92" s="56"/>
      <c r="TFT92" s="56"/>
      <c r="TFU92" s="56"/>
      <c r="TFV92" s="56"/>
      <c r="TFW92" s="56"/>
      <c r="TFX92" s="56"/>
      <c r="TFY92" s="56"/>
      <c r="TFZ92" s="56"/>
      <c r="TGA92" s="56"/>
      <c r="TGB92" s="56"/>
      <c r="TGC92" s="56"/>
      <c r="TGD92" s="56"/>
      <c r="TGE92" s="56"/>
      <c r="TGF92" s="56"/>
      <c r="TGG92" s="56"/>
      <c r="TGH92" s="56"/>
      <c r="TGI92" s="56"/>
      <c r="TGJ92" s="56"/>
      <c r="TGK92" s="56"/>
      <c r="TGL92" s="56"/>
      <c r="TGM92" s="56"/>
      <c r="TGN92" s="56"/>
      <c r="TGO92" s="56"/>
      <c r="TGP92" s="56"/>
      <c r="TGQ92" s="56"/>
      <c r="TGR92" s="56"/>
      <c r="TGS92" s="56"/>
      <c r="TGT92" s="56"/>
      <c r="TGU92" s="56"/>
      <c r="TGV92" s="56"/>
      <c r="TGW92" s="56"/>
      <c r="TGX92" s="56"/>
      <c r="TGY92" s="56"/>
      <c r="TGZ92" s="56"/>
      <c r="THA92" s="56"/>
      <c r="THB92" s="56"/>
      <c r="THC92" s="56"/>
      <c r="THD92" s="56"/>
      <c r="THE92" s="56"/>
      <c r="THF92" s="56"/>
      <c r="THG92" s="56"/>
      <c r="THH92" s="56"/>
      <c r="THI92" s="56"/>
      <c r="THJ92" s="56"/>
      <c r="THK92" s="56"/>
      <c r="THL92" s="56"/>
      <c r="THM92" s="56"/>
      <c r="THN92" s="56"/>
      <c r="THO92" s="56"/>
      <c r="THP92" s="56"/>
      <c r="THQ92" s="56"/>
      <c r="THR92" s="56"/>
      <c r="THS92" s="56"/>
      <c r="THT92" s="56"/>
      <c r="THU92" s="56"/>
      <c r="THV92" s="56"/>
      <c r="THW92" s="56"/>
      <c r="THX92" s="56"/>
      <c r="THY92" s="56"/>
      <c r="THZ92" s="56"/>
      <c r="TIA92" s="56"/>
      <c r="TIB92" s="56"/>
      <c r="TIC92" s="56"/>
      <c r="TID92" s="56"/>
      <c r="TIE92" s="56"/>
      <c r="TIF92" s="56"/>
      <c r="TIG92" s="56"/>
      <c r="TIH92" s="56"/>
      <c r="TII92" s="56"/>
      <c r="TIJ92" s="56"/>
      <c r="TIK92" s="56"/>
      <c r="TIL92" s="56"/>
      <c r="TIM92" s="56"/>
      <c r="TIN92" s="56"/>
      <c r="TIO92" s="56"/>
      <c r="TIP92" s="56"/>
      <c r="TIQ92" s="56"/>
      <c r="TIR92" s="56"/>
      <c r="TIS92" s="56"/>
      <c r="TIT92" s="56"/>
      <c r="TIU92" s="56"/>
      <c r="TIV92" s="56"/>
      <c r="TIW92" s="56"/>
      <c r="TIX92" s="56"/>
      <c r="TIY92" s="56"/>
      <c r="TIZ92" s="56"/>
      <c r="TJA92" s="56"/>
      <c r="TJB92" s="56"/>
      <c r="TJC92" s="56"/>
      <c r="TJD92" s="56"/>
      <c r="TJE92" s="56"/>
      <c r="TJF92" s="56"/>
      <c r="TJG92" s="56"/>
      <c r="TJH92" s="56"/>
      <c r="TJI92" s="56"/>
      <c r="TJJ92" s="56"/>
      <c r="TJK92" s="56"/>
      <c r="TJL92" s="56"/>
      <c r="TJM92" s="56"/>
      <c r="TJN92" s="56"/>
      <c r="TJO92" s="56"/>
      <c r="TJP92" s="56"/>
      <c r="TJQ92" s="56"/>
      <c r="TJR92" s="56"/>
      <c r="TJS92" s="56"/>
      <c r="TJT92" s="56"/>
      <c r="TJU92" s="56"/>
      <c r="TJV92" s="56"/>
      <c r="TJW92" s="56"/>
      <c r="TJX92" s="56"/>
      <c r="TJY92" s="56"/>
      <c r="TJZ92" s="56"/>
      <c r="TKA92" s="56"/>
      <c r="TKB92" s="56"/>
      <c r="TKC92" s="56"/>
      <c r="TKD92" s="56"/>
      <c r="TKE92" s="56"/>
      <c r="TKF92" s="56"/>
      <c r="TKG92" s="56"/>
      <c r="TKH92" s="56"/>
      <c r="TKI92" s="56"/>
      <c r="TKJ92" s="56"/>
      <c r="TKK92" s="56"/>
      <c r="TKL92" s="56"/>
      <c r="TKM92" s="56"/>
      <c r="TKN92" s="56"/>
      <c r="TKO92" s="56"/>
      <c r="TKP92" s="56"/>
      <c r="TKQ92" s="56"/>
      <c r="TKR92" s="56"/>
      <c r="TKS92" s="56"/>
      <c r="TKT92" s="56"/>
      <c r="TKU92" s="56"/>
      <c r="TKV92" s="56"/>
      <c r="TKW92" s="56"/>
      <c r="TKX92" s="56"/>
      <c r="TKY92" s="56"/>
      <c r="TKZ92" s="56"/>
      <c r="TLA92" s="56"/>
      <c r="TLB92" s="56"/>
      <c r="TLC92" s="56"/>
      <c r="TLD92" s="56"/>
      <c r="TLE92" s="56"/>
      <c r="TLF92" s="56"/>
      <c r="TLG92" s="56"/>
      <c r="TLH92" s="56"/>
      <c r="TLI92" s="56"/>
      <c r="TLJ92" s="56"/>
      <c r="TLK92" s="56"/>
      <c r="TLL92" s="56"/>
      <c r="TLM92" s="56"/>
      <c r="TLN92" s="56"/>
      <c r="TLO92" s="56"/>
      <c r="TLP92" s="56"/>
      <c r="TLQ92" s="56"/>
      <c r="TLR92" s="56"/>
      <c r="TLS92" s="56"/>
      <c r="TLT92" s="56"/>
      <c r="TLU92" s="56"/>
      <c r="TLV92" s="56"/>
      <c r="TLW92" s="56"/>
      <c r="TLX92" s="56"/>
      <c r="TLY92" s="56"/>
      <c r="TLZ92" s="56"/>
      <c r="TMA92" s="56"/>
      <c r="TMB92" s="56"/>
      <c r="TMC92" s="56"/>
      <c r="TMD92" s="56"/>
      <c r="TME92" s="56"/>
      <c r="TMF92" s="56"/>
      <c r="TMG92" s="56"/>
      <c r="TMH92" s="56"/>
      <c r="TMI92" s="56"/>
      <c r="TMJ92" s="56"/>
      <c r="TMK92" s="56"/>
      <c r="TML92" s="56"/>
      <c r="TMM92" s="56"/>
      <c r="TMN92" s="56"/>
      <c r="TMO92" s="56"/>
      <c r="TMP92" s="56"/>
      <c r="TMQ92" s="56"/>
      <c r="TMR92" s="56"/>
      <c r="TMS92" s="56"/>
      <c r="TMT92" s="56"/>
      <c r="TMU92" s="56"/>
      <c r="TMV92" s="56"/>
      <c r="TMW92" s="56"/>
      <c r="TMX92" s="56"/>
      <c r="TMY92" s="56"/>
      <c r="TMZ92" s="56"/>
      <c r="TNA92" s="56"/>
      <c r="TNB92" s="56"/>
      <c r="TNC92" s="56"/>
      <c r="TND92" s="56"/>
      <c r="TNE92" s="56"/>
      <c r="TNF92" s="56"/>
      <c r="TNG92" s="56"/>
      <c r="TNH92" s="56"/>
      <c r="TNI92" s="56"/>
      <c r="TNJ92" s="56"/>
      <c r="TNK92" s="56"/>
      <c r="TNL92" s="56"/>
      <c r="TNM92" s="56"/>
      <c r="TNN92" s="56"/>
      <c r="TNO92" s="56"/>
      <c r="TNP92" s="56"/>
      <c r="TNQ92" s="56"/>
      <c r="TNR92" s="56"/>
      <c r="TNS92" s="56"/>
      <c r="TNT92" s="56"/>
      <c r="TNU92" s="56"/>
      <c r="TNV92" s="56"/>
      <c r="TNW92" s="56"/>
      <c r="TNX92" s="56"/>
      <c r="TNY92" s="56"/>
      <c r="TNZ92" s="56"/>
      <c r="TOA92" s="56"/>
      <c r="TOB92" s="56"/>
      <c r="TOC92" s="56"/>
      <c r="TOD92" s="56"/>
      <c r="TOE92" s="56"/>
      <c r="TOF92" s="56"/>
      <c r="TOG92" s="56"/>
      <c r="TOH92" s="56"/>
      <c r="TOI92" s="56"/>
      <c r="TOJ92" s="56"/>
      <c r="TOK92" s="56"/>
      <c r="TOL92" s="56"/>
      <c r="TOM92" s="56"/>
      <c r="TON92" s="56"/>
      <c r="TOO92" s="56"/>
      <c r="TOP92" s="56"/>
      <c r="TOQ92" s="56"/>
      <c r="TOR92" s="56"/>
      <c r="TOS92" s="56"/>
      <c r="TOT92" s="56"/>
      <c r="TOU92" s="56"/>
      <c r="TOV92" s="56"/>
      <c r="TOW92" s="56"/>
      <c r="TOX92" s="56"/>
      <c r="TOY92" s="56"/>
      <c r="TOZ92" s="56"/>
      <c r="TPA92" s="56"/>
      <c r="TPB92" s="56"/>
      <c r="TPC92" s="56"/>
      <c r="TPD92" s="56"/>
      <c r="TPE92" s="56"/>
      <c r="TPF92" s="56"/>
      <c r="TPG92" s="56"/>
      <c r="TPH92" s="56"/>
      <c r="TPI92" s="56"/>
      <c r="TPJ92" s="56"/>
      <c r="TPK92" s="56"/>
      <c r="TPL92" s="56"/>
      <c r="TPM92" s="56"/>
      <c r="TPN92" s="56"/>
      <c r="TPO92" s="56"/>
      <c r="TPP92" s="56"/>
      <c r="TPQ92" s="56"/>
      <c r="TPR92" s="56"/>
      <c r="TPS92" s="56"/>
      <c r="TPT92" s="56"/>
      <c r="TPU92" s="56"/>
      <c r="TPV92" s="56"/>
      <c r="TPW92" s="56"/>
      <c r="TPX92" s="56"/>
      <c r="TPY92" s="56"/>
      <c r="TPZ92" s="56"/>
      <c r="TQA92" s="56"/>
      <c r="TQB92" s="56"/>
      <c r="TQC92" s="56"/>
      <c r="TQD92" s="56"/>
      <c r="TQE92" s="56"/>
      <c r="TQF92" s="56"/>
      <c r="TQG92" s="56"/>
      <c r="TQH92" s="56"/>
      <c r="TQI92" s="56"/>
      <c r="TQJ92" s="56"/>
      <c r="TQK92" s="56"/>
      <c r="TQL92" s="56"/>
      <c r="TQM92" s="56"/>
      <c r="TQN92" s="56"/>
      <c r="TQO92" s="56"/>
      <c r="TQP92" s="56"/>
      <c r="TQQ92" s="56"/>
      <c r="TQR92" s="56"/>
      <c r="TQS92" s="56"/>
      <c r="TQT92" s="56"/>
      <c r="TQU92" s="56"/>
      <c r="TQV92" s="56"/>
      <c r="TQW92" s="56"/>
      <c r="TQX92" s="56"/>
      <c r="TQY92" s="56"/>
      <c r="TQZ92" s="56"/>
      <c r="TRA92" s="56"/>
      <c r="TRB92" s="56"/>
      <c r="TRC92" s="56"/>
      <c r="TRD92" s="56"/>
      <c r="TRE92" s="56"/>
      <c r="TRF92" s="56"/>
      <c r="TRG92" s="56"/>
      <c r="TRH92" s="56"/>
      <c r="TRI92" s="56"/>
      <c r="TRJ92" s="56"/>
      <c r="TRK92" s="56"/>
      <c r="TRL92" s="56"/>
      <c r="TRM92" s="56"/>
      <c r="TRN92" s="56"/>
      <c r="TRO92" s="56"/>
      <c r="TRP92" s="56"/>
      <c r="TRQ92" s="56"/>
      <c r="TRR92" s="56"/>
      <c r="TRS92" s="56"/>
      <c r="TRT92" s="56"/>
      <c r="TRU92" s="56"/>
      <c r="TRV92" s="56"/>
      <c r="TRW92" s="56"/>
      <c r="TRX92" s="56"/>
      <c r="TRY92" s="56"/>
      <c r="TRZ92" s="56"/>
      <c r="TSA92" s="56"/>
      <c r="TSB92" s="56"/>
      <c r="TSC92" s="56"/>
      <c r="TSD92" s="56"/>
      <c r="TSE92" s="56"/>
      <c r="TSF92" s="56"/>
      <c r="TSG92" s="56"/>
      <c r="TSH92" s="56"/>
      <c r="TSI92" s="56"/>
      <c r="TSJ92" s="56"/>
      <c r="TSK92" s="56"/>
      <c r="TSL92" s="56"/>
      <c r="TSM92" s="56"/>
      <c r="TSN92" s="56"/>
      <c r="TSO92" s="56"/>
      <c r="TSP92" s="56"/>
      <c r="TSQ92" s="56"/>
      <c r="TSR92" s="56"/>
      <c r="TSS92" s="56"/>
      <c r="TST92" s="56"/>
      <c r="TSU92" s="56"/>
      <c r="TSV92" s="56"/>
      <c r="TSW92" s="56"/>
      <c r="TSX92" s="56"/>
      <c r="TSY92" s="56"/>
      <c r="TSZ92" s="56"/>
      <c r="TTA92" s="56"/>
      <c r="TTB92" s="56"/>
      <c r="TTC92" s="56"/>
      <c r="TTD92" s="56"/>
      <c r="TTE92" s="56"/>
      <c r="TTF92" s="56"/>
      <c r="TTG92" s="56"/>
      <c r="TTH92" s="56"/>
      <c r="TTI92" s="56"/>
      <c r="TTJ92" s="56"/>
      <c r="TTK92" s="56"/>
      <c r="TTL92" s="56"/>
      <c r="TTM92" s="56"/>
      <c r="TTN92" s="56"/>
      <c r="TTO92" s="56"/>
      <c r="TTP92" s="56"/>
      <c r="TTQ92" s="56"/>
      <c r="TTR92" s="56"/>
      <c r="TTS92" s="56"/>
      <c r="TTT92" s="56"/>
      <c r="TTU92" s="56"/>
      <c r="TTV92" s="56"/>
      <c r="TTW92" s="56"/>
      <c r="TTX92" s="56"/>
      <c r="TTY92" s="56"/>
      <c r="TTZ92" s="56"/>
      <c r="TUA92" s="56"/>
      <c r="TUB92" s="56"/>
      <c r="TUC92" s="56"/>
      <c r="TUD92" s="56"/>
      <c r="TUE92" s="56"/>
      <c r="TUF92" s="56"/>
      <c r="TUG92" s="56"/>
      <c r="TUH92" s="56"/>
      <c r="TUI92" s="56"/>
      <c r="TUJ92" s="56"/>
      <c r="TUK92" s="56"/>
      <c r="TUL92" s="56"/>
      <c r="TUM92" s="56"/>
      <c r="TUN92" s="56"/>
      <c r="TUO92" s="56"/>
      <c r="TUP92" s="56"/>
      <c r="TUQ92" s="56"/>
      <c r="TUR92" s="56"/>
      <c r="TUS92" s="56"/>
      <c r="TUT92" s="56"/>
      <c r="TUU92" s="56"/>
      <c r="TUV92" s="56"/>
      <c r="TUW92" s="56"/>
      <c r="TUX92" s="56"/>
      <c r="TUY92" s="56"/>
      <c r="TUZ92" s="56"/>
      <c r="TVA92" s="56"/>
      <c r="TVB92" s="56"/>
      <c r="TVC92" s="56"/>
      <c r="TVD92" s="56"/>
      <c r="TVE92" s="56"/>
      <c r="TVF92" s="56"/>
      <c r="TVG92" s="56"/>
      <c r="TVH92" s="56"/>
      <c r="TVI92" s="56"/>
      <c r="TVJ92" s="56"/>
      <c r="TVK92" s="56"/>
      <c r="TVL92" s="56"/>
      <c r="TVM92" s="56"/>
      <c r="TVN92" s="56"/>
      <c r="TVO92" s="56"/>
      <c r="TVP92" s="56"/>
      <c r="TVQ92" s="56"/>
      <c r="TVR92" s="56"/>
      <c r="TVS92" s="56"/>
      <c r="TVT92" s="56"/>
      <c r="TVU92" s="56"/>
      <c r="TVV92" s="56"/>
      <c r="TVW92" s="56"/>
      <c r="TVX92" s="56"/>
      <c r="TVY92" s="56"/>
      <c r="TVZ92" s="56"/>
      <c r="TWA92" s="56"/>
      <c r="TWB92" s="56"/>
      <c r="TWC92" s="56"/>
      <c r="TWD92" s="56"/>
      <c r="TWE92" s="56"/>
      <c r="TWF92" s="56"/>
      <c r="TWG92" s="56"/>
      <c r="TWH92" s="56"/>
      <c r="TWI92" s="56"/>
      <c r="TWJ92" s="56"/>
      <c r="TWK92" s="56"/>
      <c r="TWL92" s="56"/>
      <c r="TWM92" s="56"/>
      <c r="TWN92" s="56"/>
      <c r="TWO92" s="56"/>
      <c r="TWP92" s="56"/>
      <c r="TWQ92" s="56"/>
      <c r="TWR92" s="56"/>
      <c r="TWS92" s="56"/>
      <c r="TWT92" s="56"/>
      <c r="TWU92" s="56"/>
      <c r="TWV92" s="56"/>
      <c r="TWW92" s="56"/>
      <c r="TWX92" s="56"/>
      <c r="TWY92" s="56"/>
      <c r="TWZ92" s="56"/>
      <c r="TXA92" s="56"/>
      <c r="TXB92" s="56"/>
      <c r="TXC92" s="56"/>
      <c r="TXD92" s="56"/>
      <c r="TXE92" s="56"/>
      <c r="TXF92" s="56"/>
      <c r="TXG92" s="56"/>
      <c r="TXH92" s="56"/>
      <c r="TXI92" s="56"/>
      <c r="TXJ92" s="56"/>
      <c r="TXK92" s="56"/>
      <c r="TXL92" s="56"/>
      <c r="TXM92" s="56"/>
      <c r="TXN92" s="56"/>
      <c r="TXO92" s="56"/>
      <c r="TXP92" s="56"/>
      <c r="TXQ92" s="56"/>
      <c r="TXR92" s="56"/>
      <c r="TXS92" s="56"/>
      <c r="TXT92" s="56"/>
      <c r="TXU92" s="56"/>
      <c r="TXV92" s="56"/>
      <c r="TXW92" s="56"/>
      <c r="TXX92" s="56"/>
      <c r="TXY92" s="56"/>
      <c r="TXZ92" s="56"/>
      <c r="TYA92" s="56"/>
      <c r="TYB92" s="56"/>
      <c r="TYC92" s="56"/>
      <c r="TYD92" s="56"/>
      <c r="TYE92" s="56"/>
      <c r="TYF92" s="56"/>
      <c r="TYG92" s="56"/>
      <c r="TYH92" s="56"/>
      <c r="TYI92" s="56"/>
      <c r="TYJ92" s="56"/>
      <c r="TYK92" s="56"/>
      <c r="TYL92" s="56"/>
      <c r="TYM92" s="56"/>
      <c r="TYN92" s="56"/>
      <c r="TYO92" s="56"/>
      <c r="TYP92" s="56"/>
      <c r="TYQ92" s="56"/>
      <c r="TYR92" s="56"/>
      <c r="TYS92" s="56"/>
      <c r="TYT92" s="56"/>
      <c r="TYU92" s="56"/>
      <c r="TYV92" s="56"/>
      <c r="TYW92" s="56"/>
      <c r="TYX92" s="56"/>
      <c r="TYY92" s="56"/>
      <c r="TYZ92" s="56"/>
      <c r="TZA92" s="56"/>
      <c r="TZB92" s="56"/>
      <c r="TZC92" s="56"/>
      <c r="TZD92" s="56"/>
      <c r="TZE92" s="56"/>
      <c r="TZF92" s="56"/>
      <c r="TZG92" s="56"/>
      <c r="TZH92" s="56"/>
      <c r="TZI92" s="56"/>
      <c r="TZJ92" s="56"/>
      <c r="TZK92" s="56"/>
      <c r="TZL92" s="56"/>
      <c r="TZM92" s="56"/>
      <c r="TZN92" s="56"/>
      <c r="TZO92" s="56"/>
      <c r="TZP92" s="56"/>
      <c r="TZQ92" s="56"/>
      <c r="TZR92" s="56"/>
      <c r="TZS92" s="56"/>
      <c r="TZT92" s="56"/>
      <c r="TZU92" s="56"/>
      <c r="TZV92" s="56"/>
      <c r="TZW92" s="56"/>
      <c r="TZX92" s="56"/>
      <c r="TZY92" s="56"/>
      <c r="TZZ92" s="56"/>
      <c r="UAA92" s="56"/>
      <c r="UAB92" s="56"/>
      <c r="UAC92" s="56"/>
      <c r="UAD92" s="56"/>
      <c r="UAE92" s="56"/>
      <c r="UAF92" s="56"/>
      <c r="UAG92" s="56"/>
      <c r="UAH92" s="56"/>
      <c r="UAI92" s="56"/>
      <c r="UAJ92" s="56"/>
      <c r="UAK92" s="56"/>
      <c r="UAL92" s="56"/>
      <c r="UAM92" s="56"/>
      <c r="UAN92" s="56"/>
      <c r="UAO92" s="56"/>
      <c r="UAP92" s="56"/>
      <c r="UAQ92" s="56"/>
      <c r="UAR92" s="56"/>
      <c r="UAS92" s="56"/>
      <c r="UAT92" s="56"/>
      <c r="UAU92" s="56"/>
      <c r="UAV92" s="56"/>
      <c r="UAW92" s="56"/>
      <c r="UAX92" s="56"/>
      <c r="UAY92" s="56"/>
      <c r="UAZ92" s="56"/>
      <c r="UBA92" s="56"/>
      <c r="UBB92" s="56"/>
      <c r="UBC92" s="56"/>
      <c r="UBD92" s="56"/>
      <c r="UBE92" s="56"/>
      <c r="UBF92" s="56"/>
      <c r="UBG92" s="56"/>
      <c r="UBH92" s="56"/>
      <c r="UBI92" s="56"/>
      <c r="UBJ92" s="56"/>
      <c r="UBK92" s="56"/>
      <c r="UBL92" s="56"/>
      <c r="UBM92" s="56"/>
      <c r="UBN92" s="56"/>
      <c r="UBO92" s="56"/>
      <c r="UBP92" s="56"/>
      <c r="UBQ92" s="56"/>
      <c r="UBR92" s="56"/>
      <c r="UBS92" s="56"/>
      <c r="UBT92" s="56"/>
      <c r="UBU92" s="56"/>
      <c r="UBV92" s="56"/>
      <c r="UBW92" s="56"/>
      <c r="UBX92" s="56"/>
      <c r="UBY92" s="56"/>
      <c r="UBZ92" s="56"/>
      <c r="UCA92" s="56"/>
      <c r="UCB92" s="56"/>
      <c r="UCC92" s="56"/>
      <c r="UCD92" s="56"/>
      <c r="UCE92" s="56"/>
      <c r="UCF92" s="56"/>
      <c r="UCG92" s="56"/>
      <c r="UCH92" s="56"/>
      <c r="UCI92" s="56"/>
      <c r="UCJ92" s="56"/>
      <c r="UCK92" s="56"/>
      <c r="UCL92" s="56"/>
      <c r="UCM92" s="56"/>
      <c r="UCN92" s="56"/>
      <c r="UCO92" s="56"/>
      <c r="UCP92" s="56"/>
      <c r="UCQ92" s="56"/>
      <c r="UCR92" s="56"/>
      <c r="UCS92" s="56"/>
      <c r="UCT92" s="56"/>
      <c r="UCU92" s="56"/>
      <c r="UCV92" s="56"/>
      <c r="UCW92" s="56"/>
      <c r="UCX92" s="56"/>
      <c r="UCY92" s="56"/>
      <c r="UCZ92" s="56"/>
      <c r="UDA92" s="56"/>
      <c r="UDB92" s="56"/>
      <c r="UDC92" s="56"/>
      <c r="UDD92" s="56"/>
      <c r="UDE92" s="56"/>
      <c r="UDF92" s="56"/>
      <c r="UDG92" s="56"/>
      <c r="UDH92" s="56"/>
      <c r="UDI92" s="56"/>
      <c r="UDJ92" s="56"/>
      <c r="UDK92" s="56"/>
      <c r="UDL92" s="56"/>
      <c r="UDM92" s="56"/>
      <c r="UDN92" s="56"/>
      <c r="UDO92" s="56"/>
      <c r="UDP92" s="56"/>
      <c r="UDQ92" s="56"/>
      <c r="UDR92" s="56"/>
      <c r="UDS92" s="56"/>
      <c r="UDT92" s="56"/>
      <c r="UDU92" s="56"/>
      <c r="UDV92" s="56"/>
      <c r="UDW92" s="56"/>
      <c r="UDX92" s="56"/>
      <c r="UDY92" s="56"/>
      <c r="UDZ92" s="56"/>
      <c r="UEA92" s="56"/>
      <c r="UEB92" s="56"/>
      <c r="UEC92" s="56"/>
      <c r="UED92" s="56"/>
      <c r="UEE92" s="56"/>
      <c r="UEF92" s="56"/>
      <c r="UEG92" s="56"/>
      <c r="UEH92" s="56"/>
      <c r="UEI92" s="56"/>
      <c r="UEJ92" s="56"/>
      <c r="UEK92" s="56"/>
      <c r="UEL92" s="56"/>
      <c r="UEM92" s="56"/>
      <c r="UEN92" s="56"/>
      <c r="UEO92" s="56"/>
      <c r="UEP92" s="56"/>
      <c r="UEQ92" s="56"/>
      <c r="UER92" s="56"/>
      <c r="UES92" s="56"/>
      <c r="UET92" s="56"/>
      <c r="UEU92" s="56"/>
      <c r="UEV92" s="56"/>
      <c r="UEW92" s="56"/>
      <c r="UEX92" s="56"/>
      <c r="UEY92" s="56"/>
      <c r="UEZ92" s="56"/>
      <c r="UFA92" s="56"/>
      <c r="UFB92" s="56"/>
      <c r="UFC92" s="56"/>
      <c r="UFD92" s="56"/>
      <c r="UFE92" s="56"/>
      <c r="UFF92" s="56"/>
      <c r="UFG92" s="56"/>
      <c r="UFH92" s="56"/>
      <c r="UFI92" s="56"/>
      <c r="UFJ92" s="56"/>
      <c r="UFK92" s="56"/>
      <c r="UFL92" s="56"/>
      <c r="UFM92" s="56"/>
      <c r="UFN92" s="56"/>
      <c r="UFO92" s="56"/>
      <c r="UFP92" s="56"/>
      <c r="UFQ92" s="56"/>
      <c r="UFR92" s="56"/>
      <c r="UFS92" s="56"/>
      <c r="UFT92" s="56"/>
      <c r="UFU92" s="56"/>
      <c r="UFV92" s="56"/>
      <c r="UFW92" s="56"/>
      <c r="UFX92" s="56"/>
      <c r="UFY92" s="56"/>
      <c r="UFZ92" s="56"/>
      <c r="UGA92" s="56"/>
      <c r="UGB92" s="56"/>
      <c r="UGC92" s="56"/>
      <c r="UGD92" s="56"/>
      <c r="UGE92" s="56"/>
      <c r="UGF92" s="56"/>
      <c r="UGG92" s="56"/>
      <c r="UGH92" s="56"/>
      <c r="UGI92" s="56"/>
      <c r="UGJ92" s="56"/>
      <c r="UGK92" s="56"/>
      <c r="UGL92" s="56"/>
      <c r="UGM92" s="56"/>
      <c r="UGN92" s="56"/>
      <c r="UGO92" s="56"/>
      <c r="UGP92" s="56"/>
      <c r="UGQ92" s="56"/>
      <c r="UGR92" s="56"/>
      <c r="UGS92" s="56"/>
      <c r="UGT92" s="56"/>
      <c r="UGU92" s="56"/>
      <c r="UGV92" s="56"/>
      <c r="UGW92" s="56"/>
      <c r="UGX92" s="56"/>
      <c r="UGY92" s="56"/>
      <c r="UGZ92" s="56"/>
      <c r="UHA92" s="56"/>
      <c r="UHB92" s="56"/>
      <c r="UHC92" s="56"/>
      <c r="UHD92" s="56"/>
      <c r="UHE92" s="56"/>
      <c r="UHF92" s="56"/>
      <c r="UHG92" s="56"/>
      <c r="UHH92" s="56"/>
      <c r="UHI92" s="56"/>
      <c r="UHJ92" s="56"/>
      <c r="UHK92" s="56"/>
      <c r="UHL92" s="56"/>
      <c r="UHM92" s="56"/>
      <c r="UHN92" s="56"/>
      <c r="UHO92" s="56"/>
      <c r="UHP92" s="56"/>
      <c r="UHQ92" s="56"/>
      <c r="UHR92" s="56"/>
      <c r="UHS92" s="56"/>
      <c r="UHT92" s="56"/>
      <c r="UHU92" s="56"/>
      <c r="UHV92" s="56"/>
      <c r="UHW92" s="56"/>
      <c r="UHX92" s="56"/>
      <c r="UHY92" s="56"/>
      <c r="UHZ92" s="56"/>
      <c r="UIA92" s="56"/>
      <c r="UIB92" s="56"/>
      <c r="UIC92" s="56"/>
      <c r="UID92" s="56"/>
      <c r="UIE92" s="56"/>
      <c r="UIF92" s="56"/>
      <c r="UIG92" s="56"/>
      <c r="UIH92" s="56"/>
      <c r="UII92" s="56"/>
      <c r="UIJ92" s="56"/>
      <c r="UIK92" s="56"/>
      <c r="UIL92" s="56"/>
      <c r="UIM92" s="56"/>
      <c r="UIN92" s="56"/>
      <c r="UIO92" s="56"/>
      <c r="UIP92" s="56"/>
      <c r="UIQ92" s="56"/>
      <c r="UIR92" s="56"/>
      <c r="UIS92" s="56"/>
      <c r="UIT92" s="56"/>
      <c r="UIU92" s="56"/>
      <c r="UIV92" s="56"/>
      <c r="UIW92" s="56"/>
      <c r="UIX92" s="56"/>
      <c r="UIY92" s="56"/>
      <c r="UIZ92" s="56"/>
      <c r="UJA92" s="56"/>
      <c r="UJB92" s="56"/>
      <c r="UJC92" s="56"/>
      <c r="UJD92" s="56"/>
      <c r="UJE92" s="56"/>
      <c r="UJF92" s="56"/>
      <c r="UJG92" s="56"/>
      <c r="UJH92" s="56"/>
      <c r="UJI92" s="56"/>
      <c r="UJJ92" s="56"/>
      <c r="UJK92" s="56"/>
      <c r="UJL92" s="56"/>
      <c r="UJM92" s="56"/>
      <c r="UJN92" s="56"/>
      <c r="UJO92" s="56"/>
      <c r="UJP92" s="56"/>
      <c r="UJQ92" s="56"/>
      <c r="UJR92" s="56"/>
      <c r="UJS92" s="56"/>
      <c r="UJT92" s="56"/>
      <c r="UJU92" s="56"/>
      <c r="UJV92" s="56"/>
      <c r="UJW92" s="56"/>
      <c r="UJX92" s="56"/>
      <c r="UJY92" s="56"/>
      <c r="UJZ92" s="56"/>
      <c r="UKA92" s="56"/>
      <c r="UKB92" s="56"/>
      <c r="UKC92" s="56"/>
      <c r="UKD92" s="56"/>
      <c r="UKE92" s="56"/>
      <c r="UKF92" s="56"/>
      <c r="UKG92" s="56"/>
      <c r="UKH92" s="56"/>
      <c r="UKI92" s="56"/>
      <c r="UKJ92" s="56"/>
      <c r="UKK92" s="56"/>
      <c r="UKL92" s="56"/>
      <c r="UKM92" s="56"/>
      <c r="UKN92" s="56"/>
      <c r="UKO92" s="56"/>
      <c r="UKP92" s="56"/>
      <c r="UKQ92" s="56"/>
      <c r="UKR92" s="56"/>
      <c r="UKS92" s="56"/>
      <c r="UKT92" s="56"/>
      <c r="UKU92" s="56"/>
      <c r="UKV92" s="56"/>
      <c r="UKW92" s="56"/>
      <c r="UKX92" s="56"/>
      <c r="UKY92" s="56"/>
      <c r="UKZ92" s="56"/>
      <c r="ULA92" s="56"/>
      <c r="ULB92" s="56"/>
      <c r="ULC92" s="56"/>
      <c r="ULD92" s="56"/>
      <c r="ULE92" s="56"/>
      <c r="ULF92" s="56"/>
      <c r="ULG92" s="56"/>
      <c r="ULH92" s="56"/>
      <c r="ULI92" s="56"/>
      <c r="ULJ92" s="56"/>
      <c r="ULK92" s="56"/>
      <c r="ULL92" s="56"/>
      <c r="ULM92" s="56"/>
      <c r="ULN92" s="56"/>
      <c r="ULO92" s="56"/>
      <c r="ULP92" s="56"/>
      <c r="ULQ92" s="56"/>
      <c r="ULR92" s="56"/>
      <c r="ULS92" s="56"/>
      <c r="ULT92" s="56"/>
      <c r="ULU92" s="56"/>
      <c r="ULV92" s="56"/>
      <c r="ULW92" s="56"/>
      <c r="ULX92" s="56"/>
      <c r="ULY92" s="56"/>
      <c r="ULZ92" s="56"/>
      <c r="UMA92" s="56"/>
      <c r="UMB92" s="56"/>
      <c r="UMC92" s="56"/>
      <c r="UMD92" s="56"/>
      <c r="UME92" s="56"/>
      <c r="UMF92" s="56"/>
      <c r="UMG92" s="56"/>
      <c r="UMH92" s="56"/>
      <c r="UMI92" s="56"/>
      <c r="UMJ92" s="56"/>
      <c r="UMK92" s="56"/>
      <c r="UML92" s="56"/>
      <c r="UMM92" s="56"/>
      <c r="UMN92" s="56"/>
      <c r="UMO92" s="56"/>
      <c r="UMP92" s="56"/>
      <c r="UMQ92" s="56"/>
      <c r="UMR92" s="56"/>
      <c r="UMS92" s="56"/>
      <c r="UMT92" s="56"/>
      <c r="UMU92" s="56"/>
      <c r="UMV92" s="56"/>
      <c r="UMW92" s="56"/>
      <c r="UMX92" s="56"/>
      <c r="UMY92" s="56"/>
      <c r="UMZ92" s="56"/>
      <c r="UNA92" s="56"/>
      <c r="UNB92" s="56"/>
      <c r="UNC92" s="56"/>
      <c r="UND92" s="56"/>
      <c r="UNE92" s="56"/>
      <c r="UNF92" s="56"/>
      <c r="UNG92" s="56"/>
      <c r="UNH92" s="56"/>
      <c r="UNI92" s="56"/>
      <c r="UNJ92" s="56"/>
      <c r="UNK92" s="56"/>
      <c r="UNL92" s="56"/>
      <c r="UNM92" s="56"/>
      <c r="UNN92" s="56"/>
      <c r="UNO92" s="56"/>
      <c r="UNP92" s="56"/>
      <c r="UNQ92" s="56"/>
      <c r="UNR92" s="56"/>
      <c r="UNS92" s="56"/>
      <c r="UNT92" s="56"/>
      <c r="UNU92" s="56"/>
      <c r="UNV92" s="56"/>
      <c r="UNW92" s="56"/>
      <c r="UNX92" s="56"/>
      <c r="UNY92" s="56"/>
      <c r="UNZ92" s="56"/>
      <c r="UOA92" s="56"/>
      <c r="UOB92" s="56"/>
      <c r="UOC92" s="56"/>
      <c r="UOD92" s="56"/>
      <c r="UOE92" s="56"/>
      <c r="UOF92" s="56"/>
      <c r="UOG92" s="56"/>
      <c r="UOH92" s="56"/>
      <c r="UOI92" s="56"/>
      <c r="UOJ92" s="56"/>
      <c r="UOK92" s="56"/>
      <c r="UOL92" s="56"/>
      <c r="UOM92" s="56"/>
      <c r="UON92" s="56"/>
      <c r="UOO92" s="56"/>
      <c r="UOP92" s="56"/>
      <c r="UOQ92" s="56"/>
      <c r="UOR92" s="56"/>
      <c r="UOS92" s="56"/>
      <c r="UOT92" s="56"/>
      <c r="UOU92" s="56"/>
      <c r="UOV92" s="56"/>
      <c r="UOW92" s="56"/>
      <c r="UOX92" s="56"/>
      <c r="UOY92" s="56"/>
      <c r="UOZ92" s="56"/>
      <c r="UPA92" s="56"/>
      <c r="UPB92" s="56"/>
      <c r="UPC92" s="56"/>
      <c r="UPD92" s="56"/>
      <c r="UPE92" s="56"/>
      <c r="UPF92" s="56"/>
      <c r="UPG92" s="56"/>
      <c r="UPH92" s="56"/>
      <c r="UPI92" s="56"/>
      <c r="UPJ92" s="56"/>
      <c r="UPK92" s="56"/>
      <c r="UPL92" s="56"/>
      <c r="UPM92" s="56"/>
      <c r="UPN92" s="56"/>
      <c r="UPO92" s="56"/>
      <c r="UPP92" s="56"/>
      <c r="UPQ92" s="56"/>
      <c r="UPR92" s="56"/>
      <c r="UPS92" s="56"/>
      <c r="UPT92" s="56"/>
      <c r="UPU92" s="56"/>
      <c r="UPV92" s="56"/>
      <c r="UPW92" s="56"/>
      <c r="UPX92" s="56"/>
      <c r="UPY92" s="56"/>
      <c r="UPZ92" s="56"/>
      <c r="UQA92" s="56"/>
      <c r="UQB92" s="56"/>
      <c r="UQC92" s="56"/>
      <c r="UQD92" s="56"/>
      <c r="UQE92" s="56"/>
      <c r="UQF92" s="56"/>
      <c r="UQG92" s="56"/>
      <c r="UQH92" s="56"/>
      <c r="UQI92" s="56"/>
      <c r="UQJ92" s="56"/>
      <c r="UQK92" s="56"/>
      <c r="UQL92" s="56"/>
      <c r="UQM92" s="56"/>
      <c r="UQN92" s="56"/>
      <c r="UQO92" s="56"/>
      <c r="UQP92" s="56"/>
      <c r="UQQ92" s="56"/>
      <c r="UQR92" s="56"/>
      <c r="UQS92" s="56"/>
      <c r="UQT92" s="56"/>
      <c r="UQU92" s="56"/>
      <c r="UQV92" s="56"/>
      <c r="UQW92" s="56"/>
      <c r="UQX92" s="56"/>
      <c r="UQY92" s="56"/>
      <c r="UQZ92" s="56"/>
      <c r="URA92" s="56"/>
      <c r="URB92" s="56"/>
      <c r="URC92" s="56"/>
      <c r="URD92" s="56"/>
      <c r="URE92" s="56"/>
      <c r="URF92" s="56"/>
      <c r="URG92" s="56"/>
      <c r="URH92" s="56"/>
      <c r="URI92" s="56"/>
      <c r="URJ92" s="56"/>
      <c r="URK92" s="56"/>
      <c r="URL92" s="56"/>
      <c r="URM92" s="56"/>
      <c r="URN92" s="56"/>
      <c r="URO92" s="56"/>
      <c r="URP92" s="56"/>
      <c r="URQ92" s="56"/>
      <c r="URR92" s="56"/>
      <c r="URS92" s="56"/>
      <c r="URT92" s="56"/>
      <c r="URU92" s="56"/>
      <c r="URV92" s="56"/>
      <c r="URW92" s="56"/>
      <c r="URX92" s="56"/>
      <c r="URY92" s="56"/>
      <c r="URZ92" s="56"/>
      <c r="USA92" s="56"/>
      <c r="USB92" s="56"/>
      <c r="USC92" s="56"/>
      <c r="USD92" s="56"/>
      <c r="USE92" s="56"/>
      <c r="USF92" s="56"/>
      <c r="USG92" s="56"/>
      <c r="USH92" s="56"/>
      <c r="USI92" s="56"/>
      <c r="USJ92" s="56"/>
      <c r="USK92" s="56"/>
      <c r="USL92" s="56"/>
      <c r="USM92" s="56"/>
      <c r="USN92" s="56"/>
      <c r="USO92" s="56"/>
      <c r="USP92" s="56"/>
      <c r="USQ92" s="56"/>
      <c r="USR92" s="56"/>
      <c r="USS92" s="56"/>
      <c r="UST92" s="56"/>
      <c r="USU92" s="56"/>
      <c r="USV92" s="56"/>
      <c r="USW92" s="56"/>
      <c r="USX92" s="56"/>
      <c r="USY92" s="56"/>
      <c r="USZ92" s="56"/>
      <c r="UTA92" s="56"/>
      <c r="UTB92" s="56"/>
      <c r="UTC92" s="56"/>
      <c r="UTD92" s="56"/>
      <c r="UTE92" s="56"/>
      <c r="UTF92" s="56"/>
      <c r="UTG92" s="56"/>
      <c r="UTH92" s="56"/>
      <c r="UTI92" s="56"/>
      <c r="UTJ92" s="56"/>
      <c r="UTK92" s="56"/>
      <c r="UTL92" s="56"/>
      <c r="UTM92" s="56"/>
      <c r="UTN92" s="56"/>
      <c r="UTO92" s="56"/>
      <c r="UTP92" s="56"/>
      <c r="UTQ92" s="56"/>
      <c r="UTR92" s="56"/>
      <c r="UTS92" s="56"/>
      <c r="UTT92" s="56"/>
      <c r="UTU92" s="56"/>
      <c r="UTV92" s="56"/>
      <c r="UTW92" s="56"/>
      <c r="UTX92" s="56"/>
      <c r="UTY92" s="56"/>
      <c r="UTZ92" s="56"/>
      <c r="UUA92" s="56"/>
      <c r="UUB92" s="56"/>
      <c r="UUC92" s="56"/>
      <c r="UUD92" s="56"/>
      <c r="UUE92" s="56"/>
      <c r="UUF92" s="56"/>
      <c r="UUG92" s="56"/>
      <c r="UUH92" s="56"/>
      <c r="UUI92" s="56"/>
      <c r="UUJ92" s="56"/>
      <c r="UUK92" s="56"/>
      <c r="UUL92" s="56"/>
      <c r="UUM92" s="56"/>
      <c r="UUN92" s="56"/>
      <c r="UUO92" s="56"/>
      <c r="UUP92" s="56"/>
      <c r="UUQ92" s="56"/>
      <c r="UUR92" s="56"/>
      <c r="UUS92" s="56"/>
      <c r="UUT92" s="56"/>
      <c r="UUU92" s="56"/>
      <c r="UUV92" s="56"/>
      <c r="UUW92" s="56"/>
      <c r="UUX92" s="56"/>
      <c r="UUY92" s="56"/>
      <c r="UUZ92" s="56"/>
      <c r="UVA92" s="56"/>
      <c r="UVB92" s="56"/>
      <c r="UVC92" s="56"/>
      <c r="UVD92" s="56"/>
      <c r="UVE92" s="56"/>
      <c r="UVF92" s="56"/>
      <c r="UVG92" s="56"/>
      <c r="UVH92" s="56"/>
      <c r="UVI92" s="56"/>
      <c r="UVJ92" s="56"/>
      <c r="UVK92" s="56"/>
      <c r="UVL92" s="56"/>
      <c r="UVM92" s="56"/>
      <c r="UVN92" s="56"/>
      <c r="UVO92" s="56"/>
      <c r="UVP92" s="56"/>
      <c r="UVQ92" s="56"/>
      <c r="UVR92" s="56"/>
      <c r="UVS92" s="56"/>
      <c r="UVT92" s="56"/>
      <c r="UVU92" s="56"/>
      <c r="UVV92" s="56"/>
      <c r="UVW92" s="56"/>
      <c r="UVX92" s="56"/>
      <c r="UVY92" s="56"/>
      <c r="UVZ92" s="56"/>
      <c r="UWA92" s="56"/>
      <c r="UWB92" s="56"/>
      <c r="UWC92" s="56"/>
      <c r="UWD92" s="56"/>
      <c r="UWE92" s="56"/>
      <c r="UWF92" s="56"/>
      <c r="UWG92" s="56"/>
      <c r="UWH92" s="56"/>
      <c r="UWI92" s="56"/>
      <c r="UWJ92" s="56"/>
      <c r="UWK92" s="56"/>
      <c r="UWL92" s="56"/>
      <c r="UWM92" s="56"/>
      <c r="UWN92" s="56"/>
      <c r="UWO92" s="56"/>
      <c r="UWP92" s="56"/>
      <c r="UWQ92" s="56"/>
      <c r="UWR92" s="56"/>
      <c r="UWS92" s="56"/>
      <c r="UWT92" s="56"/>
      <c r="UWU92" s="56"/>
      <c r="UWV92" s="56"/>
      <c r="UWW92" s="56"/>
      <c r="UWX92" s="56"/>
      <c r="UWY92" s="56"/>
      <c r="UWZ92" s="56"/>
      <c r="UXA92" s="56"/>
      <c r="UXB92" s="56"/>
      <c r="UXC92" s="56"/>
      <c r="UXD92" s="56"/>
      <c r="UXE92" s="56"/>
      <c r="UXF92" s="56"/>
      <c r="UXG92" s="56"/>
      <c r="UXH92" s="56"/>
      <c r="UXI92" s="56"/>
      <c r="UXJ92" s="56"/>
      <c r="UXK92" s="56"/>
      <c r="UXL92" s="56"/>
      <c r="UXM92" s="56"/>
      <c r="UXN92" s="56"/>
      <c r="UXO92" s="56"/>
      <c r="UXP92" s="56"/>
      <c r="UXQ92" s="56"/>
      <c r="UXR92" s="56"/>
      <c r="UXS92" s="56"/>
      <c r="UXT92" s="56"/>
      <c r="UXU92" s="56"/>
      <c r="UXV92" s="56"/>
      <c r="UXW92" s="56"/>
      <c r="UXX92" s="56"/>
      <c r="UXY92" s="56"/>
      <c r="UXZ92" s="56"/>
      <c r="UYA92" s="56"/>
      <c r="UYB92" s="56"/>
      <c r="UYC92" s="56"/>
      <c r="UYD92" s="56"/>
      <c r="UYE92" s="56"/>
      <c r="UYF92" s="56"/>
      <c r="UYG92" s="56"/>
      <c r="UYH92" s="56"/>
      <c r="UYI92" s="56"/>
      <c r="UYJ92" s="56"/>
      <c r="UYK92" s="56"/>
      <c r="UYL92" s="56"/>
      <c r="UYM92" s="56"/>
      <c r="UYN92" s="56"/>
      <c r="UYO92" s="56"/>
      <c r="UYP92" s="56"/>
      <c r="UYQ92" s="56"/>
      <c r="UYR92" s="56"/>
      <c r="UYS92" s="56"/>
      <c r="UYT92" s="56"/>
      <c r="UYU92" s="56"/>
      <c r="UYV92" s="56"/>
      <c r="UYW92" s="56"/>
      <c r="UYX92" s="56"/>
      <c r="UYY92" s="56"/>
      <c r="UYZ92" s="56"/>
      <c r="UZA92" s="56"/>
      <c r="UZB92" s="56"/>
      <c r="UZC92" s="56"/>
      <c r="UZD92" s="56"/>
      <c r="UZE92" s="56"/>
      <c r="UZF92" s="56"/>
      <c r="UZG92" s="56"/>
      <c r="UZH92" s="56"/>
      <c r="UZI92" s="56"/>
      <c r="UZJ92" s="56"/>
      <c r="UZK92" s="56"/>
      <c r="UZL92" s="56"/>
      <c r="UZM92" s="56"/>
      <c r="UZN92" s="56"/>
      <c r="UZO92" s="56"/>
      <c r="UZP92" s="56"/>
      <c r="UZQ92" s="56"/>
      <c r="UZR92" s="56"/>
      <c r="UZS92" s="56"/>
      <c r="UZT92" s="56"/>
      <c r="UZU92" s="56"/>
      <c r="UZV92" s="56"/>
      <c r="UZW92" s="56"/>
      <c r="UZX92" s="56"/>
      <c r="UZY92" s="56"/>
      <c r="UZZ92" s="56"/>
      <c r="VAA92" s="56"/>
      <c r="VAB92" s="56"/>
      <c r="VAC92" s="56"/>
      <c r="VAD92" s="56"/>
      <c r="VAE92" s="56"/>
      <c r="VAF92" s="56"/>
      <c r="VAG92" s="56"/>
      <c r="VAH92" s="56"/>
      <c r="VAI92" s="56"/>
      <c r="VAJ92" s="56"/>
      <c r="VAK92" s="56"/>
      <c r="VAL92" s="56"/>
      <c r="VAM92" s="56"/>
      <c r="VAN92" s="56"/>
      <c r="VAO92" s="56"/>
      <c r="VAP92" s="56"/>
      <c r="VAQ92" s="56"/>
      <c r="VAR92" s="56"/>
      <c r="VAS92" s="56"/>
      <c r="VAT92" s="56"/>
      <c r="VAU92" s="56"/>
      <c r="VAV92" s="56"/>
      <c r="VAW92" s="56"/>
      <c r="VAX92" s="56"/>
      <c r="VAY92" s="56"/>
      <c r="VAZ92" s="56"/>
      <c r="VBA92" s="56"/>
      <c r="VBB92" s="56"/>
      <c r="VBC92" s="56"/>
      <c r="VBD92" s="56"/>
      <c r="VBE92" s="56"/>
      <c r="VBF92" s="56"/>
      <c r="VBG92" s="56"/>
      <c r="VBH92" s="56"/>
      <c r="VBI92" s="56"/>
      <c r="VBJ92" s="56"/>
      <c r="VBK92" s="56"/>
      <c r="VBL92" s="56"/>
      <c r="VBM92" s="56"/>
      <c r="VBN92" s="56"/>
      <c r="VBO92" s="56"/>
      <c r="VBP92" s="56"/>
      <c r="VBQ92" s="56"/>
      <c r="VBR92" s="56"/>
      <c r="VBS92" s="56"/>
      <c r="VBT92" s="56"/>
      <c r="VBU92" s="56"/>
      <c r="VBV92" s="56"/>
      <c r="VBW92" s="56"/>
      <c r="VBX92" s="56"/>
      <c r="VBY92" s="56"/>
      <c r="VBZ92" s="56"/>
      <c r="VCA92" s="56"/>
      <c r="VCB92" s="56"/>
      <c r="VCC92" s="56"/>
      <c r="VCD92" s="56"/>
      <c r="VCE92" s="56"/>
      <c r="VCF92" s="56"/>
      <c r="VCG92" s="56"/>
      <c r="VCH92" s="56"/>
      <c r="VCI92" s="56"/>
      <c r="VCJ92" s="56"/>
      <c r="VCK92" s="56"/>
      <c r="VCL92" s="56"/>
      <c r="VCM92" s="56"/>
      <c r="VCN92" s="56"/>
      <c r="VCO92" s="56"/>
      <c r="VCP92" s="56"/>
      <c r="VCQ92" s="56"/>
      <c r="VCR92" s="56"/>
      <c r="VCS92" s="56"/>
      <c r="VCT92" s="56"/>
      <c r="VCU92" s="56"/>
      <c r="VCV92" s="56"/>
      <c r="VCW92" s="56"/>
      <c r="VCX92" s="56"/>
      <c r="VCY92" s="56"/>
      <c r="VCZ92" s="56"/>
      <c r="VDA92" s="56"/>
      <c r="VDB92" s="56"/>
      <c r="VDC92" s="56"/>
      <c r="VDD92" s="56"/>
      <c r="VDE92" s="56"/>
      <c r="VDF92" s="56"/>
      <c r="VDG92" s="56"/>
      <c r="VDH92" s="56"/>
      <c r="VDI92" s="56"/>
      <c r="VDJ92" s="56"/>
      <c r="VDK92" s="56"/>
      <c r="VDL92" s="56"/>
      <c r="VDM92" s="56"/>
      <c r="VDN92" s="56"/>
      <c r="VDO92" s="56"/>
      <c r="VDP92" s="56"/>
      <c r="VDQ92" s="56"/>
      <c r="VDR92" s="56"/>
      <c r="VDS92" s="56"/>
      <c r="VDT92" s="56"/>
      <c r="VDU92" s="56"/>
      <c r="VDV92" s="56"/>
      <c r="VDW92" s="56"/>
      <c r="VDX92" s="56"/>
      <c r="VDY92" s="56"/>
      <c r="VDZ92" s="56"/>
      <c r="VEA92" s="56"/>
      <c r="VEB92" s="56"/>
      <c r="VEC92" s="56"/>
      <c r="VED92" s="56"/>
      <c r="VEE92" s="56"/>
      <c r="VEF92" s="56"/>
      <c r="VEG92" s="56"/>
      <c r="VEH92" s="56"/>
      <c r="VEI92" s="56"/>
      <c r="VEJ92" s="56"/>
      <c r="VEK92" s="56"/>
      <c r="VEL92" s="56"/>
      <c r="VEM92" s="56"/>
      <c r="VEN92" s="56"/>
      <c r="VEO92" s="56"/>
      <c r="VEP92" s="56"/>
      <c r="VEQ92" s="56"/>
      <c r="VER92" s="56"/>
      <c r="VES92" s="56"/>
      <c r="VET92" s="56"/>
      <c r="VEU92" s="56"/>
      <c r="VEV92" s="56"/>
      <c r="VEW92" s="56"/>
      <c r="VEX92" s="56"/>
      <c r="VEY92" s="56"/>
      <c r="VEZ92" s="56"/>
      <c r="VFA92" s="56"/>
      <c r="VFB92" s="56"/>
      <c r="VFC92" s="56"/>
      <c r="VFD92" s="56"/>
      <c r="VFE92" s="56"/>
      <c r="VFF92" s="56"/>
      <c r="VFG92" s="56"/>
      <c r="VFH92" s="56"/>
      <c r="VFI92" s="56"/>
      <c r="VFJ92" s="56"/>
      <c r="VFK92" s="56"/>
      <c r="VFL92" s="56"/>
      <c r="VFM92" s="56"/>
      <c r="VFN92" s="56"/>
      <c r="VFO92" s="56"/>
      <c r="VFP92" s="56"/>
      <c r="VFQ92" s="56"/>
      <c r="VFR92" s="56"/>
      <c r="VFS92" s="56"/>
      <c r="VFT92" s="56"/>
      <c r="VFU92" s="56"/>
      <c r="VFV92" s="56"/>
      <c r="VFW92" s="56"/>
      <c r="VFX92" s="56"/>
      <c r="VFY92" s="56"/>
      <c r="VFZ92" s="56"/>
      <c r="VGA92" s="56"/>
      <c r="VGB92" s="56"/>
      <c r="VGC92" s="56"/>
      <c r="VGD92" s="56"/>
      <c r="VGE92" s="56"/>
      <c r="VGF92" s="56"/>
      <c r="VGG92" s="56"/>
      <c r="VGH92" s="56"/>
      <c r="VGI92" s="56"/>
      <c r="VGJ92" s="56"/>
      <c r="VGK92" s="56"/>
      <c r="VGL92" s="56"/>
      <c r="VGM92" s="56"/>
      <c r="VGN92" s="56"/>
      <c r="VGO92" s="56"/>
      <c r="VGP92" s="56"/>
      <c r="VGQ92" s="56"/>
      <c r="VGR92" s="56"/>
      <c r="VGS92" s="56"/>
      <c r="VGT92" s="56"/>
      <c r="VGU92" s="56"/>
      <c r="VGV92" s="56"/>
      <c r="VGW92" s="56"/>
      <c r="VGX92" s="56"/>
      <c r="VGY92" s="56"/>
      <c r="VGZ92" s="56"/>
      <c r="VHA92" s="56"/>
      <c r="VHB92" s="56"/>
      <c r="VHC92" s="56"/>
      <c r="VHD92" s="56"/>
      <c r="VHE92" s="56"/>
      <c r="VHF92" s="56"/>
      <c r="VHG92" s="56"/>
      <c r="VHH92" s="56"/>
      <c r="VHI92" s="56"/>
      <c r="VHJ92" s="56"/>
      <c r="VHK92" s="56"/>
      <c r="VHL92" s="56"/>
      <c r="VHM92" s="56"/>
      <c r="VHN92" s="56"/>
      <c r="VHO92" s="56"/>
      <c r="VHP92" s="56"/>
      <c r="VHQ92" s="56"/>
      <c r="VHR92" s="56"/>
      <c r="VHS92" s="56"/>
      <c r="VHT92" s="56"/>
      <c r="VHU92" s="56"/>
      <c r="VHV92" s="56"/>
      <c r="VHW92" s="56"/>
      <c r="VHX92" s="56"/>
      <c r="VHY92" s="56"/>
      <c r="VHZ92" s="56"/>
      <c r="VIA92" s="56"/>
      <c r="VIB92" s="56"/>
      <c r="VIC92" s="56"/>
      <c r="VID92" s="56"/>
      <c r="VIE92" s="56"/>
      <c r="VIF92" s="56"/>
      <c r="VIG92" s="56"/>
      <c r="VIH92" s="56"/>
      <c r="VII92" s="56"/>
      <c r="VIJ92" s="56"/>
      <c r="VIK92" s="56"/>
      <c r="VIL92" s="56"/>
      <c r="VIM92" s="56"/>
      <c r="VIN92" s="56"/>
      <c r="VIO92" s="56"/>
      <c r="VIP92" s="56"/>
      <c r="VIQ92" s="56"/>
      <c r="VIR92" s="56"/>
      <c r="VIS92" s="56"/>
      <c r="VIT92" s="56"/>
      <c r="VIU92" s="56"/>
      <c r="VIV92" s="56"/>
      <c r="VIW92" s="56"/>
      <c r="VIX92" s="56"/>
      <c r="VIY92" s="56"/>
      <c r="VIZ92" s="56"/>
      <c r="VJA92" s="56"/>
      <c r="VJB92" s="56"/>
      <c r="VJC92" s="56"/>
      <c r="VJD92" s="56"/>
      <c r="VJE92" s="56"/>
      <c r="VJF92" s="56"/>
      <c r="VJG92" s="56"/>
      <c r="VJH92" s="56"/>
      <c r="VJI92" s="56"/>
      <c r="VJJ92" s="56"/>
      <c r="VJK92" s="56"/>
      <c r="VJL92" s="56"/>
      <c r="VJM92" s="56"/>
      <c r="VJN92" s="56"/>
      <c r="VJO92" s="56"/>
      <c r="VJP92" s="56"/>
      <c r="VJQ92" s="56"/>
      <c r="VJR92" s="56"/>
      <c r="VJS92" s="56"/>
      <c r="VJT92" s="56"/>
      <c r="VJU92" s="56"/>
      <c r="VJV92" s="56"/>
      <c r="VJW92" s="56"/>
      <c r="VJX92" s="56"/>
      <c r="VJY92" s="56"/>
      <c r="VJZ92" s="56"/>
      <c r="VKA92" s="56"/>
      <c r="VKB92" s="56"/>
      <c r="VKC92" s="56"/>
      <c r="VKD92" s="56"/>
      <c r="VKE92" s="56"/>
      <c r="VKF92" s="56"/>
      <c r="VKG92" s="56"/>
      <c r="VKH92" s="56"/>
      <c r="VKI92" s="56"/>
      <c r="VKJ92" s="56"/>
      <c r="VKK92" s="56"/>
      <c r="VKL92" s="56"/>
      <c r="VKM92" s="56"/>
      <c r="VKN92" s="56"/>
      <c r="VKO92" s="56"/>
      <c r="VKP92" s="56"/>
      <c r="VKQ92" s="56"/>
      <c r="VKR92" s="56"/>
      <c r="VKS92" s="56"/>
      <c r="VKT92" s="56"/>
      <c r="VKU92" s="56"/>
      <c r="VKV92" s="56"/>
      <c r="VKW92" s="56"/>
      <c r="VKX92" s="56"/>
      <c r="VKY92" s="56"/>
      <c r="VKZ92" s="56"/>
      <c r="VLA92" s="56"/>
      <c r="VLB92" s="56"/>
      <c r="VLC92" s="56"/>
      <c r="VLD92" s="56"/>
      <c r="VLE92" s="56"/>
      <c r="VLF92" s="56"/>
      <c r="VLG92" s="56"/>
      <c r="VLH92" s="56"/>
      <c r="VLI92" s="56"/>
      <c r="VLJ92" s="56"/>
      <c r="VLK92" s="56"/>
      <c r="VLL92" s="56"/>
      <c r="VLM92" s="56"/>
      <c r="VLN92" s="56"/>
      <c r="VLO92" s="56"/>
      <c r="VLP92" s="56"/>
      <c r="VLQ92" s="56"/>
      <c r="VLR92" s="56"/>
      <c r="VLS92" s="56"/>
      <c r="VLT92" s="56"/>
      <c r="VLU92" s="56"/>
      <c r="VLV92" s="56"/>
      <c r="VLW92" s="56"/>
      <c r="VLX92" s="56"/>
      <c r="VLY92" s="56"/>
      <c r="VLZ92" s="56"/>
      <c r="VMA92" s="56"/>
      <c r="VMB92" s="56"/>
      <c r="VMC92" s="56"/>
      <c r="VMD92" s="56"/>
      <c r="VME92" s="56"/>
      <c r="VMF92" s="56"/>
      <c r="VMG92" s="56"/>
      <c r="VMH92" s="56"/>
      <c r="VMI92" s="56"/>
      <c r="VMJ92" s="56"/>
      <c r="VMK92" s="56"/>
      <c r="VML92" s="56"/>
      <c r="VMM92" s="56"/>
      <c r="VMN92" s="56"/>
      <c r="VMO92" s="56"/>
      <c r="VMP92" s="56"/>
      <c r="VMQ92" s="56"/>
      <c r="VMR92" s="56"/>
      <c r="VMS92" s="56"/>
      <c r="VMT92" s="56"/>
      <c r="VMU92" s="56"/>
      <c r="VMV92" s="56"/>
      <c r="VMW92" s="56"/>
      <c r="VMX92" s="56"/>
      <c r="VMY92" s="56"/>
      <c r="VMZ92" s="56"/>
      <c r="VNA92" s="56"/>
      <c r="VNB92" s="56"/>
      <c r="VNC92" s="56"/>
      <c r="VND92" s="56"/>
      <c r="VNE92" s="56"/>
      <c r="VNF92" s="56"/>
      <c r="VNG92" s="56"/>
      <c r="VNH92" s="56"/>
      <c r="VNI92" s="56"/>
      <c r="VNJ92" s="56"/>
      <c r="VNK92" s="56"/>
      <c r="VNL92" s="56"/>
      <c r="VNM92" s="56"/>
      <c r="VNN92" s="56"/>
      <c r="VNO92" s="56"/>
      <c r="VNP92" s="56"/>
      <c r="VNQ92" s="56"/>
      <c r="VNR92" s="56"/>
      <c r="VNS92" s="56"/>
      <c r="VNT92" s="56"/>
      <c r="VNU92" s="56"/>
      <c r="VNV92" s="56"/>
      <c r="VNW92" s="56"/>
      <c r="VNX92" s="56"/>
      <c r="VNY92" s="56"/>
      <c r="VNZ92" s="56"/>
      <c r="VOA92" s="56"/>
      <c r="VOB92" s="56"/>
      <c r="VOC92" s="56"/>
      <c r="VOD92" s="56"/>
      <c r="VOE92" s="56"/>
      <c r="VOF92" s="56"/>
      <c r="VOG92" s="56"/>
      <c r="VOH92" s="56"/>
      <c r="VOI92" s="56"/>
      <c r="VOJ92" s="56"/>
      <c r="VOK92" s="56"/>
      <c r="VOL92" s="56"/>
      <c r="VOM92" s="56"/>
      <c r="VON92" s="56"/>
      <c r="VOO92" s="56"/>
      <c r="VOP92" s="56"/>
      <c r="VOQ92" s="56"/>
      <c r="VOR92" s="56"/>
      <c r="VOS92" s="56"/>
      <c r="VOT92" s="56"/>
      <c r="VOU92" s="56"/>
      <c r="VOV92" s="56"/>
      <c r="VOW92" s="56"/>
      <c r="VOX92" s="56"/>
      <c r="VOY92" s="56"/>
      <c r="VOZ92" s="56"/>
      <c r="VPA92" s="56"/>
      <c r="VPB92" s="56"/>
      <c r="VPC92" s="56"/>
      <c r="VPD92" s="56"/>
      <c r="VPE92" s="56"/>
      <c r="VPF92" s="56"/>
      <c r="VPG92" s="56"/>
      <c r="VPH92" s="56"/>
      <c r="VPI92" s="56"/>
      <c r="VPJ92" s="56"/>
      <c r="VPK92" s="56"/>
      <c r="VPL92" s="56"/>
      <c r="VPM92" s="56"/>
      <c r="VPN92" s="56"/>
      <c r="VPO92" s="56"/>
      <c r="VPP92" s="56"/>
      <c r="VPQ92" s="56"/>
      <c r="VPR92" s="56"/>
      <c r="VPS92" s="56"/>
      <c r="VPT92" s="56"/>
      <c r="VPU92" s="56"/>
      <c r="VPV92" s="56"/>
      <c r="VPW92" s="56"/>
      <c r="VPX92" s="56"/>
      <c r="VPY92" s="56"/>
      <c r="VPZ92" s="56"/>
      <c r="VQA92" s="56"/>
      <c r="VQB92" s="56"/>
      <c r="VQC92" s="56"/>
      <c r="VQD92" s="56"/>
      <c r="VQE92" s="56"/>
      <c r="VQF92" s="56"/>
      <c r="VQG92" s="56"/>
      <c r="VQH92" s="56"/>
      <c r="VQI92" s="56"/>
      <c r="VQJ92" s="56"/>
      <c r="VQK92" s="56"/>
      <c r="VQL92" s="56"/>
      <c r="VQM92" s="56"/>
      <c r="VQN92" s="56"/>
      <c r="VQO92" s="56"/>
      <c r="VQP92" s="56"/>
      <c r="VQQ92" s="56"/>
      <c r="VQR92" s="56"/>
      <c r="VQS92" s="56"/>
      <c r="VQT92" s="56"/>
      <c r="VQU92" s="56"/>
      <c r="VQV92" s="56"/>
      <c r="VQW92" s="56"/>
      <c r="VQX92" s="56"/>
      <c r="VQY92" s="56"/>
      <c r="VQZ92" s="56"/>
      <c r="VRA92" s="56"/>
      <c r="VRB92" s="56"/>
      <c r="VRC92" s="56"/>
      <c r="VRD92" s="56"/>
      <c r="VRE92" s="56"/>
      <c r="VRF92" s="56"/>
      <c r="VRG92" s="56"/>
      <c r="VRH92" s="56"/>
      <c r="VRI92" s="56"/>
      <c r="VRJ92" s="56"/>
      <c r="VRK92" s="56"/>
      <c r="VRL92" s="56"/>
      <c r="VRM92" s="56"/>
      <c r="VRN92" s="56"/>
      <c r="VRO92" s="56"/>
      <c r="VRP92" s="56"/>
      <c r="VRQ92" s="56"/>
      <c r="VRR92" s="56"/>
      <c r="VRS92" s="56"/>
      <c r="VRT92" s="56"/>
      <c r="VRU92" s="56"/>
      <c r="VRV92" s="56"/>
      <c r="VRW92" s="56"/>
      <c r="VRX92" s="56"/>
      <c r="VRY92" s="56"/>
      <c r="VRZ92" s="56"/>
      <c r="VSA92" s="56"/>
      <c r="VSB92" s="56"/>
      <c r="VSC92" s="56"/>
      <c r="VSD92" s="56"/>
      <c r="VSE92" s="56"/>
      <c r="VSF92" s="56"/>
      <c r="VSG92" s="56"/>
      <c r="VSH92" s="56"/>
      <c r="VSI92" s="56"/>
      <c r="VSJ92" s="56"/>
      <c r="VSK92" s="56"/>
      <c r="VSL92" s="56"/>
      <c r="VSM92" s="56"/>
      <c r="VSN92" s="56"/>
      <c r="VSO92" s="56"/>
      <c r="VSP92" s="56"/>
      <c r="VSQ92" s="56"/>
      <c r="VSR92" s="56"/>
      <c r="VSS92" s="56"/>
      <c r="VST92" s="56"/>
      <c r="VSU92" s="56"/>
      <c r="VSV92" s="56"/>
      <c r="VSW92" s="56"/>
      <c r="VSX92" s="56"/>
      <c r="VSY92" s="56"/>
      <c r="VSZ92" s="56"/>
      <c r="VTA92" s="56"/>
      <c r="VTB92" s="56"/>
      <c r="VTC92" s="56"/>
      <c r="VTD92" s="56"/>
      <c r="VTE92" s="56"/>
      <c r="VTF92" s="56"/>
      <c r="VTG92" s="56"/>
      <c r="VTH92" s="56"/>
      <c r="VTI92" s="56"/>
      <c r="VTJ92" s="56"/>
      <c r="VTK92" s="56"/>
      <c r="VTL92" s="56"/>
      <c r="VTM92" s="56"/>
      <c r="VTN92" s="56"/>
      <c r="VTO92" s="56"/>
      <c r="VTP92" s="56"/>
      <c r="VTQ92" s="56"/>
      <c r="VTR92" s="56"/>
      <c r="VTS92" s="56"/>
      <c r="VTT92" s="56"/>
      <c r="VTU92" s="56"/>
      <c r="VTV92" s="56"/>
      <c r="VTW92" s="56"/>
      <c r="VTX92" s="56"/>
      <c r="VTY92" s="56"/>
      <c r="VTZ92" s="56"/>
      <c r="VUA92" s="56"/>
      <c r="VUB92" s="56"/>
      <c r="VUC92" s="56"/>
      <c r="VUD92" s="56"/>
      <c r="VUE92" s="56"/>
      <c r="VUF92" s="56"/>
      <c r="VUG92" s="56"/>
      <c r="VUH92" s="56"/>
      <c r="VUI92" s="56"/>
      <c r="VUJ92" s="56"/>
      <c r="VUK92" s="56"/>
      <c r="VUL92" s="56"/>
      <c r="VUM92" s="56"/>
      <c r="VUN92" s="56"/>
      <c r="VUO92" s="56"/>
      <c r="VUP92" s="56"/>
      <c r="VUQ92" s="56"/>
      <c r="VUR92" s="56"/>
      <c r="VUS92" s="56"/>
      <c r="VUT92" s="56"/>
      <c r="VUU92" s="56"/>
      <c r="VUV92" s="56"/>
      <c r="VUW92" s="56"/>
      <c r="VUX92" s="56"/>
      <c r="VUY92" s="56"/>
      <c r="VUZ92" s="56"/>
      <c r="VVA92" s="56"/>
      <c r="VVB92" s="56"/>
      <c r="VVC92" s="56"/>
      <c r="VVD92" s="56"/>
      <c r="VVE92" s="56"/>
      <c r="VVF92" s="56"/>
      <c r="VVG92" s="56"/>
      <c r="VVH92" s="56"/>
      <c r="VVI92" s="56"/>
      <c r="VVJ92" s="56"/>
      <c r="VVK92" s="56"/>
      <c r="VVL92" s="56"/>
      <c r="VVM92" s="56"/>
      <c r="VVN92" s="56"/>
      <c r="VVO92" s="56"/>
      <c r="VVP92" s="56"/>
      <c r="VVQ92" s="56"/>
      <c r="VVR92" s="56"/>
      <c r="VVS92" s="56"/>
      <c r="VVT92" s="56"/>
      <c r="VVU92" s="56"/>
      <c r="VVV92" s="56"/>
      <c r="VVW92" s="56"/>
      <c r="VVX92" s="56"/>
      <c r="VVY92" s="56"/>
      <c r="VVZ92" s="56"/>
      <c r="VWA92" s="56"/>
      <c r="VWB92" s="56"/>
      <c r="VWC92" s="56"/>
      <c r="VWD92" s="56"/>
      <c r="VWE92" s="56"/>
      <c r="VWF92" s="56"/>
      <c r="VWG92" s="56"/>
      <c r="VWH92" s="56"/>
      <c r="VWI92" s="56"/>
      <c r="VWJ92" s="56"/>
      <c r="VWK92" s="56"/>
      <c r="VWL92" s="56"/>
      <c r="VWM92" s="56"/>
      <c r="VWN92" s="56"/>
      <c r="VWO92" s="56"/>
      <c r="VWP92" s="56"/>
      <c r="VWQ92" s="56"/>
      <c r="VWR92" s="56"/>
      <c r="VWS92" s="56"/>
      <c r="VWT92" s="56"/>
      <c r="VWU92" s="56"/>
      <c r="VWV92" s="56"/>
      <c r="VWW92" s="56"/>
      <c r="VWX92" s="56"/>
      <c r="VWY92" s="56"/>
      <c r="VWZ92" s="56"/>
      <c r="VXA92" s="56"/>
      <c r="VXB92" s="56"/>
      <c r="VXC92" s="56"/>
      <c r="VXD92" s="56"/>
      <c r="VXE92" s="56"/>
      <c r="VXF92" s="56"/>
      <c r="VXG92" s="56"/>
      <c r="VXH92" s="56"/>
      <c r="VXI92" s="56"/>
      <c r="VXJ92" s="56"/>
      <c r="VXK92" s="56"/>
      <c r="VXL92" s="56"/>
      <c r="VXM92" s="56"/>
      <c r="VXN92" s="56"/>
      <c r="VXO92" s="56"/>
      <c r="VXP92" s="56"/>
      <c r="VXQ92" s="56"/>
      <c r="VXR92" s="56"/>
      <c r="VXS92" s="56"/>
      <c r="VXT92" s="56"/>
      <c r="VXU92" s="56"/>
      <c r="VXV92" s="56"/>
      <c r="VXW92" s="56"/>
      <c r="VXX92" s="56"/>
      <c r="VXY92" s="56"/>
      <c r="VXZ92" s="56"/>
      <c r="VYA92" s="56"/>
      <c r="VYB92" s="56"/>
      <c r="VYC92" s="56"/>
      <c r="VYD92" s="56"/>
      <c r="VYE92" s="56"/>
      <c r="VYF92" s="56"/>
      <c r="VYG92" s="56"/>
      <c r="VYH92" s="56"/>
      <c r="VYI92" s="56"/>
      <c r="VYJ92" s="56"/>
      <c r="VYK92" s="56"/>
      <c r="VYL92" s="56"/>
      <c r="VYM92" s="56"/>
      <c r="VYN92" s="56"/>
      <c r="VYO92" s="56"/>
      <c r="VYP92" s="56"/>
      <c r="VYQ92" s="56"/>
      <c r="VYR92" s="56"/>
      <c r="VYS92" s="56"/>
      <c r="VYT92" s="56"/>
      <c r="VYU92" s="56"/>
      <c r="VYV92" s="56"/>
      <c r="VYW92" s="56"/>
      <c r="VYX92" s="56"/>
      <c r="VYY92" s="56"/>
      <c r="VYZ92" s="56"/>
      <c r="VZA92" s="56"/>
      <c r="VZB92" s="56"/>
      <c r="VZC92" s="56"/>
      <c r="VZD92" s="56"/>
      <c r="VZE92" s="56"/>
      <c r="VZF92" s="56"/>
      <c r="VZG92" s="56"/>
      <c r="VZH92" s="56"/>
      <c r="VZI92" s="56"/>
      <c r="VZJ92" s="56"/>
      <c r="VZK92" s="56"/>
      <c r="VZL92" s="56"/>
      <c r="VZM92" s="56"/>
      <c r="VZN92" s="56"/>
      <c r="VZO92" s="56"/>
      <c r="VZP92" s="56"/>
      <c r="VZQ92" s="56"/>
      <c r="VZR92" s="56"/>
      <c r="VZS92" s="56"/>
      <c r="VZT92" s="56"/>
      <c r="VZU92" s="56"/>
      <c r="VZV92" s="56"/>
      <c r="VZW92" s="56"/>
      <c r="VZX92" s="56"/>
      <c r="VZY92" s="56"/>
      <c r="VZZ92" s="56"/>
      <c r="WAA92" s="56"/>
      <c r="WAB92" s="56"/>
      <c r="WAC92" s="56"/>
      <c r="WAD92" s="56"/>
      <c r="WAE92" s="56"/>
      <c r="WAF92" s="56"/>
      <c r="WAG92" s="56"/>
      <c r="WAH92" s="56"/>
      <c r="WAI92" s="56"/>
      <c r="WAJ92" s="56"/>
      <c r="WAK92" s="56"/>
      <c r="WAL92" s="56"/>
      <c r="WAM92" s="56"/>
      <c r="WAN92" s="56"/>
      <c r="WAO92" s="56"/>
      <c r="WAP92" s="56"/>
      <c r="WAQ92" s="56"/>
      <c r="WAR92" s="56"/>
      <c r="WAS92" s="56"/>
      <c r="WAT92" s="56"/>
      <c r="WAU92" s="56"/>
      <c r="WAV92" s="56"/>
      <c r="WAW92" s="56"/>
      <c r="WAX92" s="56"/>
      <c r="WAY92" s="56"/>
      <c r="WAZ92" s="56"/>
      <c r="WBA92" s="56"/>
      <c r="WBB92" s="56"/>
      <c r="WBC92" s="56"/>
      <c r="WBD92" s="56"/>
      <c r="WBE92" s="56"/>
      <c r="WBF92" s="56"/>
      <c r="WBG92" s="56"/>
      <c r="WBH92" s="56"/>
      <c r="WBI92" s="56"/>
      <c r="WBJ92" s="56"/>
      <c r="WBK92" s="56"/>
      <c r="WBL92" s="56"/>
      <c r="WBM92" s="56"/>
      <c r="WBN92" s="56"/>
      <c r="WBO92" s="56"/>
      <c r="WBP92" s="56"/>
      <c r="WBQ92" s="56"/>
      <c r="WBR92" s="56"/>
      <c r="WBS92" s="56"/>
      <c r="WBT92" s="56"/>
      <c r="WBU92" s="56"/>
      <c r="WBV92" s="56"/>
      <c r="WBW92" s="56"/>
      <c r="WBX92" s="56"/>
      <c r="WBY92" s="56"/>
      <c r="WBZ92" s="56"/>
      <c r="WCA92" s="56"/>
      <c r="WCB92" s="56"/>
      <c r="WCC92" s="56"/>
      <c r="WCD92" s="56"/>
      <c r="WCE92" s="56"/>
      <c r="WCF92" s="56"/>
      <c r="WCG92" s="56"/>
      <c r="WCH92" s="56"/>
      <c r="WCI92" s="56"/>
      <c r="WCJ92" s="56"/>
      <c r="WCK92" s="56"/>
      <c r="WCL92" s="56"/>
      <c r="WCM92" s="56"/>
      <c r="WCN92" s="56"/>
      <c r="WCO92" s="56"/>
      <c r="WCP92" s="56"/>
      <c r="WCQ92" s="56"/>
      <c r="WCR92" s="56"/>
      <c r="WCS92" s="56"/>
      <c r="WCT92" s="56"/>
      <c r="WCU92" s="56"/>
      <c r="WCV92" s="56"/>
      <c r="WCW92" s="56"/>
      <c r="WCX92" s="56"/>
      <c r="WCY92" s="56"/>
      <c r="WCZ92" s="56"/>
      <c r="WDA92" s="56"/>
      <c r="WDB92" s="56"/>
      <c r="WDC92" s="56"/>
      <c r="WDD92" s="56"/>
      <c r="WDE92" s="56"/>
      <c r="WDF92" s="56"/>
      <c r="WDG92" s="56"/>
      <c r="WDH92" s="56"/>
      <c r="WDI92" s="56"/>
      <c r="WDJ92" s="56"/>
      <c r="WDK92" s="56"/>
      <c r="WDL92" s="56"/>
      <c r="WDM92" s="56"/>
      <c r="WDN92" s="56"/>
      <c r="WDO92" s="56"/>
      <c r="WDP92" s="56"/>
      <c r="WDQ92" s="56"/>
      <c r="WDR92" s="56"/>
      <c r="WDS92" s="56"/>
      <c r="WDT92" s="56"/>
      <c r="WDU92" s="56"/>
      <c r="WDV92" s="56"/>
      <c r="WDW92" s="56"/>
      <c r="WDX92" s="56"/>
      <c r="WDY92" s="56"/>
      <c r="WDZ92" s="56"/>
      <c r="WEA92" s="56"/>
      <c r="WEB92" s="56"/>
      <c r="WEC92" s="56"/>
      <c r="WED92" s="56"/>
      <c r="WEE92" s="56"/>
      <c r="WEF92" s="56"/>
      <c r="WEG92" s="56"/>
      <c r="WEH92" s="56"/>
      <c r="WEI92" s="56"/>
      <c r="WEJ92" s="56"/>
      <c r="WEK92" s="56"/>
      <c r="WEL92" s="56"/>
      <c r="WEM92" s="56"/>
      <c r="WEN92" s="56"/>
      <c r="WEO92" s="56"/>
      <c r="WEP92" s="56"/>
      <c r="WEQ92" s="56"/>
      <c r="WER92" s="56"/>
      <c r="WES92" s="56"/>
      <c r="WET92" s="56"/>
      <c r="WEU92" s="56"/>
      <c r="WEV92" s="56"/>
      <c r="WEW92" s="56"/>
      <c r="WEX92" s="56"/>
      <c r="WEY92" s="56"/>
      <c r="WEZ92" s="56"/>
      <c r="WFA92" s="56"/>
      <c r="WFB92" s="56"/>
      <c r="WFC92" s="56"/>
      <c r="WFD92" s="56"/>
      <c r="WFE92" s="56"/>
      <c r="WFF92" s="56"/>
      <c r="WFG92" s="56"/>
      <c r="WFH92" s="56"/>
      <c r="WFI92" s="56"/>
      <c r="WFJ92" s="56"/>
      <c r="WFK92" s="56"/>
      <c r="WFL92" s="56"/>
      <c r="WFM92" s="56"/>
      <c r="WFN92" s="56"/>
      <c r="WFO92" s="56"/>
      <c r="WFP92" s="56"/>
      <c r="WFQ92" s="56"/>
      <c r="WFR92" s="56"/>
      <c r="WFS92" s="56"/>
      <c r="WFT92" s="56"/>
      <c r="WFU92" s="56"/>
      <c r="WFV92" s="56"/>
      <c r="WFW92" s="56"/>
      <c r="WFX92" s="56"/>
      <c r="WFY92" s="56"/>
      <c r="WFZ92" s="56"/>
      <c r="WGA92" s="56"/>
      <c r="WGB92" s="56"/>
      <c r="WGC92" s="56"/>
      <c r="WGD92" s="56"/>
      <c r="WGE92" s="56"/>
      <c r="WGF92" s="56"/>
      <c r="WGG92" s="56"/>
      <c r="WGH92" s="56"/>
      <c r="WGI92" s="56"/>
      <c r="WGJ92" s="56"/>
      <c r="WGK92" s="56"/>
      <c r="WGL92" s="56"/>
      <c r="WGM92" s="56"/>
      <c r="WGN92" s="56"/>
      <c r="WGO92" s="56"/>
      <c r="WGP92" s="56"/>
      <c r="WGQ92" s="56"/>
      <c r="WGR92" s="56"/>
      <c r="WGS92" s="56"/>
      <c r="WGT92" s="56"/>
      <c r="WGU92" s="56"/>
      <c r="WGV92" s="56"/>
      <c r="WGW92" s="56"/>
      <c r="WGX92" s="56"/>
      <c r="WGY92" s="56"/>
      <c r="WGZ92" s="56"/>
      <c r="WHA92" s="56"/>
      <c r="WHB92" s="56"/>
      <c r="WHC92" s="56"/>
      <c r="WHD92" s="56"/>
      <c r="WHE92" s="56"/>
      <c r="WHF92" s="56"/>
      <c r="WHG92" s="56"/>
      <c r="WHH92" s="56"/>
      <c r="WHI92" s="56"/>
      <c r="WHJ92" s="56"/>
      <c r="WHK92" s="56"/>
      <c r="WHL92" s="56"/>
      <c r="WHM92" s="56"/>
      <c r="WHN92" s="56"/>
      <c r="WHO92" s="56"/>
      <c r="WHP92" s="56"/>
      <c r="WHQ92" s="56"/>
      <c r="WHR92" s="56"/>
      <c r="WHS92" s="56"/>
      <c r="WHT92" s="56"/>
      <c r="WHU92" s="56"/>
      <c r="WHV92" s="56"/>
      <c r="WHW92" s="56"/>
      <c r="WHX92" s="56"/>
      <c r="WHY92" s="56"/>
      <c r="WHZ92" s="56"/>
      <c r="WIA92" s="56"/>
      <c r="WIB92" s="56"/>
      <c r="WIC92" s="56"/>
      <c r="WID92" s="56"/>
      <c r="WIE92" s="56"/>
      <c r="WIF92" s="56"/>
      <c r="WIG92" s="56"/>
      <c r="WIH92" s="56"/>
      <c r="WII92" s="56"/>
      <c r="WIJ92" s="56"/>
      <c r="WIK92" s="56"/>
      <c r="WIL92" s="56"/>
      <c r="WIM92" s="56"/>
      <c r="WIN92" s="56"/>
      <c r="WIO92" s="56"/>
      <c r="WIP92" s="56"/>
      <c r="WIQ92" s="56"/>
      <c r="WIR92" s="56"/>
      <c r="WIS92" s="56"/>
      <c r="WIT92" s="56"/>
      <c r="WIU92" s="56"/>
      <c r="WIV92" s="56"/>
      <c r="WIW92" s="56"/>
      <c r="WIX92" s="56"/>
      <c r="WIY92" s="56"/>
      <c r="WIZ92" s="56"/>
      <c r="WJA92" s="56"/>
      <c r="WJB92" s="56"/>
      <c r="WJC92" s="56"/>
      <c r="WJD92" s="56"/>
      <c r="WJE92" s="56"/>
      <c r="WJF92" s="56"/>
      <c r="WJG92" s="56"/>
      <c r="WJH92" s="56"/>
      <c r="WJI92" s="56"/>
      <c r="WJJ92" s="56"/>
      <c r="WJK92" s="56"/>
      <c r="WJL92" s="56"/>
      <c r="WJM92" s="56"/>
      <c r="WJN92" s="56"/>
      <c r="WJO92" s="56"/>
      <c r="WJP92" s="56"/>
      <c r="WJQ92" s="56"/>
      <c r="WJR92" s="56"/>
      <c r="WJS92" s="56"/>
      <c r="WJT92" s="56"/>
      <c r="WJU92" s="56"/>
      <c r="WJV92" s="56"/>
      <c r="WJW92" s="56"/>
      <c r="WJX92" s="56"/>
      <c r="WJY92" s="56"/>
      <c r="WJZ92" s="56"/>
      <c r="WKA92" s="56"/>
      <c r="WKB92" s="56"/>
      <c r="WKC92" s="56"/>
      <c r="WKD92" s="56"/>
      <c r="WKE92" s="56"/>
      <c r="WKF92" s="56"/>
      <c r="WKG92" s="56"/>
      <c r="WKH92" s="56"/>
      <c r="WKI92" s="56"/>
      <c r="WKJ92" s="56"/>
      <c r="WKK92" s="56"/>
      <c r="WKL92" s="56"/>
      <c r="WKM92" s="56"/>
      <c r="WKN92" s="56"/>
      <c r="WKO92" s="56"/>
      <c r="WKP92" s="56"/>
      <c r="WKQ92" s="56"/>
      <c r="WKR92" s="56"/>
      <c r="WKS92" s="56"/>
      <c r="WKT92" s="56"/>
      <c r="WKU92" s="56"/>
      <c r="WKV92" s="56"/>
      <c r="WKW92" s="56"/>
      <c r="WKX92" s="56"/>
      <c r="WKY92" s="56"/>
      <c r="WKZ92" s="56"/>
      <c r="WLA92" s="56"/>
      <c r="WLB92" s="56"/>
      <c r="WLC92" s="56"/>
      <c r="WLD92" s="56"/>
      <c r="WLE92" s="56"/>
      <c r="WLF92" s="56"/>
      <c r="WLG92" s="56"/>
      <c r="WLH92" s="56"/>
      <c r="WLI92" s="56"/>
      <c r="WLJ92" s="56"/>
      <c r="WLK92" s="56"/>
      <c r="WLL92" s="56"/>
      <c r="WLM92" s="56"/>
      <c r="WLN92" s="56"/>
      <c r="WLO92" s="56"/>
      <c r="WLP92" s="56"/>
      <c r="WLQ92" s="56"/>
      <c r="WLR92" s="56"/>
      <c r="WLS92" s="56"/>
      <c r="WLT92" s="56"/>
      <c r="WLU92" s="56"/>
      <c r="WLV92" s="56"/>
      <c r="WLW92" s="56"/>
      <c r="WLX92" s="56"/>
      <c r="WLY92" s="56"/>
      <c r="WLZ92" s="56"/>
      <c r="WMA92" s="56"/>
      <c r="WMB92" s="56"/>
      <c r="WMC92" s="56"/>
      <c r="WMD92" s="56"/>
      <c r="WME92" s="56"/>
      <c r="WMF92" s="56"/>
      <c r="WMG92" s="56"/>
      <c r="WMH92" s="56"/>
      <c r="WMI92" s="56"/>
      <c r="WMJ92" s="56"/>
      <c r="WMK92" s="56"/>
      <c r="WML92" s="56"/>
      <c r="WMM92" s="56"/>
      <c r="WMN92" s="56"/>
      <c r="WMO92" s="56"/>
      <c r="WMP92" s="56"/>
      <c r="WMQ92" s="56"/>
      <c r="WMR92" s="56"/>
      <c r="WMS92" s="56"/>
      <c r="WMT92" s="56"/>
      <c r="WMU92" s="56"/>
      <c r="WMV92" s="56"/>
      <c r="WMW92" s="56"/>
      <c r="WMX92" s="56"/>
      <c r="WMY92" s="56"/>
      <c r="WMZ92" s="56"/>
      <c r="WNA92" s="56"/>
      <c r="WNB92" s="56"/>
      <c r="WNC92" s="56"/>
      <c r="WND92" s="56"/>
      <c r="WNE92" s="56"/>
      <c r="WNF92" s="56"/>
      <c r="WNG92" s="56"/>
      <c r="WNH92" s="56"/>
      <c r="WNI92" s="56"/>
      <c r="WNJ92" s="56"/>
      <c r="WNK92" s="56"/>
      <c r="WNL92" s="56"/>
      <c r="WNM92" s="56"/>
      <c r="WNN92" s="56"/>
      <c r="WNO92" s="56"/>
      <c r="WNP92" s="56"/>
      <c r="WNQ92" s="56"/>
      <c r="WNR92" s="56"/>
      <c r="WNS92" s="56"/>
      <c r="WNT92" s="56"/>
      <c r="WNU92" s="56"/>
      <c r="WNV92" s="56"/>
      <c r="WNW92" s="56"/>
      <c r="WNX92" s="56"/>
      <c r="WNY92" s="56"/>
      <c r="WNZ92" s="56"/>
      <c r="WOA92" s="56"/>
      <c r="WOB92" s="56"/>
      <c r="WOC92" s="56"/>
      <c r="WOD92" s="56"/>
      <c r="WOE92" s="56"/>
      <c r="WOF92" s="56"/>
      <c r="WOG92" s="56"/>
      <c r="WOH92" s="56"/>
      <c r="WOI92" s="56"/>
      <c r="WOJ92" s="56"/>
      <c r="WOK92" s="56"/>
      <c r="WOL92" s="56"/>
      <c r="WOM92" s="56"/>
      <c r="WON92" s="56"/>
      <c r="WOO92" s="56"/>
      <c r="WOP92" s="56"/>
      <c r="WOQ92" s="56"/>
      <c r="WOR92" s="56"/>
      <c r="WOS92" s="56"/>
      <c r="WOT92" s="56"/>
      <c r="WOU92" s="56"/>
      <c r="WOV92" s="56"/>
      <c r="WOW92" s="56"/>
      <c r="WOX92" s="56"/>
      <c r="WOY92" s="56"/>
      <c r="WOZ92" s="56"/>
      <c r="WPA92" s="56"/>
      <c r="WPB92" s="56"/>
      <c r="WPC92" s="56"/>
      <c r="WPD92" s="56"/>
      <c r="WPE92" s="56"/>
      <c r="WPF92" s="56"/>
      <c r="WPG92" s="56"/>
      <c r="WPH92" s="56"/>
      <c r="WPI92" s="56"/>
      <c r="WPJ92" s="56"/>
      <c r="WPK92" s="56"/>
      <c r="WPL92" s="56"/>
      <c r="WPM92" s="56"/>
      <c r="WPN92" s="56"/>
      <c r="WPO92" s="56"/>
      <c r="WPP92" s="56"/>
      <c r="WPQ92" s="56"/>
      <c r="WPR92" s="56"/>
      <c r="WPS92" s="56"/>
      <c r="WPT92" s="56"/>
      <c r="WPU92" s="56"/>
      <c r="WPV92" s="56"/>
      <c r="WPW92" s="56"/>
      <c r="WPX92" s="56"/>
      <c r="WPY92" s="56"/>
      <c r="WPZ92" s="56"/>
      <c r="WQA92" s="56"/>
      <c r="WQB92" s="56"/>
      <c r="WQC92" s="56"/>
      <c r="WQD92" s="56"/>
      <c r="WQE92" s="56"/>
      <c r="WQF92" s="56"/>
      <c r="WQG92" s="56"/>
      <c r="WQH92" s="56"/>
      <c r="WQI92" s="56"/>
      <c r="WQJ92" s="56"/>
      <c r="WQK92" s="56"/>
      <c r="WQL92" s="56"/>
      <c r="WQM92" s="56"/>
      <c r="WQN92" s="56"/>
      <c r="WQO92" s="56"/>
      <c r="WQP92" s="56"/>
      <c r="WQQ92" s="56"/>
      <c r="WQR92" s="56"/>
      <c r="WQS92" s="56"/>
      <c r="WQT92" s="56"/>
      <c r="WQU92" s="56"/>
      <c r="WQV92" s="56"/>
      <c r="WQW92" s="56"/>
      <c r="WQX92" s="56"/>
      <c r="WQY92" s="56"/>
      <c r="WQZ92" s="56"/>
      <c r="WRA92" s="56"/>
      <c r="WRB92" s="56"/>
      <c r="WRC92" s="56"/>
      <c r="WRD92" s="56"/>
      <c r="WRE92" s="56"/>
      <c r="WRF92" s="56"/>
      <c r="WRG92" s="56"/>
      <c r="WRH92" s="56"/>
      <c r="WRI92" s="56"/>
      <c r="WRJ92" s="56"/>
      <c r="WRK92" s="56"/>
      <c r="WRL92" s="56"/>
      <c r="WRM92" s="56"/>
      <c r="WRN92" s="56"/>
      <c r="WRO92" s="56"/>
      <c r="WRP92" s="56"/>
      <c r="WRQ92" s="56"/>
      <c r="WRR92" s="56"/>
      <c r="WRS92" s="56"/>
      <c r="WRT92" s="56"/>
      <c r="WRU92" s="56"/>
      <c r="WRV92" s="56"/>
      <c r="WRW92" s="56"/>
      <c r="WRX92" s="56"/>
      <c r="WRY92" s="56"/>
      <c r="WRZ92" s="56"/>
      <c r="WSA92" s="56"/>
      <c r="WSB92" s="56"/>
      <c r="WSC92" s="56"/>
      <c r="WSD92" s="56"/>
      <c r="WSE92" s="56"/>
      <c r="WSF92" s="56"/>
      <c r="WSG92" s="56"/>
      <c r="WSH92" s="56"/>
      <c r="WSI92" s="56"/>
      <c r="WSJ92" s="56"/>
      <c r="WSK92" s="56"/>
      <c r="WSL92" s="56"/>
      <c r="WSM92" s="56"/>
      <c r="WSN92" s="56"/>
      <c r="WSO92" s="56"/>
      <c r="WSP92" s="56"/>
      <c r="WSQ92" s="56"/>
      <c r="WSR92" s="56"/>
      <c r="WSS92" s="56"/>
      <c r="WST92" s="56"/>
      <c r="WSU92" s="56"/>
      <c r="WSV92" s="56"/>
      <c r="WSW92" s="56"/>
      <c r="WSX92" s="56"/>
      <c r="WSY92" s="56"/>
      <c r="WSZ92" s="56"/>
      <c r="WTA92" s="56"/>
      <c r="WTB92" s="56"/>
      <c r="WTC92" s="56"/>
      <c r="WTD92" s="56"/>
      <c r="WTE92" s="56"/>
      <c r="WTF92" s="56"/>
      <c r="WTG92" s="56"/>
      <c r="WTH92" s="56"/>
      <c r="WTI92" s="56"/>
      <c r="WTJ92" s="56"/>
      <c r="WTK92" s="56"/>
      <c r="WTL92" s="56"/>
      <c r="WTM92" s="56"/>
      <c r="WTN92" s="56"/>
      <c r="WTO92" s="56"/>
      <c r="WTP92" s="56"/>
      <c r="WTQ92" s="56"/>
      <c r="WTR92" s="56"/>
      <c r="WTS92" s="56"/>
      <c r="WTT92" s="56"/>
      <c r="WTU92" s="56"/>
      <c r="WTV92" s="56"/>
      <c r="WTW92" s="56"/>
      <c r="WTX92" s="56"/>
      <c r="WTY92" s="56"/>
      <c r="WTZ92" s="56"/>
      <c r="WUA92" s="56"/>
      <c r="WUB92" s="56"/>
      <c r="WUC92" s="56"/>
      <c r="WUD92" s="56"/>
      <c r="WUE92" s="56"/>
      <c r="WUF92" s="56"/>
      <c r="WUG92" s="56"/>
      <c r="WUH92" s="56"/>
      <c r="WUI92" s="56"/>
      <c r="WUJ92" s="56"/>
      <c r="WUK92" s="56"/>
      <c r="WUL92" s="56"/>
      <c r="WUM92" s="56"/>
      <c r="WUN92" s="56"/>
      <c r="WUO92" s="56"/>
      <c r="WUP92" s="56"/>
      <c r="WUQ92" s="56"/>
      <c r="WUR92" s="56"/>
      <c r="WUS92" s="56"/>
      <c r="WUT92" s="56"/>
      <c r="WUU92" s="56"/>
      <c r="WUV92" s="56"/>
      <c r="WUW92" s="56"/>
      <c r="WUX92" s="56"/>
      <c r="WUY92" s="56"/>
      <c r="WUZ92" s="56"/>
      <c r="WVA92" s="56"/>
      <c r="WVB92" s="56"/>
      <c r="WVC92" s="56"/>
      <c r="WVD92" s="56"/>
      <c r="WVE92" s="56"/>
      <c r="WVF92" s="56"/>
      <c r="WVG92" s="56"/>
      <c r="WVH92" s="56"/>
      <c r="WVI92" s="56"/>
      <c r="WVJ92" s="56"/>
      <c r="WVK92" s="56"/>
      <c r="WVL92" s="56"/>
      <c r="WVM92" s="56"/>
      <c r="WVN92" s="56"/>
      <c r="WVO92" s="56"/>
      <c r="WVP92" s="56"/>
      <c r="WVQ92" s="56"/>
      <c r="WVR92" s="56"/>
      <c r="WVS92" s="56"/>
      <c r="WVT92" s="56"/>
      <c r="WVU92" s="56"/>
      <c r="WVV92" s="56"/>
      <c r="WVW92" s="56"/>
      <c r="WVX92" s="56"/>
      <c r="WVY92" s="56"/>
      <c r="WVZ92" s="56"/>
      <c r="WWA92" s="56"/>
      <c r="WWB92" s="56"/>
      <c r="WWC92" s="56"/>
      <c r="WWD92" s="56"/>
      <c r="WWE92" s="56"/>
      <c r="WWF92" s="56"/>
      <c r="WWG92" s="56"/>
      <c r="WWH92" s="56"/>
      <c r="WWI92" s="56"/>
      <c r="WWJ92" s="56"/>
      <c r="WWK92" s="56"/>
      <c r="WWL92" s="56"/>
      <c r="WWM92" s="56"/>
      <c r="WWN92" s="56"/>
      <c r="WWO92" s="56"/>
      <c r="WWP92" s="56"/>
      <c r="WWQ92" s="56"/>
      <c r="WWR92" s="56"/>
      <c r="WWS92" s="56"/>
      <c r="WWT92" s="56"/>
      <c r="WWU92" s="56"/>
      <c r="WWV92" s="56"/>
      <c r="WWW92" s="56"/>
      <c r="WWX92" s="56"/>
      <c r="WWY92" s="56"/>
      <c r="WWZ92" s="56"/>
      <c r="WXA92" s="56"/>
      <c r="WXB92" s="56"/>
      <c r="WXC92" s="56"/>
      <c r="WXD92" s="56"/>
      <c r="WXE92" s="56"/>
      <c r="WXF92" s="56"/>
      <c r="WXG92" s="56"/>
      <c r="WXH92" s="56"/>
      <c r="WXI92" s="56"/>
      <c r="WXJ92" s="56"/>
      <c r="WXK92" s="56"/>
      <c r="WXL92" s="56"/>
      <c r="WXM92" s="56"/>
      <c r="WXN92" s="56"/>
      <c r="WXO92" s="56"/>
      <c r="WXP92" s="56"/>
      <c r="WXQ92" s="56"/>
      <c r="WXR92" s="56"/>
      <c r="WXS92" s="56"/>
      <c r="WXT92" s="56"/>
      <c r="WXU92" s="56"/>
      <c r="WXV92" s="56"/>
      <c r="WXW92" s="56"/>
      <c r="WXX92" s="56"/>
      <c r="WXY92" s="56"/>
      <c r="WXZ92" s="56"/>
      <c r="WYA92" s="56"/>
      <c r="WYB92" s="56"/>
      <c r="WYC92" s="56"/>
      <c r="WYD92" s="56"/>
      <c r="WYE92" s="56"/>
      <c r="WYF92" s="56"/>
      <c r="WYG92" s="56"/>
      <c r="WYH92" s="56"/>
      <c r="WYI92" s="56"/>
      <c r="WYJ92" s="56"/>
      <c r="WYK92" s="56"/>
      <c r="WYL92" s="56"/>
      <c r="WYM92" s="56"/>
      <c r="WYN92" s="56"/>
      <c r="WYO92" s="56"/>
      <c r="WYP92" s="56"/>
      <c r="WYQ92" s="56"/>
      <c r="WYR92" s="56"/>
      <c r="WYS92" s="56"/>
      <c r="WYT92" s="56"/>
      <c r="WYU92" s="56"/>
      <c r="WYV92" s="56"/>
      <c r="WYW92" s="56"/>
      <c r="WYX92" s="56"/>
      <c r="WYY92" s="56"/>
      <c r="WYZ92" s="56"/>
      <c r="WZA92" s="56"/>
      <c r="WZB92" s="56"/>
      <c r="WZC92" s="56"/>
      <c r="WZD92" s="56"/>
      <c r="WZE92" s="56"/>
      <c r="WZF92" s="56"/>
      <c r="WZG92" s="56"/>
      <c r="WZH92" s="56"/>
      <c r="WZI92" s="56"/>
      <c r="WZJ92" s="56"/>
      <c r="WZK92" s="56"/>
      <c r="WZL92" s="56"/>
      <c r="WZM92" s="56"/>
      <c r="WZN92" s="56"/>
      <c r="WZO92" s="56"/>
      <c r="WZP92" s="56"/>
      <c r="WZQ92" s="56"/>
      <c r="WZR92" s="56"/>
      <c r="WZS92" s="56"/>
      <c r="WZT92" s="56"/>
      <c r="WZU92" s="56"/>
      <c r="WZV92" s="56"/>
      <c r="WZW92" s="56"/>
      <c r="WZX92" s="56"/>
      <c r="WZY92" s="56"/>
      <c r="WZZ92" s="56"/>
      <c r="XAA92" s="56"/>
      <c r="XAB92" s="56"/>
      <c r="XAC92" s="56"/>
      <c r="XAD92" s="56"/>
      <c r="XAE92" s="56"/>
      <c r="XAF92" s="56"/>
      <c r="XAG92" s="56"/>
      <c r="XAH92" s="56"/>
      <c r="XAI92" s="56"/>
      <c r="XAJ92" s="56"/>
      <c r="XAK92" s="56"/>
      <c r="XAL92" s="56"/>
      <c r="XAM92" s="56"/>
      <c r="XAN92" s="56"/>
      <c r="XAO92" s="56"/>
      <c r="XAP92" s="56"/>
      <c r="XAQ92" s="56"/>
      <c r="XAR92" s="56"/>
      <c r="XAS92" s="56"/>
      <c r="XAT92" s="56"/>
      <c r="XAU92" s="56"/>
      <c r="XAV92" s="56"/>
      <c r="XAW92" s="56"/>
      <c r="XAX92" s="56"/>
      <c r="XAY92" s="56"/>
      <c r="XAZ92" s="56"/>
      <c r="XBA92" s="56"/>
      <c r="XBB92" s="56"/>
      <c r="XBC92" s="56"/>
      <c r="XBD92" s="56"/>
      <c r="XBE92" s="56"/>
      <c r="XBF92" s="56"/>
      <c r="XBG92" s="56"/>
      <c r="XBH92" s="56"/>
      <c r="XBI92" s="56"/>
      <c r="XBJ92" s="56"/>
      <c r="XBK92" s="56"/>
      <c r="XBL92" s="56"/>
      <c r="XBM92" s="56"/>
      <c r="XBN92" s="56"/>
      <c r="XBO92" s="56"/>
      <c r="XBP92" s="56"/>
      <c r="XBQ92" s="56"/>
      <c r="XBR92" s="56"/>
      <c r="XBS92" s="56"/>
      <c r="XBT92" s="56"/>
      <c r="XBU92" s="56"/>
      <c r="XBV92" s="56"/>
      <c r="XBW92" s="56"/>
      <c r="XBX92" s="56"/>
      <c r="XBY92" s="56"/>
      <c r="XBZ92" s="56"/>
      <c r="XCA92" s="56"/>
      <c r="XCB92" s="56"/>
      <c r="XCC92" s="56"/>
      <c r="XCD92" s="56"/>
      <c r="XCE92" s="56"/>
      <c r="XCF92" s="56"/>
      <c r="XCG92" s="56"/>
      <c r="XCH92" s="56"/>
      <c r="XCI92" s="56"/>
      <c r="XCJ92" s="56"/>
      <c r="XCK92" s="56"/>
      <c r="XCL92" s="56"/>
      <c r="XCM92" s="56"/>
      <c r="XCN92" s="56"/>
      <c r="XCO92" s="56"/>
      <c r="XCP92" s="56"/>
      <c r="XCQ92" s="56"/>
      <c r="XCR92" s="56"/>
      <c r="XCS92" s="56"/>
      <c r="XCT92" s="56"/>
      <c r="XCU92" s="56"/>
      <c r="XCV92" s="56"/>
      <c r="XCW92" s="56"/>
      <c r="XCX92" s="56"/>
      <c r="XCY92" s="56"/>
      <c r="XCZ92" s="56"/>
      <c r="XDA92" s="56"/>
      <c r="XDB92" s="56"/>
      <c r="XDC92" s="56"/>
      <c r="XDD92" s="56"/>
      <c r="XDE92" s="56"/>
      <c r="XDF92" s="56"/>
      <c r="XDG92" s="56"/>
      <c r="XDH92" s="56"/>
      <c r="XDI92" s="56"/>
      <c r="XDJ92" s="56"/>
      <c r="XDK92" s="56"/>
      <c r="XDL92" s="56"/>
      <c r="XDM92" s="56"/>
      <c r="XDN92" s="56"/>
      <c r="XDO92" s="56"/>
      <c r="XDP92" s="56"/>
      <c r="XDQ92" s="56"/>
      <c r="XDR92" s="56"/>
      <c r="XDS92" s="56"/>
      <c r="XDT92" s="56"/>
      <c r="XDU92" s="56"/>
      <c r="XDV92" s="56"/>
      <c r="XDW92" s="56"/>
      <c r="XDX92" s="56"/>
      <c r="XDY92" s="56"/>
      <c r="XDZ92" s="56"/>
      <c r="XEA92" s="56"/>
      <c r="XEB92" s="56"/>
      <c r="XEC92" s="56"/>
      <c r="XED92" s="56"/>
      <c r="XEE92" s="56"/>
      <c r="XEF92" s="56"/>
      <c r="XEG92" s="56"/>
      <c r="XEH92" s="56"/>
      <c r="XEI92" s="56"/>
      <c r="XEJ92" s="56"/>
      <c r="XEK92" s="56"/>
      <c r="XEL92" s="56"/>
      <c r="XEM92" s="56"/>
      <c r="XEN92" s="56"/>
      <c r="XEO92" s="56"/>
      <c r="XEP92" s="56"/>
      <c r="XEQ92" s="56"/>
      <c r="XER92" s="56"/>
      <c r="XES92" s="56"/>
      <c r="XET92" s="56"/>
      <c r="XEU92" s="56"/>
      <c r="XEV92" s="56"/>
      <c r="XEW92" s="56"/>
      <c r="XEX92" s="56"/>
      <c r="XEY92" s="56"/>
      <c r="XEZ92" s="56"/>
      <c r="XFA92" s="56"/>
      <c r="XFB92" s="56"/>
    </row>
    <row r="93" spans="1:16382" ht="42" hidden="1" x14ac:dyDescent="0.15">
      <c r="A93" s="48" t="str">
        <f>CONCATENATE("v1p-",YEAR(Table1[[#This Row],[Post Date]]),"-Q",ROUNDDOWN(MONTH(Table1[[#This Row],[Post Date]])/3,0)+1,"-",TEXT(Table1[[#This Row],[Counter]],"00#"))</f>
        <v>v1p-2017-Q1-007</v>
      </c>
      <c r="B93" s="3" t="s">
        <v>1560</v>
      </c>
      <c r="C93" s="3" t="s">
        <v>175</v>
      </c>
      <c r="D93" s="3" t="s">
        <v>3535</v>
      </c>
      <c r="E93" s="34" t="s">
        <v>3584</v>
      </c>
      <c r="F93" s="3" t="s">
        <v>38</v>
      </c>
      <c r="G93" s="34" t="s">
        <v>3620</v>
      </c>
      <c r="H93" s="18">
        <v>42752</v>
      </c>
      <c r="I93" s="15"/>
      <c r="J93" s="15">
        <v>7</v>
      </c>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c r="JEJ93" s="56"/>
      <c r="JEK93" s="56"/>
      <c r="JEL93" s="56"/>
      <c r="JEM93" s="56"/>
      <c r="JEN93" s="56"/>
      <c r="JEO93" s="56"/>
      <c r="JEP93" s="56"/>
      <c r="JEQ93" s="56"/>
      <c r="JER93" s="56"/>
      <c r="JES93" s="56"/>
      <c r="JET93" s="56"/>
      <c r="JEU93" s="56"/>
      <c r="JEV93" s="56"/>
      <c r="JEW93" s="56"/>
      <c r="JEX93" s="56"/>
      <c r="JEY93" s="56"/>
      <c r="JEZ93" s="56"/>
      <c r="JFA93" s="56"/>
      <c r="JFB93" s="56"/>
      <c r="JFC93" s="56"/>
      <c r="JFD93" s="56"/>
      <c r="JFE93" s="56"/>
      <c r="JFF93" s="56"/>
      <c r="JFG93" s="56"/>
      <c r="JFH93" s="56"/>
      <c r="JFI93" s="56"/>
      <c r="JFJ93" s="56"/>
      <c r="JFK93" s="56"/>
      <c r="JFL93" s="56"/>
      <c r="JFM93" s="56"/>
      <c r="JFN93" s="56"/>
      <c r="JFO93" s="56"/>
      <c r="JFP93" s="56"/>
      <c r="JFQ93" s="56"/>
      <c r="JFR93" s="56"/>
      <c r="JFS93" s="56"/>
      <c r="JFT93" s="56"/>
      <c r="JFU93" s="56"/>
      <c r="JFV93" s="56"/>
      <c r="JFW93" s="56"/>
      <c r="JFX93" s="56"/>
      <c r="JFY93" s="56"/>
      <c r="JFZ93" s="56"/>
      <c r="JGA93" s="56"/>
      <c r="JGB93" s="56"/>
      <c r="JGC93" s="56"/>
      <c r="JGD93" s="56"/>
      <c r="JGE93" s="56"/>
      <c r="JGF93" s="56"/>
      <c r="JGG93" s="56"/>
      <c r="JGH93" s="56"/>
      <c r="JGI93" s="56"/>
      <c r="JGJ93" s="56"/>
      <c r="JGK93" s="56"/>
      <c r="JGL93" s="56"/>
      <c r="JGM93" s="56"/>
      <c r="JGN93" s="56"/>
      <c r="JGO93" s="56"/>
      <c r="JGP93" s="56"/>
      <c r="JGQ93" s="56"/>
      <c r="JGR93" s="56"/>
      <c r="JGS93" s="56"/>
      <c r="JGT93" s="56"/>
      <c r="JGU93" s="56"/>
      <c r="JGV93" s="56"/>
      <c r="JGW93" s="56"/>
      <c r="JGX93" s="56"/>
      <c r="JGY93" s="56"/>
      <c r="JGZ93" s="56"/>
      <c r="JHA93" s="56"/>
      <c r="JHB93" s="56"/>
      <c r="JHC93" s="56"/>
      <c r="JHD93" s="56"/>
      <c r="JHE93" s="56"/>
      <c r="JHF93" s="56"/>
      <c r="JHG93" s="56"/>
      <c r="JHH93" s="56"/>
      <c r="JHI93" s="56"/>
      <c r="JHJ93" s="56"/>
      <c r="JHK93" s="56"/>
      <c r="JHL93" s="56"/>
      <c r="JHM93" s="56"/>
      <c r="JHN93" s="56"/>
      <c r="JHO93" s="56"/>
      <c r="JHP93" s="56"/>
      <c r="JHQ93" s="56"/>
      <c r="JHR93" s="56"/>
      <c r="JHS93" s="56"/>
      <c r="JHT93" s="56"/>
      <c r="JHU93" s="56"/>
      <c r="JHV93" s="56"/>
      <c r="JHW93" s="56"/>
      <c r="JHX93" s="56"/>
      <c r="JHY93" s="56"/>
      <c r="JHZ93" s="56"/>
      <c r="JIA93" s="56"/>
      <c r="JIB93" s="56"/>
      <c r="JIC93" s="56"/>
      <c r="JID93" s="56"/>
      <c r="JIE93" s="56"/>
      <c r="JIF93" s="56"/>
      <c r="JIG93" s="56"/>
      <c r="JIH93" s="56"/>
      <c r="JII93" s="56"/>
      <c r="JIJ93" s="56"/>
      <c r="JIK93" s="56"/>
      <c r="JIL93" s="56"/>
      <c r="JIM93" s="56"/>
      <c r="JIN93" s="56"/>
      <c r="JIO93" s="56"/>
      <c r="JIP93" s="56"/>
      <c r="JIQ93" s="56"/>
      <c r="JIR93" s="56"/>
      <c r="JIS93" s="56"/>
      <c r="JIT93" s="56"/>
      <c r="JIU93" s="56"/>
      <c r="JIV93" s="56"/>
      <c r="JIW93" s="56"/>
      <c r="JIX93" s="56"/>
      <c r="JIY93" s="56"/>
      <c r="JIZ93" s="56"/>
      <c r="JJA93" s="56"/>
      <c r="JJB93" s="56"/>
      <c r="JJC93" s="56"/>
      <c r="JJD93" s="56"/>
      <c r="JJE93" s="56"/>
      <c r="JJF93" s="56"/>
      <c r="JJG93" s="56"/>
      <c r="JJH93" s="56"/>
      <c r="JJI93" s="56"/>
      <c r="JJJ93" s="56"/>
      <c r="JJK93" s="56"/>
      <c r="JJL93" s="56"/>
      <c r="JJM93" s="56"/>
      <c r="JJN93" s="56"/>
      <c r="JJO93" s="56"/>
      <c r="JJP93" s="56"/>
      <c r="JJQ93" s="56"/>
      <c r="JJR93" s="56"/>
      <c r="JJS93" s="56"/>
      <c r="JJT93" s="56"/>
      <c r="JJU93" s="56"/>
      <c r="JJV93" s="56"/>
      <c r="JJW93" s="56"/>
      <c r="JJX93" s="56"/>
      <c r="JJY93" s="56"/>
      <c r="JJZ93" s="56"/>
      <c r="JKA93" s="56"/>
      <c r="JKB93" s="56"/>
      <c r="JKC93" s="56"/>
      <c r="JKD93" s="56"/>
      <c r="JKE93" s="56"/>
      <c r="JKF93" s="56"/>
      <c r="JKG93" s="56"/>
      <c r="JKH93" s="56"/>
      <c r="JKI93" s="56"/>
      <c r="JKJ93" s="56"/>
      <c r="JKK93" s="56"/>
      <c r="JKL93" s="56"/>
      <c r="JKM93" s="56"/>
      <c r="JKN93" s="56"/>
      <c r="JKO93" s="56"/>
      <c r="JKP93" s="56"/>
      <c r="JKQ93" s="56"/>
      <c r="JKR93" s="56"/>
      <c r="JKS93" s="56"/>
      <c r="JKT93" s="56"/>
      <c r="JKU93" s="56"/>
      <c r="JKV93" s="56"/>
      <c r="JKW93" s="56"/>
      <c r="JKX93" s="56"/>
      <c r="JKY93" s="56"/>
      <c r="JKZ93" s="56"/>
      <c r="JLA93" s="56"/>
      <c r="JLB93" s="56"/>
      <c r="JLC93" s="56"/>
      <c r="JLD93" s="56"/>
      <c r="JLE93" s="56"/>
      <c r="JLF93" s="56"/>
      <c r="JLG93" s="56"/>
      <c r="JLH93" s="56"/>
      <c r="JLI93" s="56"/>
      <c r="JLJ93" s="56"/>
      <c r="JLK93" s="56"/>
      <c r="JLL93" s="56"/>
      <c r="JLM93" s="56"/>
      <c r="JLN93" s="56"/>
      <c r="JLO93" s="56"/>
      <c r="JLP93" s="56"/>
      <c r="JLQ93" s="56"/>
      <c r="JLR93" s="56"/>
      <c r="JLS93" s="56"/>
      <c r="JLT93" s="56"/>
      <c r="JLU93" s="56"/>
      <c r="JLV93" s="56"/>
      <c r="JLW93" s="56"/>
      <c r="JLX93" s="56"/>
      <c r="JLY93" s="56"/>
      <c r="JLZ93" s="56"/>
      <c r="JMA93" s="56"/>
      <c r="JMB93" s="56"/>
      <c r="JMC93" s="56"/>
      <c r="JMD93" s="56"/>
      <c r="JME93" s="56"/>
      <c r="JMF93" s="56"/>
      <c r="JMG93" s="56"/>
      <c r="JMH93" s="56"/>
      <c r="JMI93" s="56"/>
      <c r="JMJ93" s="56"/>
      <c r="JMK93" s="56"/>
      <c r="JML93" s="56"/>
      <c r="JMM93" s="56"/>
      <c r="JMN93" s="56"/>
      <c r="JMO93" s="56"/>
      <c r="JMP93" s="56"/>
      <c r="JMQ93" s="56"/>
      <c r="JMR93" s="56"/>
      <c r="JMS93" s="56"/>
      <c r="JMT93" s="56"/>
      <c r="JMU93" s="56"/>
      <c r="JMV93" s="56"/>
      <c r="JMW93" s="56"/>
      <c r="JMX93" s="56"/>
      <c r="JMY93" s="56"/>
      <c r="JMZ93" s="56"/>
      <c r="JNA93" s="56"/>
      <c r="JNB93" s="56"/>
      <c r="JNC93" s="56"/>
      <c r="JND93" s="56"/>
      <c r="JNE93" s="56"/>
      <c r="JNF93" s="56"/>
      <c r="JNG93" s="56"/>
      <c r="JNH93" s="56"/>
      <c r="JNI93" s="56"/>
      <c r="JNJ93" s="56"/>
      <c r="JNK93" s="56"/>
      <c r="JNL93" s="56"/>
      <c r="JNM93" s="56"/>
      <c r="JNN93" s="56"/>
      <c r="JNO93" s="56"/>
      <c r="JNP93" s="56"/>
      <c r="JNQ93" s="56"/>
      <c r="JNR93" s="56"/>
      <c r="JNS93" s="56"/>
      <c r="JNT93" s="56"/>
      <c r="JNU93" s="56"/>
      <c r="JNV93" s="56"/>
      <c r="JNW93" s="56"/>
      <c r="JNX93" s="56"/>
      <c r="JNY93" s="56"/>
      <c r="JNZ93" s="56"/>
      <c r="JOA93" s="56"/>
      <c r="JOB93" s="56"/>
      <c r="JOC93" s="56"/>
      <c r="JOD93" s="56"/>
      <c r="JOE93" s="56"/>
      <c r="JOF93" s="56"/>
      <c r="JOG93" s="56"/>
      <c r="JOH93" s="56"/>
      <c r="JOI93" s="56"/>
      <c r="JOJ93" s="56"/>
      <c r="JOK93" s="56"/>
      <c r="JOL93" s="56"/>
      <c r="JOM93" s="56"/>
      <c r="JON93" s="56"/>
      <c r="JOO93" s="56"/>
      <c r="JOP93" s="56"/>
      <c r="JOQ93" s="56"/>
      <c r="JOR93" s="56"/>
      <c r="JOS93" s="56"/>
      <c r="JOT93" s="56"/>
      <c r="JOU93" s="56"/>
      <c r="JOV93" s="56"/>
      <c r="JOW93" s="56"/>
      <c r="JOX93" s="56"/>
      <c r="JOY93" s="56"/>
      <c r="JOZ93" s="56"/>
      <c r="JPA93" s="56"/>
      <c r="JPB93" s="56"/>
      <c r="JPC93" s="56"/>
      <c r="JPD93" s="56"/>
      <c r="JPE93" s="56"/>
      <c r="JPF93" s="56"/>
      <c r="JPG93" s="56"/>
      <c r="JPH93" s="56"/>
      <c r="JPI93" s="56"/>
      <c r="JPJ93" s="56"/>
      <c r="JPK93" s="56"/>
      <c r="JPL93" s="56"/>
      <c r="JPM93" s="56"/>
      <c r="JPN93" s="56"/>
      <c r="JPO93" s="56"/>
      <c r="JPP93" s="56"/>
      <c r="JPQ93" s="56"/>
      <c r="JPR93" s="56"/>
      <c r="JPS93" s="56"/>
      <c r="JPT93" s="56"/>
      <c r="JPU93" s="56"/>
      <c r="JPV93" s="56"/>
      <c r="JPW93" s="56"/>
      <c r="JPX93" s="56"/>
      <c r="JPY93" s="56"/>
      <c r="JPZ93" s="56"/>
      <c r="JQA93" s="56"/>
      <c r="JQB93" s="56"/>
      <c r="JQC93" s="56"/>
      <c r="JQD93" s="56"/>
      <c r="JQE93" s="56"/>
      <c r="JQF93" s="56"/>
      <c r="JQG93" s="56"/>
      <c r="JQH93" s="56"/>
      <c r="JQI93" s="56"/>
      <c r="JQJ93" s="56"/>
      <c r="JQK93" s="56"/>
      <c r="JQL93" s="56"/>
      <c r="JQM93" s="56"/>
      <c r="JQN93" s="56"/>
      <c r="JQO93" s="56"/>
      <c r="JQP93" s="56"/>
      <c r="JQQ93" s="56"/>
      <c r="JQR93" s="56"/>
      <c r="JQS93" s="56"/>
      <c r="JQT93" s="56"/>
      <c r="JQU93" s="56"/>
      <c r="JQV93" s="56"/>
      <c r="JQW93" s="56"/>
      <c r="JQX93" s="56"/>
      <c r="JQY93" s="56"/>
      <c r="JQZ93" s="56"/>
      <c r="JRA93" s="56"/>
      <c r="JRB93" s="56"/>
      <c r="JRC93" s="56"/>
      <c r="JRD93" s="56"/>
      <c r="JRE93" s="56"/>
      <c r="JRF93" s="56"/>
      <c r="JRG93" s="56"/>
      <c r="JRH93" s="56"/>
      <c r="JRI93" s="56"/>
      <c r="JRJ93" s="56"/>
      <c r="JRK93" s="56"/>
      <c r="JRL93" s="56"/>
      <c r="JRM93" s="56"/>
      <c r="JRN93" s="56"/>
      <c r="JRO93" s="56"/>
      <c r="JRP93" s="56"/>
      <c r="JRQ93" s="56"/>
      <c r="JRR93" s="56"/>
      <c r="JRS93" s="56"/>
      <c r="JRT93" s="56"/>
      <c r="JRU93" s="56"/>
      <c r="JRV93" s="56"/>
      <c r="JRW93" s="56"/>
      <c r="JRX93" s="56"/>
      <c r="JRY93" s="56"/>
      <c r="JRZ93" s="56"/>
      <c r="JSA93" s="56"/>
      <c r="JSB93" s="56"/>
      <c r="JSC93" s="56"/>
      <c r="JSD93" s="56"/>
      <c r="JSE93" s="56"/>
      <c r="JSF93" s="56"/>
      <c r="JSG93" s="56"/>
      <c r="JSH93" s="56"/>
      <c r="JSI93" s="56"/>
      <c r="JSJ93" s="56"/>
      <c r="JSK93" s="56"/>
      <c r="JSL93" s="56"/>
      <c r="JSM93" s="56"/>
      <c r="JSN93" s="56"/>
      <c r="JSO93" s="56"/>
      <c r="JSP93" s="56"/>
      <c r="JSQ93" s="56"/>
      <c r="JSR93" s="56"/>
      <c r="JSS93" s="56"/>
      <c r="JST93" s="56"/>
      <c r="JSU93" s="56"/>
      <c r="JSV93" s="56"/>
      <c r="JSW93" s="56"/>
      <c r="JSX93" s="56"/>
      <c r="JSY93" s="56"/>
      <c r="JSZ93" s="56"/>
      <c r="JTA93" s="56"/>
      <c r="JTB93" s="56"/>
      <c r="JTC93" s="56"/>
      <c r="JTD93" s="56"/>
      <c r="JTE93" s="56"/>
      <c r="JTF93" s="56"/>
      <c r="JTG93" s="56"/>
      <c r="JTH93" s="56"/>
      <c r="JTI93" s="56"/>
      <c r="JTJ93" s="56"/>
      <c r="JTK93" s="56"/>
      <c r="JTL93" s="56"/>
      <c r="JTM93" s="56"/>
      <c r="JTN93" s="56"/>
      <c r="JTO93" s="56"/>
      <c r="JTP93" s="56"/>
      <c r="JTQ93" s="56"/>
      <c r="JTR93" s="56"/>
      <c r="JTS93" s="56"/>
      <c r="JTT93" s="56"/>
      <c r="JTU93" s="56"/>
      <c r="JTV93" s="56"/>
      <c r="JTW93" s="56"/>
      <c r="JTX93" s="56"/>
      <c r="JTY93" s="56"/>
      <c r="JTZ93" s="56"/>
      <c r="JUA93" s="56"/>
      <c r="JUB93" s="56"/>
      <c r="JUC93" s="56"/>
      <c r="JUD93" s="56"/>
      <c r="JUE93" s="56"/>
      <c r="JUF93" s="56"/>
      <c r="JUG93" s="56"/>
      <c r="JUH93" s="56"/>
      <c r="JUI93" s="56"/>
      <c r="JUJ93" s="56"/>
      <c r="JUK93" s="56"/>
      <c r="JUL93" s="56"/>
      <c r="JUM93" s="56"/>
      <c r="JUN93" s="56"/>
      <c r="JUO93" s="56"/>
      <c r="JUP93" s="56"/>
      <c r="JUQ93" s="56"/>
      <c r="JUR93" s="56"/>
      <c r="JUS93" s="56"/>
      <c r="JUT93" s="56"/>
      <c r="JUU93" s="56"/>
      <c r="JUV93" s="56"/>
      <c r="JUW93" s="56"/>
      <c r="JUX93" s="56"/>
      <c r="JUY93" s="56"/>
      <c r="JUZ93" s="56"/>
      <c r="JVA93" s="56"/>
      <c r="JVB93" s="56"/>
      <c r="JVC93" s="56"/>
      <c r="JVD93" s="56"/>
      <c r="JVE93" s="56"/>
      <c r="JVF93" s="56"/>
      <c r="JVG93" s="56"/>
      <c r="JVH93" s="56"/>
      <c r="JVI93" s="56"/>
      <c r="JVJ93" s="56"/>
      <c r="JVK93" s="56"/>
      <c r="JVL93" s="56"/>
      <c r="JVM93" s="56"/>
      <c r="JVN93" s="56"/>
      <c r="JVO93" s="56"/>
      <c r="JVP93" s="56"/>
      <c r="JVQ93" s="56"/>
      <c r="JVR93" s="56"/>
      <c r="JVS93" s="56"/>
      <c r="JVT93" s="56"/>
      <c r="JVU93" s="56"/>
      <c r="JVV93" s="56"/>
      <c r="JVW93" s="56"/>
      <c r="JVX93" s="56"/>
      <c r="JVY93" s="56"/>
      <c r="JVZ93" s="56"/>
      <c r="JWA93" s="56"/>
      <c r="JWB93" s="56"/>
      <c r="JWC93" s="56"/>
      <c r="JWD93" s="56"/>
      <c r="JWE93" s="56"/>
      <c r="JWF93" s="56"/>
      <c r="JWG93" s="56"/>
      <c r="JWH93" s="56"/>
      <c r="JWI93" s="56"/>
      <c r="JWJ93" s="56"/>
      <c r="JWK93" s="56"/>
      <c r="JWL93" s="56"/>
      <c r="JWM93" s="56"/>
      <c r="JWN93" s="56"/>
      <c r="JWO93" s="56"/>
      <c r="JWP93" s="56"/>
      <c r="JWQ93" s="56"/>
      <c r="JWR93" s="56"/>
      <c r="JWS93" s="56"/>
      <c r="JWT93" s="56"/>
      <c r="JWU93" s="56"/>
      <c r="JWV93" s="56"/>
      <c r="JWW93" s="56"/>
      <c r="JWX93" s="56"/>
      <c r="JWY93" s="56"/>
      <c r="JWZ93" s="56"/>
      <c r="JXA93" s="56"/>
      <c r="JXB93" s="56"/>
      <c r="JXC93" s="56"/>
      <c r="JXD93" s="56"/>
      <c r="JXE93" s="56"/>
      <c r="JXF93" s="56"/>
      <c r="JXG93" s="56"/>
      <c r="JXH93" s="56"/>
      <c r="JXI93" s="56"/>
      <c r="JXJ93" s="56"/>
      <c r="JXK93" s="56"/>
      <c r="JXL93" s="56"/>
      <c r="JXM93" s="56"/>
      <c r="JXN93" s="56"/>
      <c r="JXO93" s="56"/>
      <c r="JXP93" s="56"/>
      <c r="JXQ93" s="56"/>
      <c r="JXR93" s="56"/>
      <c r="JXS93" s="56"/>
      <c r="JXT93" s="56"/>
      <c r="JXU93" s="56"/>
      <c r="JXV93" s="56"/>
      <c r="JXW93" s="56"/>
      <c r="JXX93" s="56"/>
      <c r="JXY93" s="56"/>
      <c r="JXZ93" s="56"/>
      <c r="JYA93" s="56"/>
      <c r="JYB93" s="56"/>
      <c r="JYC93" s="56"/>
      <c r="JYD93" s="56"/>
      <c r="JYE93" s="56"/>
      <c r="JYF93" s="56"/>
      <c r="JYG93" s="56"/>
      <c r="JYH93" s="56"/>
      <c r="JYI93" s="56"/>
      <c r="JYJ93" s="56"/>
      <c r="JYK93" s="56"/>
      <c r="JYL93" s="56"/>
      <c r="JYM93" s="56"/>
      <c r="JYN93" s="56"/>
      <c r="JYO93" s="56"/>
      <c r="JYP93" s="56"/>
      <c r="JYQ93" s="56"/>
      <c r="JYR93" s="56"/>
      <c r="JYS93" s="56"/>
      <c r="JYT93" s="56"/>
      <c r="JYU93" s="56"/>
      <c r="JYV93" s="56"/>
      <c r="JYW93" s="56"/>
      <c r="JYX93" s="56"/>
      <c r="JYY93" s="56"/>
      <c r="JYZ93" s="56"/>
      <c r="JZA93" s="56"/>
      <c r="JZB93" s="56"/>
      <c r="JZC93" s="56"/>
      <c r="JZD93" s="56"/>
      <c r="JZE93" s="56"/>
      <c r="JZF93" s="56"/>
      <c r="JZG93" s="56"/>
      <c r="JZH93" s="56"/>
      <c r="JZI93" s="56"/>
      <c r="JZJ93" s="56"/>
      <c r="JZK93" s="56"/>
      <c r="JZL93" s="56"/>
      <c r="JZM93" s="56"/>
      <c r="JZN93" s="56"/>
      <c r="JZO93" s="56"/>
      <c r="JZP93" s="56"/>
      <c r="JZQ93" s="56"/>
      <c r="JZR93" s="56"/>
      <c r="JZS93" s="56"/>
      <c r="JZT93" s="56"/>
      <c r="JZU93" s="56"/>
      <c r="JZV93" s="56"/>
      <c r="JZW93" s="56"/>
      <c r="JZX93" s="56"/>
      <c r="JZY93" s="56"/>
      <c r="JZZ93" s="56"/>
      <c r="KAA93" s="56"/>
      <c r="KAB93" s="56"/>
      <c r="KAC93" s="56"/>
      <c r="KAD93" s="56"/>
      <c r="KAE93" s="56"/>
      <c r="KAF93" s="56"/>
      <c r="KAG93" s="56"/>
      <c r="KAH93" s="56"/>
      <c r="KAI93" s="56"/>
      <c r="KAJ93" s="56"/>
      <c r="KAK93" s="56"/>
      <c r="KAL93" s="56"/>
      <c r="KAM93" s="56"/>
      <c r="KAN93" s="56"/>
      <c r="KAO93" s="56"/>
      <c r="KAP93" s="56"/>
      <c r="KAQ93" s="56"/>
      <c r="KAR93" s="56"/>
      <c r="KAS93" s="56"/>
      <c r="KAT93" s="56"/>
      <c r="KAU93" s="56"/>
      <c r="KAV93" s="56"/>
      <c r="KAW93" s="56"/>
      <c r="KAX93" s="56"/>
      <c r="KAY93" s="56"/>
      <c r="KAZ93" s="56"/>
      <c r="KBA93" s="56"/>
      <c r="KBB93" s="56"/>
      <c r="KBC93" s="56"/>
      <c r="KBD93" s="56"/>
      <c r="KBE93" s="56"/>
      <c r="KBF93" s="56"/>
      <c r="KBG93" s="56"/>
      <c r="KBH93" s="56"/>
      <c r="KBI93" s="56"/>
      <c r="KBJ93" s="56"/>
      <c r="KBK93" s="56"/>
      <c r="KBL93" s="56"/>
      <c r="KBM93" s="56"/>
      <c r="KBN93" s="56"/>
      <c r="KBO93" s="56"/>
      <c r="KBP93" s="56"/>
      <c r="KBQ93" s="56"/>
      <c r="KBR93" s="56"/>
      <c r="KBS93" s="56"/>
      <c r="KBT93" s="56"/>
      <c r="KBU93" s="56"/>
      <c r="KBV93" s="56"/>
      <c r="KBW93" s="56"/>
      <c r="KBX93" s="56"/>
      <c r="KBY93" s="56"/>
      <c r="KBZ93" s="56"/>
      <c r="KCA93" s="56"/>
      <c r="KCB93" s="56"/>
      <c r="KCC93" s="56"/>
      <c r="KCD93" s="56"/>
      <c r="KCE93" s="56"/>
      <c r="KCF93" s="56"/>
      <c r="KCG93" s="56"/>
      <c r="KCH93" s="56"/>
      <c r="KCI93" s="56"/>
      <c r="KCJ93" s="56"/>
      <c r="KCK93" s="56"/>
      <c r="KCL93" s="56"/>
      <c r="KCM93" s="56"/>
      <c r="KCN93" s="56"/>
      <c r="KCO93" s="56"/>
      <c r="KCP93" s="56"/>
      <c r="KCQ93" s="56"/>
      <c r="KCR93" s="56"/>
      <c r="KCS93" s="56"/>
      <c r="KCT93" s="56"/>
      <c r="KCU93" s="56"/>
      <c r="KCV93" s="56"/>
      <c r="KCW93" s="56"/>
      <c r="KCX93" s="56"/>
      <c r="KCY93" s="56"/>
      <c r="KCZ93" s="56"/>
      <c r="KDA93" s="56"/>
      <c r="KDB93" s="56"/>
      <c r="KDC93" s="56"/>
      <c r="KDD93" s="56"/>
      <c r="KDE93" s="56"/>
      <c r="KDF93" s="56"/>
      <c r="KDG93" s="56"/>
      <c r="KDH93" s="56"/>
      <c r="KDI93" s="56"/>
      <c r="KDJ93" s="56"/>
      <c r="KDK93" s="56"/>
      <c r="KDL93" s="56"/>
      <c r="KDM93" s="56"/>
      <c r="KDN93" s="56"/>
      <c r="KDO93" s="56"/>
      <c r="KDP93" s="56"/>
      <c r="KDQ93" s="56"/>
      <c r="KDR93" s="56"/>
      <c r="KDS93" s="56"/>
      <c r="KDT93" s="56"/>
      <c r="KDU93" s="56"/>
      <c r="KDV93" s="56"/>
      <c r="KDW93" s="56"/>
      <c r="KDX93" s="56"/>
      <c r="KDY93" s="56"/>
      <c r="KDZ93" s="56"/>
      <c r="KEA93" s="56"/>
      <c r="KEB93" s="56"/>
      <c r="KEC93" s="56"/>
      <c r="KED93" s="56"/>
      <c r="KEE93" s="56"/>
      <c r="KEF93" s="56"/>
      <c r="KEG93" s="56"/>
      <c r="KEH93" s="56"/>
      <c r="KEI93" s="56"/>
      <c r="KEJ93" s="56"/>
      <c r="KEK93" s="56"/>
      <c r="KEL93" s="56"/>
      <c r="KEM93" s="56"/>
      <c r="KEN93" s="56"/>
      <c r="KEO93" s="56"/>
      <c r="KEP93" s="56"/>
      <c r="KEQ93" s="56"/>
      <c r="KER93" s="56"/>
      <c r="KES93" s="56"/>
      <c r="KET93" s="56"/>
      <c r="KEU93" s="56"/>
      <c r="KEV93" s="56"/>
      <c r="KEW93" s="56"/>
      <c r="KEX93" s="56"/>
      <c r="KEY93" s="56"/>
      <c r="KEZ93" s="56"/>
      <c r="KFA93" s="56"/>
      <c r="KFB93" s="56"/>
      <c r="KFC93" s="56"/>
      <c r="KFD93" s="56"/>
      <c r="KFE93" s="56"/>
      <c r="KFF93" s="56"/>
      <c r="KFG93" s="56"/>
      <c r="KFH93" s="56"/>
      <c r="KFI93" s="56"/>
      <c r="KFJ93" s="56"/>
      <c r="KFK93" s="56"/>
      <c r="KFL93" s="56"/>
      <c r="KFM93" s="56"/>
      <c r="KFN93" s="56"/>
      <c r="KFO93" s="56"/>
      <c r="KFP93" s="56"/>
      <c r="KFQ93" s="56"/>
      <c r="KFR93" s="56"/>
      <c r="KFS93" s="56"/>
      <c r="KFT93" s="56"/>
      <c r="KFU93" s="56"/>
      <c r="KFV93" s="56"/>
      <c r="KFW93" s="56"/>
      <c r="KFX93" s="56"/>
      <c r="KFY93" s="56"/>
      <c r="KFZ93" s="56"/>
      <c r="KGA93" s="56"/>
      <c r="KGB93" s="56"/>
      <c r="KGC93" s="56"/>
      <c r="KGD93" s="56"/>
      <c r="KGE93" s="56"/>
      <c r="KGF93" s="56"/>
      <c r="KGG93" s="56"/>
      <c r="KGH93" s="56"/>
      <c r="KGI93" s="56"/>
      <c r="KGJ93" s="56"/>
      <c r="KGK93" s="56"/>
      <c r="KGL93" s="56"/>
      <c r="KGM93" s="56"/>
      <c r="KGN93" s="56"/>
      <c r="KGO93" s="56"/>
      <c r="KGP93" s="56"/>
      <c r="KGQ93" s="56"/>
      <c r="KGR93" s="56"/>
      <c r="KGS93" s="56"/>
      <c r="KGT93" s="56"/>
      <c r="KGU93" s="56"/>
      <c r="KGV93" s="56"/>
      <c r="KGW93" s="56"/>
      <c r="KGX93" s="56"/>
      <c r="KGY93" s="56"/>
      <c r="KGZ93" s="56"/>
      <c r="KHA93" s="56"/>
      <c r="KHB93" s="56"/>
      <c r="KHC93" s="56"/>
      <c r="KHD93" s="56"/>
      <c r="KHE93" s="56"/>
      <c r="KHF93" s="56"/>
      <c r="KHG93" s="56"/>
      <c r="KHH93" s="56"/>
      <c r="KHI93" s="56"/>
      <c r="KHJ93" s="56"/>
      <c r="KHK93" s="56"/>
      <c r="KHL93" s="56"/>
      <c r="KHM93" s="56"/>
      <c r="KHN93" s="56"/>
      <c r="KHO93" s="56"/>
      <c r="KHP93" s="56"/>
      <c r="KHQ93" s="56"/>
      <c r="KHR93" s="56"/>
      <c r="KHS93" s="56"/>
      <c r="KHT93" s="56"/>
      <c r="KHU93" s="56"/>
      <c r="KHV93" s="56"/>
      <c r="KHW93" s="56"/>
      <c r="KHX93" s="56"/>
      <c r="KHY93" s="56"/>
      <c r="KHZ93" s="56"/>
      <c r="KIA93" s="56"/>
      <c r="KIB93" s="56"/>
      <c r="KIC93" s="56"/>
      <c r="KID93" s="56"/>
      <c r="KIE93" s="56"/>
      <c r="KIF93" s="56"/>
      <c r="KIG93" s="56"/>
      <c r="KIH93" s="56"/>
      <c r="KII93" s="56"/>
      <c r="KIJ93" s="56"/>
      <c r="KIK93" s="56"/>
      <c r="KIL93" s="56"/>
      <c r="KIM93" s="56"/>
      <c r="KIN93" s="56"/>
      <c r="KIO93" s="56"/>
      <c r="KIP93" s="56"/>
      <c r="KIQ93" s="56"/>
      <c r="KIR93" s="56"/>
      <c r="KIS93" s="56"/>
      <c r="KIT93" s="56"/>
      <c r="KIU93" s="56"/>
      <c r="KIV93" s="56"/>
      <c r="KIW93" s="56"/>
      <c r="KIX93" s="56"/>
      <c r="KIY93" s="56"/>
      <c r="KIZ93" s="56"/>
      <c r="KJA93" s="56"/>
      <c r="KJB93" s="56"/>
      <c r="KJC93" s="56"/>
      <c r="KJD93" s="56"/>
      <c r="KJE93" s="56"/>
      <c r="KJF93" s="56"/>
      <c r="KJG93" s="56"/>
      <c r="KJH93" s="56"/>
      <c r="KJI93" s="56"/>
      <c r="KJJ93" s="56"/>
      <c r="KJK93" s="56"/>
      <c r="KJL93" s="56"/>
      <c r="KJM93" s="56"/>
      <c r="KJN93" s="56"/>
      <c r="KJO93" s="56"/>
      <c r="KJP93" s="56"/>
      <c r="KJQ93" s="56"/>
      <c r="KJR93" s="56"/>
      <c r="KJS93" s="56"/>
      <c r="KJT93" s="56"/>
      <c r="KJU93" s="56"/>
      <c r="KJV93" s="56"/>
      <c r="KJW93" s="56"/>
      <c r="KJX93" s="56"/>
      <c r="KJY93" s="56"/>
      <c r="KJZ93" s="56"/>
      <c r="KKA93" s="56"/>
      <c r="KKB93" s="56"/>
      <c r="KKC93" s="56"/>
      <c r="KKD93" s="56"/>
      <c r="KKE93" s="56"/>
      <c r="KKF93" s="56"/>
      <c r="KKG93" s="56"/>
      <c r="KKH93" s="56"/>
      <c r="KKI93" s="56"/>
      <c r="KKJ93" s="56"/>
      <c r="KKK93" s="56"/>
      <c r="KKL93" s="56"/>
      <c r="KKM93" s="56"/>
      <c r="KKN93" s="56"/>
      <c r="KKO93" s="56"/>
      <c r="KKP93" s="56"/>
      <c r="KKQ93" s="56"/>
      <c r="KKR93" s="56"/>
      <c r="KKS93" s="56"/>
      <c r="KKT93" s="56"/>
      <c r="KKU93" s="56"/>
      <c r="KKV93" s="56"/>
      <c r="KKW93" s="56"/>
      <c r="KKX93" s="56"/>
      <c r="KKY93" s="56"/>
      <c r="KKZ93" s="56"/>
      <c r="KLA93" s="56"/>
      <c r="KLB93" s="56"/>
      <c r="KLC93" s="56"/>
      <c r="KLD93" s="56"/>
      <c r="KLE93" s="56"/>
      <c r="KLF93" s="56"/>
      <c r="KLG93" s="56"/>
      <c r="KLH93" s="56"/>
      <c r="KLI93" s="56"/>
      <c r="KLJ93" s="56"/>
      <c r="KLK93" s="56"/>
      <c r="KLL93" s="56"/>
      <c r="KLM93" s="56"/>
      <c r="KLN93" s="56"/>
      <c r="KLO93" s="56"/>
      <c r="KLP93" s="56"/>
      <c r="KLQ93" s="56"/>
      <c r="KLR93" s="56"/>
      <c r="KLS93" s="56"/>
      <c r="KLT93" s="56"/>
      <c r="KLU93" s="56"/>
      <c r="KLV93" s="56"/>
      <c r="KLW93" s="56"/>
      <c r="KLX93" s="56"/>
      <c r="KLY93" s="56"/>
      <c r="KLZ93" s="56"/>
      <c r="KMA93" s="56"/>
      <c r="KMB93" s="56"/>
      <c r="KMC93" s="56"/>
      <c r="KMD93" s="56"/>
      <c r="KME93" s="56"/>
      <c r="KMF93" s="56"/>
      <c r="KMG93" s="56"/>
      <c r="KMH93" s="56"/>
      <c r="KMI93" s="56"/>
      <c r="KMJ93" s="56"/>
      <c r="KMK93" s="56"/>
      <c r="KML93" s="56"/>
      <c r="KMM93" s="56"/>
      <c r="KMN93" s="56"/>
      <c r="KMO93" s="56"/>
      <c r="KMP93" s="56"/>
      <c r="KMQ93" s="56"/>
      <c r="KMR93" s="56"/>
      <c r="KMS93" s="56"/>
      <c r="KMT93" s="56"/>
      <c r="KMU93" s="56"/>
      <c r="KMV93" s="56"/>
      <c r="KMW93" s="56"/>
      <c r="KMX93" s="56"/>
      <c r="KMY93" s="56"/>
      <c r="KMZ93" s="56"/>
      <c r="KNA93" s="56"/>
      <c r="KNB93" s="56"/>
      <c r="KNC93" s="56"/>
      <c r="KND93" s="56"/>
      <c r="KNE93" s="56"/>
      <c r="KNF93" s="56"/>
      <c r="KNG93" s="56"/>
      <c r="KNH93" s="56"/>
      <c r="KNI93" s="56"/>
      <c r="KNJ93" s="56"/>
      <c r="KNK93" s="56"/>
      <c r="KNL93" s="56"/>
      <c r="KNM93" s="56"/>
      <c r="KNN93" s="56"/>
      <c r="KNO93" s="56"/>
      <c r="KNP93" s="56"/>
      <c r="KNQ93" s="56"/>
      <c r="KNR93" s="56"/>
      <c r="KNS93" s="56"/>
      <c r="KNT93" s="56"/>
      <c r="KNU93" s="56"/>
      <c r="KNV93" s="56"/>
      <c r="KNW93" s="56"/>
      <c r="KNX93" s="56"/>
      <c r="KNY93" s="56"/>
      <c r="KNZ93" s="56"/>
      <c r="KOA93" s="56"/>
      <c r="KOB93" s="56"/>
      <c r="KOC93" s="56"/>
      <c r="KOD93" s="56"/>
      <c r="KOE93" s="56"/>
      <c r="KOF93" s="56"/>
      <c r="KOG93" s="56"/>
      <c r="KOH93" s="56"/>
      <c r="KOI93" s="56"/>
      <c r="KOJ93" s="56"/>
      <c r="KOK93" s="56"/>
      <c r="KOL93" s="56"/>
      <c r="KOM93" s="56"/>
      <c r="KON93" s="56"/>
      <c r="KOO93" s="56"/>
      <c r="KOP93" s="56"/>
      <c r="KOQ93" s="56"/>
      <c r="KOR93" s="56"/>
      <c r="KOS93" s="56"/>
      <c r="KOT93" s="56"/>
      <c r="KOU93" s="56"/>
      <c r="KOV93" s="56"/>
      <c r="KOW93" s="56"/>
      <c r="KOX93" s="56"/>
      <c r="KOY93" s="56"/>
      <c r="KOZ93" s="56"/>
      <c r="KPA93" s="56"/>
      <c r="KPB93" s="56"/>
      <c r="KPC93" s="56"/>
      <c r="KPD93" s="56"/>
      <c r="KPE93" s="56"/>
      <c r="KPF93" s="56"/>
      <c r="KPG93" s="56"/>
      <c r="KPH93" s="56"/>
      <c r="KPI93" s="56"/>
      <c r="KPJ93" s="56"/>
      <c r="KPK93" s="56"/>
      <c r="KPL93" s="56"/>
      <c r="KPM93" s="56"/>
      <c r="KPN93" s="56"/>
      <c r="KPO93" s="56"/>
      <c r="KPP93" s="56"/>
      <c r="KPQ93" s="56"/>
      <c r="KPR93" s="56"/>
      <c r="KPS93" s="56"/>
      <c r="KPT93" s="56"/>
      <c r="KPU93" s="56"/>
      <c r="KPV93" s="56"/>
      <c r="KPW93" s="56"/>
      <c r="KPX93" s="56"/>
      <c r="KPY93" s="56"/>
      <c r="KPZ93" s="56"/>
      <c r="KQA93" s="56"/>
      <c r="KQB93" s="56"/>
      <c r="KQC93" s="56"/>
      <c r="KQD93" s="56"/>
      <c r="KQE93" s="56"/>
      <c r="KQF93" s="56"/>
      <c r="KQG93" s="56"/>
      <c r="KQH93" s="56"/>
      <c r="KQI93" s="56"/>
      <c r="KQJ93" s="56"/>
      <c r="KQK93" s="56"/>
      <c r="KQL93" s="56"/>
      <c r="KQM93" s="56"/>
      <c r="KQN93" s="56"/>
      <c r="KQO93" s="56"/>
      <c r="KQP93" s="56"/>
      <c r="KQQ93" s="56"/>
      <c r="KQR93" s="56"/>
      <c r="KQS93" s="56"/>
      <c r="KQT93" s="56"/>
      <c r="KQU93" s="56"/>
      <c r="KQV93" s="56"/>
      <c r="KQW93" s="56"/>
      <c r="KQX93" s="56"/>
      <c r="KQY93" s="56"/>
      <c r="KQZ93" s="56"/>
      <c r="KRA93" s="56"/>
      <c r="KRB93" s="56"/>
      <c r="KRC93" s="56"/>
      <c r="KRD93" s="56"/>
      <c r="KRE93" s="56"/>
      <c r="KRF93" s="56"/>
      <c r="KRG93" s="56"/>
      <c r="KRH93" s="56"/>
      <c r="KRI93" s="56"/>
      <c r="KRJ93" s="56"/>
      <c r="KRK93" s="56"/>
      <c r="KRL93" s="56"/>
      <c r="KRM93" s="56"/>
      <c r="KRN93" s="56"/>
      <c r="KRO93" s="56"/>
      <c r="KRP93" s="56"/>
      <c r="KRQ93" s="56"/>
      <c r="KRR93" s="56"/>
      <c r="KRS93" s="56"/>
      <c r="KRT93" s="56"/>
      <c r="KRU93" s="56"/>
      <c r="KRV93" s="56"/>
      <c r="KRW93" s="56"/>
      <c r="KRX93" s="56"/>
      <c r="KRY93" s="56"/>
      <c r="KRZ93" s="56"/>
      <c r="KSA93" s="56"/>
      <c r="KSB93" s="56"/>
      <c r="KSC93" s="56"/>
      <c r="KSD93" s="56"/>
      <c r="KSE93" s="56"/>
      <c r="KSF93" s="56"/>
      <c r="KSG93" s="56"/>
      <c r="KSH93" s="56"/>
      <c r="KSI93" s="56"/>
      <c r="KSJ93" s="56"/>
      <c r="KSK93" s="56"/>
      <c r="KSL93" s="56"/>
      <c r="KSM93" s="56"/>
      <c r="KSN93" s="56"/>
      <c r="KSO93" s="56"/>
      <c r="KSP93" s="56"/>
      <c r="KSQ93" s="56"/>
      <c r="KSR93" s="56"/>
      <c r="KSS93" s="56"/>
      <c r="KST93" s="56"/>
      <c r="KSU93" s="56"/>
      <c r="KSV93" s="56"/>
      <c r="KSW93" s="56"/>
      <c r="KSX93" s="56"/>
      <c r="KSY93" s="56"/>
      <c r="KSZ93" s="56"/>
      <c r="KTA93" s="56"/>
      <c r="KTB93" s="56"/>
      <c r="KTC93" s="56"/>
      <c r="KTD93" s="56"/>
      <c r="KTE93" s="56"/>
      <c r="KTF93" s="56"/>
      <c r="KTG93" s="56"/>
      <c r="KTH93" s="56"/>
      <c r="KTI93" s="56"/>
      <c r="KTJ93" s="56"/>
      <c r="KTK93" s="56"/>
      <c r="KTL93" s="56"/>
      <c r="KTM93" s="56"/>
      <c r="KTN93" s="56"/>
      <c r="KTO93" s="56"/>
      <c r="KTP93" s="56"/>
      <c r="KTQ93" s="56"/>
      <c r="KTR93" s="56"/>
      <c r="KTS93" s="56"/>
      <c r="KTT93" s="56"/>
      <c r="KTU93" s="56"/>
      <c r="KTV93" s="56"/>
      <c r="KTW93" s="56"/>
      <c r="KTX93" s="56"/>
      <c r="KTY93" s="56"/>
      <c r="KTZ93" s="56"/>
      <c r="KUA93" s="56"/>
      <c r="KUB93" s="56"/>
      <c r="KUC93" s="56"/>
      <c r="KUD93" s="56"/>
      <c r="KUE93" s="56"/>
      <c r="KUF93" s="56"/>
      <c r="KUG93" s="56"/>
      <c r="KUH93" s="56"/>
      <c r="KUI93" s="56"/>
      <c r="KUJ93" s="56"/>
      <c r="KUK93" s="56"/>
      <c r="KUL93" s="56"/>
      <c r="KUM93" s="56"/>
      <c r="KUN93" s="56"/>
      <c r="KUO93" s="56"/>
      <c r="KUP93" s="56"/>
      <c r="KUQ93" s="56"/>
      <c r="KUR93" s="56"/>
      <c r="KUS93" s="56"/>
      <c r="KUT93" s="56"/>
      <c r="KUU93" s="56"/>
      <c r="KUV93" s="56"/>
      <c r="KUW93" s="56"/>
      <c r="KUX93" s="56"/>
      <c r="KUY93" s="56"/>
      <c r="KUZ93" s="56"/>
      <c r="KVA93" s="56"/>
      <c r="KVB93" s="56"/>
      <c r="KVC93" s="56"/>
      <c r="KVD93" s="56"/>
      <c r="KVE93" s="56"/>
      <c r="KVF93" s="56"/>
      <c r="KVG93" s="56"/>
      <c r="KVH93" s="56"/>
      <c r="KVI93" s="56"/>
      <c r="KVJ93" s="56"/>
      <c r="KVK93" s="56"/>
      <c r="KVL93" s="56"/>
      <c r="KVM93" s="56"/>
      <c r="KVN93" s="56"/>
      <c r="KVO93" s="56"/>
      <c r="KVP93" s="56"/>
      <c r="KVQ93" s="56"/>
      <c r="KVR93" s="56"/>
      <c r="KVS93" s="56"/>
      <c r="KVT93" s="56"/>
      <c r="KVU93" s="56"/>
      <c r="KVV93" s="56"/>
      <c r="KVW93" s="56"/>
      <c r="KVX93" s="56"/>
      <c r="KVY93" s="56"/>
      <c r="KVZ93" s="56"/>
      <c r="KWA93" s="56"/>
      <c r="KWB93" s="56"/>
      <c r="KWC93" s="56"/>
      <c r="KWD93" s="56"/>
      <c r="KWE93" s="56"/>
      <c r="KWF93" s="56"/>
      <c r="KWG93" s="56"/>
      <c r="KWH93" s="56"/>
      <c r="KWI93" s="56"/>
      <c r="KWJ93" s="56"/>
      <c r="KWK93" s="56"/>
      <c r="KWL93" s="56"/>
      <c r="KWM93" s="56"/>
      <c r="KWN93" s="56"/>
      <c r="KWO93" s="56"/>
      <c r="KWP93" s="56"/>
      <c r="KWQ93" s="56"/>
      <c r="KWR93" s="56"/>
      <c r="KWS93" s="56"/>
      <c r="KWT93" s="56"/>
      <c r="KWU93" s="56"/>
      <c r="KWV93" s="56"/>
      <c r="KWW93" s="56"/>
      <c r="KWX93" s="56"/>
      <c r="KWY93" s="56"/>
      <c r="KWZ93" s="56"/>
      <c r="KXA93" s="56"/>
      <c r="KXB93" s="56"/>
      <c r="KXC93" s="56"/>
      <c r="KXD93" s="56"/>
      <c r="KXE93" s="56"/>
      <c r="KXF93" s="56"/>
      <c r="KXG93" s="56"/>
      <c r="KXH93" s="56"/>
      <c r="KXI93" s="56"/>
      <c r="KXJ93" s="56"/>
      <c r="KXK93" s="56"/>
      <c r="KXL93" s="56"/>
      <c r="KXM93" s="56"/>
      <c r="KXN93" s="56"/>
      <c r="KXO93" s="56"/>
      <c r="KXP93" s="56"/>
      <c r="KXQ93" s="56"/>
      <c r="KXR93" s="56"/>
      <c r="KXS93" s="56"/>
      <c r="KXT93" s="56"/>
      <c r="KXU93" s="56"/>
      <c r="KXV93" s="56"/>
      <c r="KXW93" s="56"/>
      <c r="KXX93" s="56"/>
      <c r="KXY93" s="56"/>
      <c r="KXZ93" s="56"/>
      <c r="KYA93" s="56"/>
      <c r="KYB93" s="56"/>
      <c r="KYC93" s="56"/>
      <c r="KYD93" s="56"/>
      <c r="KYE93" s="56"/>
      <c r="KYF93" s="56"/>
      <c r="KYG93" s="56"/>
      <c r="KYH93" s="56"/>
      <c r="KYI93" s="56"/>
      <c r="KYJ93" s="56"/>
      <c r="KYK93" s="56"/>
      <c r="KYL93" s="56"/>
      <c r="KYM93" s="56"/>
      <c r="KYN93" s="56"/>
      <c r="KYO93" s="56"/>
      <c r="KYP93" s="56"/>
      <c r="KYQ93" s="56"/>
      <c r="KYR93" s="56"/>
      <c r="KYS93" s="56"/>
      <c r="KYT93" s="56"/>
      <c r="KYU93" s="56"/>
      <c r="KYV93" s="56"/>
      <c r="KYW93" s="56"/>
      <c r="KYX93" s="56"/>
      <c r="KYY93" s="56"/>
      <c r="KYZ93" s="56"/>
      <c r="KZA93" s="56"/>
      <c r="KZB93" s="56"/>
      <c r="KZC93" s="56"/>
      <c r="KZD93" s="56"/>
      <c r="KZE93" s="56"/>
      <c r="KZF93" s="56"/>
      <c r="KZG93" s="56"/>
      <c r="KZH93" s="56"/>
      <c r="KZI93" s="56"/>
      <c r="KZJ93" s="56"/>
      <c r="KZK93" s="56"/>
      <c r="KZL93" s="56"/>
      <c r="KZM93" s="56"/>
      <c r="KZN93" s="56"/>
      <c r="KZO93" s="56"/>
      <c r="KZP93" s="56"/>
      <c r="KZQ93" s="56"/>
      <c r="KZR93" s="56"/>
      <c r="KZS93" s="56"/>
      <c r="KZT93" s="56"/>
      <c r="KZU93" s="56"/>
      <c r="KZV93" s="56"/>
      <c r="KZW93" s="56"/>
      <c r="KZX93" s="56"/>
      <c r="KZY93" s="56"/>
      <c r="KZZ93" s="56"/>
      <c r="LAA93" s="56"/>
      <c r="LAB93" s="56"/>
      <c r="LAC93" s="56"/>
      <c r="LAD93" s="56"/>
      <c r="LAE93" s="56"/>
      <c r="LAF93" s="56"/>
      <c r="LAG93" s="56"/>
      <c r="LAH93" s="56"/>
      <c r="LAI93" s="56"/>
      <c r="LAJ93" s="56"/>
      <c r="LAK93" s="56"/>
      <c r="LAL93" s="56"/>
      <c r="LAM93" s="56"/>
      <c r="LAN93" s="56"/>
      <c r="LAO93" s="56"/>
      <c r="LAP93" s="56"/>
      <c r="LAQ93" s="56"/>
      <c r="LAR93" s="56"/>
      <c r="LAS93" s="56"/>
      <c r="LAT93" s="56"/>
      <c r="LAU93" s="56"/>
      <c r="LAV93" s="56"/>
      <c r="LAW93" s="56"/>
      <c r="LAX93" s="56"/>
      <c r="LAY93" s="56"/>
      <c r="LAZ93" s="56"/>
      <c r="LBA93" s="56"/>
      <c r="LBB93" s="56"/>
      <c r="LBC93" s="56"/>
      <c r="LBD93" s="56"/>
      <c r="LBE93" s="56"/>
      <c r="LBF93" s="56"/>
      <c r="LBG93" s="56"/>
      <c r="LBH93" s="56"/>
      <c r="LBI93" s="56"/>
      <c r="LBJ93" s="56"/>
      <c r="LBK93" s="56"/>
      <c r="LBL93" s="56"/>
      <c r="LBM93" s="56"/>
      <c r="LBN93" s="56"/>
      <c r="LBO93" s="56"/>
      <c r="LBP93" s="56"/>
      <c r="LBQ93" s="56"/>
      <c r="LBR93" s="56"/>
      <c r="LBS93" s="56"/>
      <c r="LBT93" s="56"/>
      <c r="LBU93" s="56"/>
      <c r="LBV93" s="56"/>
      <c r="LBW93" s="56"/>
      <c r="LBX93" s="56"/>
      <c r="LBY93" s="56"/>
      <c r="LBZ93" s="56"/>
      <c r="LCA93" s="56"/>
      <c r="LCB93" s="56"/>
      <c r="LCC93" s="56"/>
      <c r="LCD93" s="56"/>
      <c r="LCE93" s="56"/>
      <c r="LCF93" s="56"/>
      <c r="LCG93" s="56"/>
      <c r="LCH93" s="56"/>
      <c r="LCI93" s="56"/>
      <c r="LCJ93" s="56"/>
      <c r="LCK93" s="56"/>
      <c r="LCL93" s="56"/>
      <c r="LCM93" s="56"/>
      <c r="LCN93" s="56"/>
      <c r="LCO93" s="56"/>
      <c r="LCP93" s="56"/>
      <c r="LCQ93" s="56"/>
      <c r="LCR93" s="56"/>
      <c r="LCS93" s="56"/>
      <c r="LCT93" s="56"/>
      <c r="LCU93" s="56"/>
      <c r="LCV93" s="56"/>
      <c r="LCW93" s="56"/>
      <c r="LCX93" s="56"/>
      <c r="LCY93" s="56"/>
      <c r="LCZ93" s="56"/>
      <c r="LDA93" s="56"/>
      <c r="LDB93" s="56"/>
      <c r="LDC93" s="56"/>
      <c r="LDD93" s="56"/>
      <c r="LDE93" s="56"/>
      <c r="LDF93" s="56"/>
      <c r="LDG93" s="56"/>
      <c r="LDH93" s="56"/>
      <c r="LDI93" s="56"/>
      <c r="LDJ93" s="56"/>
      <c r="LDK93" s="56"/>
      <c r="LDL93" s="56"/>
      <c r="LDM93" s="56"/>
      <c r="LDN93" s="56"/>
      <c r="LDO93" s="56"/>
      <c r="LDP93" s="56"/>
      <c r="LDQ93" s="56"/>
      <c r="LDR93" s="56"/>
      <c r="LDS93" s="56"/>
      <c r="LDT93" s="56"/>
      <c r="LDU93" s="56"/>
      <c r="LDV93" s="56"/>
      <c r="LDW93" s="56"/>
      <c r="LDX93" s="56"/>
      <c r="LDY93" s="56"/>
      <c r="LDZ93" s="56"/>
      <c r="LEA93" s="56"/>
      <c r="LEB93" s="56"/>
      <c r="LEC93" s="56"/>
      <c r="LED93" s="56"/>
      <c r="LEE93" s="56"/>
      <c r="LEF93" s="56"/>
      <c r="LEG93" s="56"/>
      <c r="LEH93" s="56"/>
      <c r="LEI93" s="56"/>
      <c r="LEJ93" s="56"/>
      <c r="LEK93" s="56"/>
      <c r="LEL93" s="56"/>
      <c r="LEM93" s="56"/>
      <c r="LEN93" s="56"/>
      <c r="LEO93" s="56"/>
      <c r="LEP93" s="56"/>
      <c r="LEQ93" s="56"/>
      <c r="LER93" s="56"/>
      <c r="LES93" s="56"/>
      <c r="LET93" s="56"/>
      <c r="LEU93" s="56"/>
      <c r="LEV93" s="56"/>
      <c r="LEW93" s="56"/>
      <c r="LEX93" s="56"/>
      <c r="LEY93" s="56"/>
      <c r="LEZ93" s="56"/>
      <c r="LFA93" s="56"/>
      <c r="LFB93" s="56"/>
      <c r="LFC93" s="56"/>
      <c r="LFD93" s="56"/>
      <c r="LFE93" s="56"/>
      <c r="LFF93" s="56"/>
      <c r="LFG93" s="56"/>
      <c r="LFH93" s="56"/>
      <c r="LFI93" s="56"/>
      <c r="LFJ93" s="56"/>
      <c r="LFK93" s="56"/>
      <c r="LFL93" s="56"/>
      <c r="LFM93" s="56"/>
      <c r="LFN93" s="56"/>
      <c r="LFO93" s="56"/>
      <c r="LFP93" s="56"/>
      <c r="LFQ93" s="56"/>
      <c r="LFR93" s="56"/>
      <c r="LFS93" s="56"/>
      <c r="LFT93" s="56"/>
      <c r="LFU93" s="56"/>
      <c r="LFV93" s="56"/>
      <c r="LFW93" s="56"/>
      <c r="LFX93" s="56"/>
      <c r="LFY93" s="56"/>
      <c r="LFZ93" s="56"/>
      <c r="LGA93" s="56"/>
      <c r="LGB93" s="56"/>
      <c r="LGC93" s="56"/>
      <c r="LGD93" s="56"/>
      <c r="LGE93" s="56"/>
      <c r="LGF93" s="56"/>
      <c r="LGG93" s="56"/>
      <c r="LGH93" s="56"/>
      <c r="LGI93" s="56"/>
      <c r="LGJ93" s="56"/>
      <c r="LGK93" s="56"/>
      <c r="LGL93" s="56"/>
      <c r="LGM93" s="56"/>
      <c r="LGN93" s="56"/>
      <c r="LGO93" s="56"/>
      <c r="LGP93" s="56"/>
      <c r="LGQ93" s="56"/>
      <c r="LGR93" s="56"/>
      <c r="LGS93" s="56"/>
      <c r="LGT93" s="56"/>
      <c r="LGU93" s="56"/>
      <c r="LGV93" s="56"/>
      <c r="LGW93" s="56"/>
      <c r="LGX93" s="56"/>
      <c r="LGY93" s="56"/>
      <c r="LGZ93" s="56"/>
      <c r="LHA93" s="56"/>
      <c r="LHB93" s="56"/>
      <c r="LHC93" s="56"/>
      <c r="LHD93" s="56"/>
      <c r="LHE93" s="56"/>
      <c r="LHF93" s="56"/>
      <c r="LHG93" s="56"/>
      <c r="LHH93" s="56"/>
      <c r="LHI93" s="56"/>
      <c r="LHJ93" s="56"/>
      <c r="LHK93" s="56"/>
      <c r="LHL93" s="56"/>
      <c r="LHM93" s="56"/>
      <c r="LHN93" s="56"/>
      <c r="LHO93" s="56"/>
      <c r="LHP93" s="56"/>
      <c r="LHQ93" s="56"/>
      <c r="LHR93" s="56"/>
      <c r="LHS93" s="56"/>
      <c r="LHT93" s="56"/>
      <c r="LHU93" s="56"/>
      <c r="LHV93" s="56"/>
      <c r="LHW93" s="56"/>
      <c r="LHX93" s="56"/>
      <c r="LHY93" s="56"/>
      <c r="LHZ93" s="56"/>
      <c r="LIA93" s="56"/>
      <c r="LIB93" s="56"/>
      <c r="LIC93" s="56"/>
      <c r="LID93" s="56"/>
      <c r="LIE93" s="56"/>
      <c r="LIF93" s="56"/>
      <c r="LIG93" s="56"/>
      <c r="LIH93" s="56"/>
      <c r="LII93" s="56"/>
      <c r="LIJ93" s="56"/>
      <c r="LIK93" s="56"/>
      <c r="LIL93" s="56"/>
      <c r="LIM93" s="56"/>
      <c r="LIN93" s="56"/>
      <c r="LIO93" s="56"/>
      <c r="LIP93" s="56"/>
      <c r="LIQ93" s="56"/>
      <c r="LIR93" s="56"/>
      <c r="LIS93" s="56"/>
      <c r="LIT93" s="56"/>
      <c r="LIU93" s="56"/>
      <c r="LIV93" s="56"/>
      <c r="LIW93" s="56"/>
      <c r="LIX93" s="56"/>
      <c r="LIY93" s="56"/>
      <c r="LIZ93" s="56"/>
      <c r="LJA93" s="56"/>
      <c r="LJB93" s="56"/>
      <c r="LJC93" s="56"/>
      <c r="LJD93" s="56"/>
      <c r="LJE93" s="56"/>
      <c r="LJF93" s="56"/>
      <c r="LJG93" s="56"/>
      <c r="LJH93" s="56"/>
      <c r="LJI93" s="56"/>
      <c r="LJJ93" s="56"/>
      <c r="LJK93" s="56"/>
      <c r="LJL93" s="56"/>
      <c r="LJM93" s="56"/>
      <c r="LJN93" s="56"/>
      <c r="LJO93" s="56"/>
      <c r="LJP93" s="56"/>
      <c r="LJQ93" s="56"/>
      <c r="LJR93" s="56"/>
      <c r="LJS93" s="56"/>
      <c r="LJT93" s="56"/>
      <c r="LJU93" s="56"/>
      <c r="LJV93" s="56"/>
      <c r="LJW93" s="56"/>
      <c r="LJX93" s="56"/>
      <c r="LJY93" s="56"/>
      <c r="LJZ93" s="56"/>
      <c r="LKA93" s="56"/>
      <c r="LKB93" s="56"/>
      <c r="LKC93" s="56"/>
      <c r="LKD93" s="56"/>
      <c r="LKE93" s="56"/>
      <c r="LKF93" s="56"/>
      <c r="LKG93" s="56"/>
      <c r="LKH93" s="56"/>
      <c r="LKI93" s="56"/>
      <c r="LKJ93" s="56"/>
      <c r="LKK93" s="56"/>
      <c r="LKL93" s="56"/>
      <c r="LKM93" s="56"/>
      <c r="LKN93" s="56"/>
      <c r="LKO93" s="56"/>
      <c r="LKP93" s="56"/>
      <c r="LKQ93" s="56"/>
      <c r="LKR93" s="56"/>
      <c r="LKS93" s="56"/>
      <c r="LKT93" s="56"/>
      <c r="LKU93" s="56"/>
      <c r="LKV93" s="56"/>
      <c r="LKW93" s="56"/>
      <c r="LKX93" s="56"/>
      <c r="LKY93" s="56"/>
      <c r="LKZ93" s="56"/>
      <c r="LLA93" s="56"/>
      <c r="LLB93" s="56"/>
      <c r="LLC93" s="56"/>
      <c r="LLD93" s="56"/>
      <c r="LLE93" s="56"/>
      <c r="LLF93" s="56"/>
      <c r="LLG93" s="56"/>
      <c r="LLH93" s="56"/>
      <c r="LLI93" s="56"/>
      <c r="LLJ93" s="56"/>
      <c r="LLK93" s="56"/>
      <c r="LLL93" s="56"/>
      <c r="LLM93" s="56"/>
      <c r="LLN93" s="56"/>
      <c r="LLO93" s="56"/>
      <c r="LLP93" s="56"/>
      <c r="LLQ93" s="56"/>
      <c r="LLR93" s="56"/>
      <c r="LLS93" s="56"/>
      <c r="LLT93" s="56"/>
      <c r="LLU93" s="56"/>
      <c r="LLV93" s="56"/>
      <c r="LLW93" s="56"/>
      <c r="LLX93" s="56"/>
      <c r="LLY93" s="56"/>
      <c r="LLZ93" s="56"/>
      <c r="LMA93" s="56"/>
      <c r="LMB93" s="56"/>
      <c r="LMC93" s="56"/>
      <c r="LMD93" s="56"/>
      <c r="LME93" s="56"/>
      <c r="LMF93" s="56"/>
      <c r="LMG93" s="56"/>
      <c r="LMH93" s="56"/>
      <c r="LMI93" s="56"/>
      <c r="LMJ93" s="56"/>
      <c r="LMK93" s="56"/>
      <c r="LML93" s="56"/>
      <c r="LMM93" s="56"/>
      <c r="LMN93" s="56"/>
      <c r="LMO93" s="56"/>
      <c r="LMP93" s="56"/>
      <c r="LMQ93" s="56"/>
      <c r="LMR93" s="56"/>
      <c r="LMS93" s="56"/>
      <c r="LMT93" s="56"/>
      <c r="LMU93" s="56"/>
      <c r="LMV93" s="56"/>
      <c r="LMW93" s="56"/>
      <c r="LMX93" s="56"/>
      <c r="LMY93" s="56"/>
      <c r="LMZ93" s="56"/>
      <c r="LNA93" s="56"/>
      <c r="LNB93" s="56"/>
      <c r="LNC93" s="56"/>
      <c r="LND93" s="56"/>
      <c r="LNE93" s="56"/>
      <c r="LNF93" s="56"/>
      <c r="LNG93" s="56"/>
      <c r="LNH93" s="56"/>
      <c r="LNI93" s="56"/>
      <c r="LNJ93" s="56"/>
      <c r="LNK93" s="56"/>
      <c r="LNL93" s="56"/>
      <c r="LNM93" s="56"/>
      <c r="LNN93" s="56"/>
      <c r="LNO93" s="56"/>
      <c r="LNP93" s="56"/>
      <c r="LNQ93" s="56"/>
      <c r="LNR93" s="56"/>
      <c r="LNS93" s="56"/>
      <c r="LNT93" s="56"/>
      <c r="LNU93" s="56"/>
      <c r="LNV93" s="56"/>
      <c r="LNW93" s="56"/>
      <c r="LNX93" s="56"/>
      <c r="LNY93" s="56"/>
      <c r="LNZ93" s="56"/>
      <c r="LOA93" s="56"/>
      <c r="LOB93" s="56"/>
      <c r="LOC93" s="56"/>
      <c r="LOD93" s="56"/>
      <c r="LOE93" s="56"/>
      <c r="LOF93" s="56"/>
      <c r="LOG93" s="56"/>
      <c r="LOH93" s="56"/>
      <c r="LOI93" s="56"/>
      <c r="LOJ93" s="56"/>
      <c r="LOK93" s="56"/>
      <c r="LOL93" s="56"/>
      <c r="LOM93" s="56"/>
      <c r="LON93" s="56"/>
      <c r="LOO93" s="56"/>
      <c r="LOP93" s="56"/>
      <c r="LOQ93" s="56"/>
      <c r="LOR93" s="56"/>
      <c r="LOS93" s="56"/>
      <c r="LOT93" s="56"/>
      <c r="LOU93" s="56"/>
      <c r="LOV93" s="56"/>
      <c r="LOW93" s="56"/>
      <c r="LOX93" s="56"/>
      <c r="LOY93" s="56"/>
      <c r="LOZ93" s="56"/>
      <c r="LPA93" s="56"/>
      <c r="LPB93" s="56"/>
      <c r="LPC93" s="56"/>
      <c r="LPD93" s="56"/>
      <c r="LPE93" s="56"/>
      <c r="LPF93" s="56"/>
      <c r="LPG93" s="56"/>
      <c r="LPH93" s="56"/>
      <c r="LPI93" s="56"/>
      <c r="LPJ93" s="56"/>
      <c r="LPK93" s="56"/>
      <c r="LPL93" s="56"/>
      <c r="LPM93" s="56"/>
      <c r="LPN93" s="56"/>
      <c r="LPO93" s="56"/>
      <c r="LPP93" s="56"/>
      <c r="LPQ93" s="56"/>
      <c r="LPR93" s="56"/>
      <c r="LPS93" s="56"/>
      <c r="LPT93" s="56"/>
      <c r="LPU93" s="56"/>
      <c r="LPV93" s="56"/>
      <c r="LPW93" s="56"/>
      <c r="LPX93" s="56"/>
      <c r="LPY93" s="56"/>
      <c r="LPZ93" s="56"/>
      <c r="LQA93" s="56"/>
      <c r="LQB93" s="56"/>
      <c r="LQC93" s="56"/>
      <c r="LQD93" s="56"/>
      <c r="LQE93" s="56"/>
      <c r="LQF93" s="56"/>
      <c r="LQG93" s="56"/>
      <c r="LQH93" s="56"/>
      <c r="LQI93" s="56"/>
      <c r="LQJ93" s="56"/>
      <c r="LQK93" s="56"/>
      <c r="LQL93" s="56"/>
      <c r="LQM93" s="56"/>
      <c r="LQN93" s="56"/>
      <c r="LQO93" s="56"/>
      <c r="LQP93" s="56"/>
      <c r="LQQ93" s="56"/>
      <c r="LQR93" s="56"/>
      <c r="LQS93" s="56"/>
      <c r="LQT93" s="56"/>
      <c r="LQU93" s="56"/>
      <c r="LQV93" s="56"/>
      <c r="LQW93" s="56"/>
      <c r="LQX93" s="56"/>
      <c r="LQY93" s="56"/>
      <c r="LQZ93" s="56"/>
      <c r="LRA93" s="56"/>
      <c r="LRB93" s="56"/>
      <c r="LRC93" s="56"/>
      <c r="LRD93" s="56"/>
      <c r="LRE93" s="56"/>
      <c r="LRF93" s="56"/>
      <c r="LRG93" s="56"/>
      <c r="LRH93" s="56"/>
      <c r="LRI93" s="56"/>
      <c r="LRJ93" s="56"/>
      <c r="LRK93" s="56"/>
      <c r="LRL93" s="56"/>
      <c r="LRM93" s="56"/>
      <c r="LRN93" s="56"/>
      <c r="LRO93" s="56"/>
      <c r="LRP93" s="56"/>
      <c r="LRQ93" s="56"/>
      <c r="LRR93" s="56"/>
      <c r="LRS93" s="56"/>
      <c r="LRT93" s="56"/>
      <c r="LRU93" s="56"/>
      <c r="LRV93" s="56"/>
      <c r="LRW93" s="56"/>
      <c r="LRX93" s="56"/>
      <c r="LRY93" s="56"/>
      <c r="LRZ93" s="56"/>
      <c r="LSA93" s="56"/>
      <c r="LSB93" s="56"/>
      <c r="LSC93" s="56"/>
      <c r="LSD93" s="56"/>
      <c r="LSE93" s="56"/>
      <c r="LSF93" s="56"/>
      <c r="LSG93" s="56"/>
      <c r="LSH93" s="56"/>
      <c r="LSI93" s="56"/>
      <c r="LSJ93" s="56"/>
      <c r="LSK93" s="56"/>
      <c r="LSL93" s="56"/>
      <c r="LSM93" s="56"/>
      <c r="LSN93" s="56"/>
      <c r="LSO93" s="56"/>
      <c r="LSP93" s="56"/>
      <c r="LSQ93" s="56"/>
      <c r="LSR93" s="56"/>
      <c r="LSS93" s="56"/>
      <c r="LST93" s="56"/>
      <c r="LSU93" s="56"/>
      <c r="LSV93" s="56"/>
      <c r="LSW93" s="56"/>
      <c r="LSX93" s="56"/>
      <c r="LSY93" s="56"/>
      <c r="LSZ93" s="56"/>
      <c r="LTA93" s="56"/>
      <c r="LTB93" s="56"/>
      <c r="LTC93" s="56"/>
      <c r="LTD93" s="56"/>
      <c r="LTE93" s="56"/>
      <c r="LTF93" s="56"/>
      <c r="LTG93" s="56"/>
      <c r="LTH93" s="56"/>
      <c r="LTI93" s="56"/>
      <c r="LTJ93" s="56"/>
      <c r="LTK93" s="56"/>
      <c r="LTL93" s="56"/>
      <c r="LTM93" s="56"/>
      <c r="LTN93" s="56"/>
      <c r="LTO93" s="56"/>
      <c r="LTP93" s="56"/>
      <c r="LTQ93" s="56"/>
      <c r="LTR93" s="56"/>
      <c r="LTS93" s="56"/>
      <c r="LTT93" s="56"/>
      <c r="LTU93" s="56"/>
      <c r="LTV93" s="56"/>
      <c r="LTW93" s="56"/>
      <c r="LTX93" s="56"/>
      <c r="LTY93" s="56"/>
      <c r="LTZ93" s="56"/>
      <c r="LUA93" s="56"/>
      <c r="LUB93" s="56"/>
      <c r="LUC93" s="56"/>
      <c r="LUD93" s="56"/>
      <c r="LUE93" s="56"/>
      <c r="LUF93" s="56"/>
      <c r="LUG93" s="56"/>
      <c r="LUH93" s="56"/>
      <c r="LUI93" s="56"/>
      <c r="LUJ93" s="56"/>
      <c r="LUK93" s="56"/>
      <c r="LUL93" s="56"/>
      <c r="LUM93" s="56"/>
      <c r="LUN93" s="56"/>
      <c r="LUO93" s="56"/>
      <c r="LUP93" s="56"/>
      <c r="LUQ93" s="56"/>
      <c r="LUR93" s="56"/>
      <c r="LUS93" s="56"/>
      <c r="LUT93" s="56"/>
      <c r="LUU93" s="56"/>
      <c r="LUV93" s="56"/>
      <c r="LUW93" s="56"/>
      <c r="LUX93" s="56"/>
      <c r="LUY93" s="56"/>
      <c r="LUZ93" s="56"/>
      <c r="LVA93" s="56"/>
      <c r="LVB93" s="56"/>
      <c r="LVC93" s="56"/>
      <c r="LVD93" s="56"/>
      <c r="LVE93" s="56"/>
      <c r="LVF93" s="56"/>
      <c r="LVG93" s="56"/>
      <c r="LVH93" s="56"/>
      <c r="LVI93" s="56"/>
      <c r="LVJ93" s="56"/>
      <c r="LVK93" s="56"/>
      <c r="LVL93" s="56"/>
      <c r="LVM93" s="56"/>
      <c r="LVN93" s="56"/>
      <c r="LVO93" s="56"/>
      <c r="LVP93" s="56"/>
      <c r="LVQ93" s="56"/>
      <c r="LVR93" s="56"/>
      <c r="LVS93" s="56"/>
      <c r="LVT93" s="56"/>
      <c r="LVU93" s="56"/>
      <c r="LVV93" s="56"/>
      <c r="LVW93" s="56"/>
      <c r="LVX93" s="56"/>
      <c r="LVY93" s="56"/>
      <c r="LVZ93" s="56"/>
      <c r="LWA93" s="56"/>
      <c r="LWB93" s="56"/>
      <c r="LWC93" s="56"/>
      <c r="LWD93" s="56"/>
      <c r="LWE93" s="56"/>
      <c r="LWF93" s="56"/>
      <c r="LWG93" s="56"/>
      <c r="LWH93" s="56"/>
      <c r="LWI93" s="56"/>
      <c r="LWJ93" s="56"/>
      <c r="LWK93" s="56"/>
      <c r="LWL93" s="56"/>
      <c r="LWM93" s="56"/>
      <c r="LWN93" s="56"/>
      <c r="LWO93" s="56"/>
      <c r="LWP93" s="56"/>
      <c r="LWQ93" s="56"/>
      <c r="LWR93" s="56"/>
      <c r="LWS93" s="56"/>
      <c r="LWT93" s="56"/>
      <c r="LWU93" s="56"/>
      <c r="LWV93" s="56"/>
      <c r="LWW93" s="56"/>
      <c r="LWX93" s="56"/>
      <c r="LWY93" s="56"/>
      <c r="LWZ93" s="56"/>
      <c r="LXA93" s="56"/>
      <c r="LXB93" s="56"/>
      <c r="LXC93" s="56"/>
      <c r="LXD93" s="56"/>
      <c r="LXE93" s="56"/>
      <c r="LXF93" s="56"/>
      <c r="LXG93" s="56"/>
      <c r="LXH93" s="56"/>
      <c r="LXI93" s="56"/>
      <c r="LXJ93" s="56"/>
      <c r="LXK93" s="56"/>
      <c r="LXL93" s="56"/>
      <c r="LXM93" s="56"/>
      <c r="LXN93" s="56"/>
      <c r="LXO93" s="56"/>
      <c r="LXP93" s="56"/>
      <c r="LXQ93" s="56"/>
      <c r="LXR93" s="56"/>
      <c r="LXS93" s="56"/>
      <c r="LXT93" s="56"/>
      <c r="LXU93" s="56"/>
      <c r="LXV93" s="56"/>
      <c r="LXW93" s="56"/>
      <c r="LXX93" s="56"/>
      <c r="LXY93" s="56"/>
      <c r="LXZ93" s="56"/>
      <c r="LYA93" s="56"/>
      <c r="LYB93" s="56"/>
      <c r="LYC93" s="56"/>
      <c r="LYD93" s="56"/>
      <c r="LYE93" s="56"/>
      <c r="LYF93" s="56"/>
      <c r="LYG93" s="56"/>
      <c r="LYH93" s="56"/>
      <c r="LYI93" s="56"/>
      <c r="LYJ93" s="56"/>
      <c r="LYK93" s="56"/>
      <c r="LYL93" s="56"/>
      <c r="LYM93" s="56"/>
      <c r="LYN93" s="56"/>
      <c r="LYO93" s="56"/>
      <c r="LYP93" s="56"/>
      <c r="LYQ93" s="56"/>
      <c r="LYR93" s="56"/>
      <c r="LYS93" s="56"/>
      <c r="LYT93" s="56"/>
      <c r="LYU93" s="56"/>
      <c r="LYV93" s="56"/>
      <c r="LYW93" s="56"/>
      <c r="LYX93" s="56"/>
      <c r="LYY93" s="56"/>
      <c r="LYZ93" s="56"/>
      <c r="LZA93" s="56"/>
      <c r="LZB93" s="56"/>
      <c r="LZC93" s="56"/>
      <c r="LZD93" s="56"/>
      <c r="LZE93" s="56"/>
      <c r="LZF93" s="56"/>
      <c r="LZG93" s="56"/>
      <c r="LZH93" s="56"/>
      <c r="LZI93" s="56"/>
      <c r="LZJ93" s="56"/>
      <c r="LZK93" s="56"/>
      <c r="LZL93" s="56"/>
      <c r="LZM93" s="56"/>
      <c r="LZN93" s="56"/>
      <c r="LZO93" s="56"/>
      <c r="LZP93" s="56"/>
      <c r="LZQ93" s="56"/>
      <c r="LZR93" s="56"/>
      <c r="LZS93" s="56"/>
      <c r="LZT93" s="56"/>
      <c r="LZU93" s="56"/>
      <c r="LZV93" s="56"/>
      <c r="LZW93" s="56"/>
      <c r="LZX93" s="56"/>
      <c r="LZY93" s="56"/>
      <c r="LZZ93" s="56"/>
      <c r="MAA93" s="56"/>
      <c r="MAB93" s="56"/>
      <c r="MAC93" s="56"/>
      <c r="MAD93" s="56"/>
      <c r="MAE93" s="56"/>
      <c r="MAF93" s="56"/>
      <c r="MAG93" s="56"/>
      <c r="MAH93" s="56"/>
      <c r="MAI93" s="56"/>
      <c r="MAJ93" s="56"/>
      <c r="MAK93" s="56"/>
      <c r="MAL93" s="56"/>
      <c r="MAM93" s="56"/>
      <c r="MAN93" s="56"/>
      <c r="MAO93" s="56"/>
      <c r="MAP93" s="56"/>
      <c r="MAQ93" s="56"/>
      <c r="MAR93" s="56"/>
      <c r="MAS93" s="56"/>
      <c r="MAT93" s="56"/>
      <c r="MAU93" s="56"/>
      <c r="MAV93" s="56"/>
      <c r="MAW93" s="56"/>
      <c r="MAX93" s="56"/>
      <c r="MAY93" s="56"/>
      <c r="MAZ93" s="56"/>
      <c r="MBA93" s="56"/>
      <c r="MBB93" s="56"/>
      <c r="MBC93" s="56"/>
      <c r="MBD93" s="56"/>
      <c r="MBE93" s="56"/>
      <c r="MBF93" s="56"/>
      <c r="MBG93" s="56"/>
      <c r="MBH93" s="56"/>
      <c r="MBI93" s="56"/>
      <c r="MBJ93" s="56"/>
      <c r="MBK93" s="56"/>
      <c r="MBL93" s="56"/>
      <c r="MBM93" s="56"/>
      <c r="MBN93" s="56"/>
      <c r="MBO93" s="56"/>
      <c r="MBP93" s="56"/>
      <c r="MBQ93" s="56"/>
      <c r="MBR93" s="56"/>
      <c r="MBS93" s="56"/>
      <c r="MBT93" s="56"/>
      <c r="MBU93" s="56"/>
      <c r="MBV93" s="56"/>
      <c r="MBW93" s="56"/>
      <c r="MBX93" s="56"/>
      <c r="MBY93" s="56"/>
      <c r="MBZ93" s="56"/>
      <c r="MCA93" s="56"/>
      <c r="MCB93" s="56"/>
      <c r="MCC93" s="56"/>
      <c r="MCD93" s="56"/>
      <c r="MCE93" s="56"/>
      <c r="MCF93" s="56"/>
      <c r="MCG93" s="56"/>
      <c r="MCH93" s="56"/>
      <c r="MCI93" s="56"/>
      <c r="MCJ93" s="56"/>
      <c r="MCK93" s="56"/>
      <c r="MCL93" s="56"/>
      <c r="MCM93" s="56"/>
      <c r="MCN93" s="56"/>
      <c r="MCO93" s="56"/>
      <c r="MCP93" s="56"/>
      <c r="MCQ93" s="56"/>
      <c r="MCR93" s="56"/>
      <c r="MCS93" s="56"/>
      <c r="MCT93" s="56"/>
      <c r="MCU93" s="56"/>
      <c r="MCV93" s="56"/>
      <c r="MCW93" s="56"/>
      <c r="MCX93" s="56"/>
      <c r="MCY93" s="56"/>
      <c r="MCZ93" s="56"/>
      <c r="MDA93" s="56"/>
      <c r="MDB93" s="56"/>
      <c r="MDC93" s="56"/>
      <c r="MDD93" s="56"/>
      <c r="MDE93" s="56"/>
      <c r="MDF93" s="56"/>
      <c r="MDG93" s="56"/>
      <c r="MDH93" s="56"/>
      <c r="MDI93" s="56"/>
      <c r="MDJ93" s="56"/>
      <c r="MDK93" s="56"/>
      <c r="MDL93" s="56"/>
      <c r="MDM93" s="56"/>
      <c r="MDN93" s="56"/>
      <c r="MDO93" s="56"/>
      <c r="MDP93" s="56"/>
      <c r="MDQ93" s="56"/>
      <c r="MDR93" s="56"/>
      <c r="MDS93" s="56"/>
      <c r="MDT93" s="56"/>
      <c r="MDU93" s="56"/>
      <c r="MDV93" s="56"/>
      <c r="MDW93" s="56"/>
      <c r="MDX93" s="56"/>
      <c r="MDY93" s="56"/>
      <c r="MDZ93" s="56"/>
      <c r="MEA93" s="56"/>
      <c r="MEB93" s="56"/>
      <c r="MEC93" s="56"/>
      <c r="MED93" s="56"/>
      <c r="MEE93" s="56"/>
      <c r="MEF93" s="56"/>
      <c r="MEG93" s="56"/>
      <c r="MEH93" s="56"/>
      <c r="MEI93" s="56"/>
      <c r="MEJ93" s="56"/>
      <c r="MEK93" s="56"/>
      <c r="MEL93" s="56"/>
      <c r="MEM93" s="56"/>
      <c r="MEN93" s="56"/>
      <c r="MEO93" s="56"/>
      <c r="MEP93" s="56"/>
      <c r="MEQ93" s="56"/>
      <c r="MER93" s="56"/>
      <c r="MES93" s="56"/>
      <c r="MET93" s="56"/>
      <c r="MEU93" s="56"/>
      <c r="MEV93" s="56"/>
      <c r="MEW93" s="56"/>
      <c r="MEX93" s="56"/>
      <c r="MEY93" s="56"/>
      <c r="MEZ93" s="56"/>
      <c r="MFA93" s="56"/>
      <c r="MFB93" s="56"/>
      <c r="MFC93" s="56"/>
      <c r="MFD93" s="56"/>
      <c r="MFE93" s="56"/>
      <c r="MFF93" s="56"/>
      <c r="MFG93" s="56"/>
      <c r="MFH93" s="56"/>
      <c r="MFI93" s="56"/>
      <c r="MFJ93" s="56"/>
      <c r="MFK93" s="56"/>
      <c r="MFL93" s="56"/>
      <c r="MFM93" s="56"/>
      <c r="MFN93" s="56"/>
      <c r="MFO93" s="56"/>
      <c r="MFP93" s="56"/>
      <c r="MFQ93" s="56"/>
      <c r="MFR93" s="56"/>
      <c r="MFS93" s="56"/>
      <c r="MFT93" s="56"/>
      <c r="MFU93" s="56"/>
      <c r="MFV93" s="56"/>
      <c r="MFW93" s="56"/>
      <c r="MFX93" s="56"/>
      <c r="MFY93" s="56"/>
      <c r="MFZ93" s="56"/>
      <c r="MGA93" s="56"/>
      <c r="MGB93" s="56"/>
      <c r="MGC93" s="56"/>
      <c r="MGD93" s="56"/>
      <c r="MGE93" s="56"/>
      <c r="MGF93" s="56"/>
      <c r="MGG93" s="56"/>
      <c r="MGH93" s="56"/>
      <c r="MGI93" s="56"/>
      <c r="MGJ93" s="56"/>
      <c r="MGK93" s="56"/>
      <c r="MGL93" s="56"/>
      <c r="MGM93" s="56"/>
      <c r="MGN93" s="56"/>
      <c r="MGO93" s="56"/>
      <c r="MGP93" s="56"/>
      <c r="MGQ93" s="56"/>
      <c r="MGR93" s="56"/>
      <c r="MGS93" s="56"/>
      <c r="MGT93" s="56"/>
      <c r="MGU93" s="56"/>
      <c r="MGV93" s="56"/>
      <c r="MGW93" s="56"/>
      <c r="MGX93" s="56"/>
      <c r="MGY93" s="56"/>
      <c r="MGZ93" s="56"/>
      <c r="MHA93" s="56"/>
      <c r="MHB93" s="56"/>
      <c r="MHC93" s="56"/>
      <c r="MHD93" s="56"/>
      <c r="MHE93" s="56"/>
      <c r="MHF93" s="56"/>
      <c r="MHG93" s="56"/>
      <c r="MHH93" s="56"/>
      <c r="MHI93" s="56"/>
      <c r="MHJ93" s="56"/>
      <c r="MHK93" s="56"/>
      <c r="MHL93" s="56"/>
      <c r="MHM93" s="56"/>
      <c r="MHN93" s="56"/>
      <c r="MHO93" s="56"/>
      <c r="MHP93" s="56"/>
      <c r="MHQ93" s="56"/>
      <c r="MHR93" s="56"/>
      <c r="MHS93" s="56"/>
      <c r="MHT93" s="56"/>
      <c r="MHU93" s="56"/>
      <c r="MHV93" s="56"/>
      <c r="MHW93" s="56"/>
      <c r="MHX93" s="56"/>
      <c r="MHY93" s="56"/>
      <c r="MHZ93" s="56"/>
      <c r="MIA93" s="56"/>
      <c r="MIB93" s="56"/>
      <c r="MIC93" s="56"/>
      <c r="MID93" s="56"/>
      <c r="MIE93" s="56"/>
      <c r="MIF93" s="56"/>
      <c r="MIG93" s="56"/>
      <c r="MIH93" s="56"/>
      <c r="MII93" s="56"/>
      <c r="MIJ93" s="56"/>
      <c r="MIK93" s="56"/>
      <c r="MIL93" s="56"/>
      <c r="MIM93" s="56"/>
      <c r="MIN93" s="56"/>
      <c r="MIO93" s="56"/>
      <c r="MIP93" s="56"/>
      <c r="MIQ93" s="56"/>
      <c r="MIR93" s="56"/>
      <c r="MIS93" s="56"/>
      <c r="MIT93" s="56"/>
      <c r="MIU93" s="56"/>
      <c r="MIV93" s="56"/>
      <c r="MIW93" s="56"/>
      <c r="MIX93" s="56"/>
      <c r="MIY93" s="56"/>
      <c r="MIZ93" s="56"/>
      <c r="MJA93" s="56"/>
      <c r="MJB93" s="56"/>
      <c r="MJC93" s="56"/>
      <c r="MJD93" s="56"/>
      <c r="MJE93" s="56"/>
      <c r="MJF93" s="56"/>
      <c r="MJG93" s="56"/>
      <c r="MJH93" s="56"/>
      <c r="MJI93" s="56"/>
      <c r="MJJ93" s="56"/>
      <c r="MJK93" s="56"/>
      <c r="MJL93" s="56"/>
      <c r="MJM93" s="56"/>
      <c r="MJN93" s="56"/>
      <c r="MJO93" s="56"/>
      <c r="MJP93" s="56"/>
      <c r="MJQ93" s="56"/>
      <c r="MJR93" s="56"/>
      <c r="MJS93" s="56"/>
      <c r="MJT93" s="56"/>
      <c r="MJU93" s="56"/>
      <c r="MJV93" s="56"/>
      <c r="MJW93" s="56"/>
      <c r="MJX93" s="56"/>
      <c r="MJY93" s="56"/>
      <c r="MJZ93" s="56"/>
      <c r="MKA93" s="56"/>
      <c r="MKB93" s="56"/>
      <c r="MKC93" s="56"/>
      <c r="MKD93" s="56"/>
      <c r="MKE93" s="56"/>
      <c r="MKF93" s="56"/>
      <c r="MKG93" s="56"/>
      <c r="MKH93" s="56"/>
      <c r="MKI93" s="56"/>
      <c r="MKJ93" s="56"/>
      <c r="MKK93" s="56"/>
      <c r="MKL93" s="56"/>
      <c r="MKM93" s="56"/>
      <c r="MKN93" s="56"/>
      <c r="MKO93" s="56"/>
      <c r="MKP93" s="56"/>
      <c r="MKQ93" s="56"/>
      <c r="MKR93" s="56"/>
      <c r="MKS93" s="56"/>
      <c r="MKT93" s="56"/>
      <c r="MKU93" s="56"/>
      <c r="MKV93" s="56"/>
      <c r="MKW93" s="56"/>
      <c r="MKX93" s="56"/>
      <c r="MKY93" s="56"/>
      <c r="MKZ93" s="56"/>
      <c r="MLA93" s="56"/>
      <c r="MLB93" s="56"/>
      <c r="MLC93" s="56"/>
      <c r="MLD93" s="56"/>
      <c r="MLE93" s="56"/>
      <c r="MLF93" s="56"/>
      <c r="MLG93" s="56"/>
      <c r="MLH93" s="56"/>
      <c r="MLI93" s="56"/>
      <c r="MLJ93" s="56"/>
      <c r="MLK93" s="56"/>
      <c r="MLL93" s="56"/>
      <c r="MLM93" s="56"/>
      <c r="MLN93" s="56"/>
      <c r="MLO93" s="56"/>
      <c r="MLP93" s="56"/>
      <c r="MLQ93" s="56"/>
      <c r="MLR93" s="56"/>
      <c r="MLS93" s="56"/>
      <c r="MLT93" s="56"/>
      <c r="MLU93" s="56"/>
      <c r="MLV93" s="56"/>
      <c r="MLW93" s="56"/>
      <c r="MLX93" s="56"/>
      <c r="MLY93" s="56"/>
      <c r="MLZ93" s="56"/>
      <c r="MMA93" s="56"/>
      <c r="MMB93" s="56"/>
      <c r="MMC93" s="56"/>
      <c r="MMD93" s="56"/>
      <c r="MME93" s="56"/>
      <c r="MMF93" s="56"/>
      <c r="MMG93" s="56"/>
      <c r="MMH93" s="56"/>
      <c r="MMI93" s="56"/>
      <c r="MMJ93" s="56"/>
      <c r="MMK93" s="56"/>
      <c r="MML93" s="56"/>
      <c r="MMM93" s="56"/>
      <c r="MMN93" s="56"/>
      <c r="MMO93" s="56"/>
      <c r="MMP93" s="56"/>
      <c r="MMQ93" s="56"/>
      <c r="MMR93" s="56"/>
      <c r="MMS93" s="56"/>
      <c r="MMT93" s="56"/>
      <c r="MMU93" s="56"/>
      <c r="MMV93" s="56"/>
      <c r="MMW93" s="56"/>
      <c r="MMX93" s="56"/>
      <c r="MMY93" s="56"/>
      <c r="MMZ93" s="56"/>
      <c r="MNA93" s="56"/>
      <c r="MNB93" s="56"/>
      <c r="MNC93" s="56"/>
      <c r="MND93" s="56"/>
      <c r="MNE93" s="56"/>
      <c r="MNF93" s="56"/>
      <c r="MNG93" s="56"/>
      <c r="MNH93" s="56"/>
      <c r="MNI93" s="56"/>
      <c r="MNJ93" s="56"/>
      <c r="MNK93" s="56"/>
      <c r="MNL93" s="56"/>
      <c r="MNM93" s="56"/>
      <c r="MNN93" s="56"/>
      <c r="MNO93" s="56"/>
      <c r="MNP93" s="56"/>
      <c r="MNQ93" s="56"/>
      <c r="MNR93" s="56"/>
      <c r="MNS93" s="56"/>
      <c r="MNT93" s="56"/>
      <c r="MNU93" s="56"/>
      <c r="MNV93" s="56"/>
      <c r="MNW93" s="56"/>
      <c r="MNX93" s="56"/>
      <c r="MNY93" s="56"/>
      <c r="MNZ93" s="56"/>
      <c r="MOA93" s="56"/>
      <c r="MOB93" s="56"/>
      <c r="MOC93" s="56"/>
      <c r="MOD93" s="56"/>
      <c r="MOE93" s="56"/>
      <c r="MOF93" s="56"/>
      <c r="MOG93" s="56"/>
      <c r="MOH93" s="56"/>
      <c r="MOI93" s="56"/>
      <c r="MOJ93" s="56"/>
      <c r="MOK93" s="56"/>
      <c r="MOL93" s="56"/>
      <c r="MOM93" s="56"/>
      <c r="MON93" s="56"/>
      <c r="MOO93" s="56"/>
      <c r="MOP93" s="56"/>
      <c r="MOQ93" s="56"/>
      <c r="MOR93" s="56"/>
      <c r="MOS93" s="56"/>
      <c r="MOT93" s="56"/>
      <c r="MOU93" s="56"/>
      <c r="MOV93" s="56"/>
      <c r="MOW93" s="56"/>
      <c r="MOX93" s="56"/>
      <c r="MOY93" s="56"/>
      <c r="MOZ93" s="56"/>
      <c r="MPA93" s="56"/>
      <c r="MPB93" s="56"/>
      <c r="MPC93" s="56"/>
      <c r="MPD93" s="56"/>
      <c r="MPE93" s="56"/>
      <c r="MPF93" s="56"/>
      <c r="MPG93" s="56"/>
      <c r="MPH93" s="56"/>
      <c r="MPI93" s="56"/>
      <c r="MPJ93" s="56"/>
      <c r="MPK93" s="56"/>
      <c r="MPL93" s="56"/>
      <c r="MPM93" s="56"/>
      <c r="MPN93" s="56"/>
      <c r="MPO93" s="56"/>
      <c r="MPP93" s="56"/>
      <c r="MPQ93" s="56"/>
      <c r="MPR93" s="56"/>
      <c r="MPS93" s="56"/>
      <c r="MPT93" s="56"/>
      <c r="MPU93" s="56"/>
      <c r="MPV93" s="56"/>
      <c r="MPW93" s="56"/>
      <c r="MPX93" s="56"/>
      <c r="MPY93" s="56"/>
      <c r="MPZ93" s="56"/>
      <c r="MQA93" s="56"/>
      <c r="MQB93" s="56"/>
      <c r="MQC93" s="56"/>
      <c r="MQD93" s="56"/>
      <c r="MQE93" s="56"/>
      <c r="MQF93" s="56"/>
      <c r="MQG93" s="56"/>
      <c r="MQH93" s="56"/>
      <c r="MQI93" s="56"/>
      <c r="MQJ93" s="56"/>
      <c r="MQK93" s="56"/>
      <c r="MQL93" s="56"/>
      <c r="MQM93" s="56"/>
      <c r="MQN93" s="56"/>
      <c r="MQO93" s="56"/>
      <c r="MQP93" s="56"/>
      <c r="MQQ93" s="56"/>
      <c r="MQR93" s="56"/>
      <c r="MQS93" s="56"/>
      <c r="MQT93" s="56"/>
      <c r="MQU93" s="56"/>
      <c r="MQV93" s="56"/>
      <c r="MQW93" s="56"/>
      <c r="MQX93" s="56"/>
      <c r="MQY93" s="56"/>
      <c r="MQZ93" s="56"/>
      <c r="MRA93" s="56"/>
      <c r="MRB93" s="56"/>
      <c r="MRC93" s="56"/>
      <c r="MRD93" s="56"/>
      <c r="MRE93" s="56"/>
      <c r="MRF93" s="56"/>
      <c r="MRG93" s="56"/>
      <c r="MRH93" s="56"/>
      <c r="MRI93" s="56"/>
      <c r="MRJ93" s="56"/>
      <c r="MRK93" s="56"/>
      <c r="MRL93" s="56"/>
      <c r="MRM93" s="56"/>
      <c r="MRN93" s="56"/>
      <c r="MRO93" s="56"/>
      <c r="MRP93" s="56"/>
      <c r="MRQ93" s="56"/>
      <c r="MRR93" s="56"/>
      <c r="MRS93" s="56"/>
      <c r="MRT93" s="56"/>
      <c r="MRU93" s="56"/>
      <c r="MRV93" s="56"/>
      <c r="MRW93" s="56"/>
      <c r="MRX93" s="56"/>
      <c r="MRY93" s="56"/>
      <c r="MRZ93" s="56"/>
      <c r="MSA93" s="56"/>
      <c r="MSB93" s="56"/>
      <c r="MSC93" s="56"/>
      <c r="MSD93" s="56"/>
      <c r="MSE93" s="56"/>
      <c r="MSF93" s="56"/>
      <c r="MSG93" s="56"/>
      <c r="MSH93" s="56"/>
      <c r="MSI93" s="56"/>
      <c r="MSJ93" s="56"/>
      <c r="MSK93" s="56"/>
      <c r="MSL93" s="56"/>
      <c r="MSM93" s="56"/>
      <c r="MSN93" s="56"/>
      <c r="MSO93" s="56"/>
      <c r="MSP93" s="56"/>
      <c r="MSQ93" s="56"/>
      <c r="MSR93" s="56"/>
      <c r="MSS93" s="56"/>
      <c r="MST93" s="56"/>
      <c r="MSU93" s="56"/>
      <c r="MSV93" s="56"/>
      <c r="MSW93" s="56"/>
      <c r="MSX93" s="56"/>
      <c r="MSY93" s="56"/>
      <c r="MSZ93" s="56"/>
      <c r="MTA93" s="56"/>
      <c r="MTB93" s="56"/>
      <c r="MTC93" s="56"/>
      <c r="MTD93" s="56"/>
      <c r="MTE93" s="56"/>
      <c r="MTF93" s="56"/>
      <c r="MTG93" s="56"/>
      <c r="MTH93" s="56"/>
      <c r="MTI93" s="56"/>
      <c r="MTJ93" s="56"/>
      <c r="MTK93" s="56"/>
      <c r="MTL93" s="56"/>
      <c r="MTM93" s="56"/>
      <c r="MTN93" s="56"/>
      <c r="MTO93" s="56"/>
      <c r="MTP93" s="56"/>
      <c r="MTQ93" s="56"/>
      <c r="MTR93" s="56"/>
      <c r="MTS93" s="56"/>
      <c r="MTT93" s="56"/>
      <c r="MTU93" s="56"/>
      <c r="MTV93" s="56"/>
      <c r="MTW93" s="56"/>
      <c r="MTX93" s="56"/>
      <c r="MTY93" s="56"/>
      <c r="MTZ93" s="56"/>
      <c r="MUA93" s="56"/>
      <c r="MUB93" s="56"/>
      <c r="MUC93" s="56"/>
      <c r="MUD93" s="56"/>
      <c r="MUE93" s="56"/>
      <c r="MUF93" s="56"/>
      <c r="MUG93" s="56"/>
      <c r="MUH93" s="56"/>
      <c r="MUI93" s="56"/>
      <c r="MUJ93" s="56"/>
      <c r="MUK93" s="56"/>
      <c r="MUL93" s="56"/>
      <c r="MUM93" s="56"/>
      <c r="MUN93" s="56"/>
      <c r="MUO93" s="56"/>
      <c r="MUP93" s="56"/>
      <c r="MUQ93" s="56"/>
      <c r="MUR93" s="56"/>
      <c r="MUS93" s="56"/>
      <c r="MUT93" s="56"/>
      <c r="MUU93" s="56"/>
      <c r="MUV93" s="56"/>
      <c r="MUW93" s="56"/>
      <c r="MUX93" s="56"/>
      <c r="MUY93" s="56"/>
      <c r="MUZ93" s="56"/>
      <c r="MVA93" s="56"/>
      <c r="MVB93" s="56"/>
      <c r="MVC93" s="56"/>
      <c r="MVD93" s="56"/>
      <c r="MVE93" s="56"/>
      <c r="MVF93" s="56"/>
      <c r="MVG93" s="56"/>
      <c r="MVH93" s="56"/>
      <c r="MVI93" s="56"/>
      <c r="MVJ93" s="56"/>
      <c r="MVK93" s="56"/>
      <c r="MVL93" s="56"/>
      <c r="MVM93" s="56"/>
      <c r="MVN93" s="56"/>
      <c r="MVO93" s="56"/>
      <c r="MVP93" s="56"/>
      <c r="MVQ93" s="56"/>
      <c r="MVR93" s="56"/>
      <c r="MVS93" s="56"/>
      <c r="MVT93" s="56"/>
      <c r="MVU93" s="56"/>
      <c r="MVV93" s="56"/>
      <c r="MVW93" s="56"/>
      <c r="MVX93" s="56"/>
      <c r="MVY93" s="56"/>
      <c r="MVZ93" s="56"/>
      <c r="MWA93" s="56"/>
      <c r="MWB93" s="56"/>
      <c r="MWC93" s="56"/>
      <c r="MWD93" s="56"/>
      <c r="MWE93" s="56"/>
      <c r="MWF93" s="56"/>
      <c r="MWG93" s="56"/>
      <c r="MWH93" s="56"/>
      <c r="MWI93" s="56"/>
      <c r="MWJ93" s="56"/>
      <c r="MWK93" s="56"/>
      <c r="MWL93" s="56"/>
      <c r="MWM93" s="56"/>
      <c r="MWN93" s="56"/>
      <c r="MWO93" s="56"/>
      <c r="MWP93" s="56"/>
      <c r="MWQ93" s="56"/>
      <c r="MWR93" s="56"/>
      <c r="MWS93" s="56"/>
      <c r="MWT93" s="56"/>
      <c r="MWU93" s="56"/>
      <c r="MWV93" s="56"/>
      <c r="MWW93" s="56"/>
      <c r="MWX93" s="56"/>
      <c r="MWY93" s="56"/>
      <c r="MWZ93" s="56"/>
      <c r="MXA93" s="56"/>
      <c r="MXB93" s="56"/>
      <c r="MXC93" s="56"/>
      <c r="MXD93" s="56"/>
      <c r="MXE93" s="56"/>
      <c r="MXF93" s="56"/>
      <c r="MXG93" s="56"/>
      <c r="MXH93" s="56"/>
      <c r="MXI93" s="56"/>
      <c r="MXJ93" s="56"/>
      <c r="MXK93" s="56"/>
      <c r="MXL93" s="56"/>
      <c r="MXM93" s="56"/>
      <c r="MXN93" s="56"/>
      <c r="MXO93" s="56"/>
      <c r="MXP93" s="56"/>
      <c r="MXQ93" s="56"/>
      <c r="MXR93" s="56"/>
      <c r="MXS93" s="56"/>
      <c r="MXT93" s="56"/>
      <c r="MXU93" s="56"/>
      <c r="MXV93" s="56"/>
      <c r="MXW93" s="56"/>
      <c r="MXX93" s="56"/>
      <c r="MXY93" s="56"/>
      <c r="MXZ93" s="56"/>
      <c r="MYA93" s="56"/>
      <c r="MYB93" s="56"/>
      <c r="MYC93" s="56"/>
      <c r="MYD93" s="56"/>
      <c r="MYE93" s="56"/>
      <c r="MYF93" s="56"/>
      <c r="MYG93" s="56"/>
      <c r="MYH93" s="56"/>
      <c r="MYI93" s="56"/>
      <c r="MYJ93" s="56"/>
      <c r="MYK93" s="56"/>
      <c r="MYL93" s="56"/>
      <c r="MYM93" s="56"/>
      <c r="MYN93" s="56"/>
      <c r="MYO93" s="56"/>
      <c r="MYP93" s="56"/>
      <c r="MYQ93" s="56"/>
      <c r="MYR93" s="56"/>
      <c r="MYS93" s="56"/>
      <c r="MYT93" s="56"/>
      <c r="MYU93" s="56"/>
      <c r="MYV93" s="56"/>
      <c r="MYW93" s="56"/>
      <c r="MYX93" s="56"/>
      <c r="MYY93" s="56"/>
      <c r="MYZ93" s="56"/>
      <c r="MZA93" s="56"/>
      <c r="MZB93" s="56"/>
      <c r="MZC93" s="56"/>
      <c r="MZD93" s="56"/>
      <c r="MZE93" s="56"/>
      <c r="MZF93" s="56"/>
      <c r="MZG93" s="56"/>
      <c r="MZH93" s="56"/>
      <c r="MZI93" s="56"/>
      <c r="MZJ93" s="56"/>
      <c r="MZK93" s="56"/>
      <c r="MZL93" s="56"/>
      <c r="MZM93" s="56"/>
      <c r="MZN93" s="56"/>
      <c r="MZO93" s="56"/>
      <c r="MZP93" s="56"/>
      <c r="MZQ93" s="56"/>
      <c r="MZR93" s="56"/>
      <c r="MZS93" s="56"/>
      <c r="MZT93" s="56"/>
      <c r="MZU93" s="56"/>
      <c r="MZV93" s="56"/>
      <c r="MZW93" s="56"/>
      <c r="MZX93" s="56"/>
      <c r="MZY93" s="56"/>
      <c r="MZZ93" s="56"/>
      <c r="NAA93" s="56"/>
      <c r="NAB93" s="56"/>
      <c r="NAC93" s="56"/>
      <c r="NAD93" s="56"/>
      <c r="NAE93" s="56"/>
      <c r="NAF93" s="56"/>
      <c r="NAG93" s="56"/>
      <c r="NAH93" s="56"/>
      <c r="NAI93" s="56"/>
      <c r="NAJ93" s="56"/>
      <c r="NAK93" s="56"/>
      <c r="NAL93" s="56"/>
      <c r="NAM93" s="56"/>
      <c r="NAN93" s="56"/>
      <c r="NAO93" s="56"/>
      <c r="NAP93" s="56"/>
      <c r="NAQ93" s="56"/>
      <c r="NAR93" s="56"/>
      <c r="NAS93" s="56"/>
      <c r="NAT93" s="56"/>
      <c r="NAU93" s="56"/>
      <c r="NAV93" s="56"/>
      <c r="NAW93" s="56"/>
      <c r="NAX93" s="56"/>
      <c r="NAY93" s="56"/>
      <c r="NAZ93" s="56"/>
      <c r="NBA93" s="56"/>
      <c r="NBB93" s="56"/>
      <c r="NBC93" s="56"/>
      <c r="NBD93" s="56"/>
      <c r="NBE93" s="56"/>
      <c r="NBF93" s="56"/>
      <c r="NBG93" s="56"/>
      <c r="NBH93" s="56"/>
      <c r="NBI93" s="56"/>
      <c r="NBJ93" s="56"/>
      <c r="NBK93" s="56"/>
      <c r="NBL93" s="56"/>
      <c r="NBM93" s="56"/>
      <c r="NBN93" s="56"/>
      <c r="NBO93" s="56"/>
      <c r="NBP93" s="56"/>
      <c r="NBQ93" s="56"/>
      <c r="NBR93" s="56"/>
      <c r="NBS93" s="56"/>
      <c r="NBT93" s="56"/>
      <c r="NBU93" s="56"/>
      <c r="NBV93" s="56"/>
      <c r="NBW93" s="56"/>
      <c r="NBX93" s="56"/>
      <c r="NBY93" s="56"/>
      <c r="NBZ93" s="56"/>
      <c r="NCA93" s="56"/>
      <c r="NCB93" s="56"/>
      <c r="NCC93" s="56"/>
      <c r="NCD93" s="56"/>
      <c r="NCE93" s="56"/>
      <c r="NCF93" s="56"/>
      <c r="NCG93" s="56"/>
      <c r="NCH93" s="56"/>
      <c r="NCI93" s="56"/>
      <c r="NCJ93" s="56"/>
      <c r="NCK93" s="56"/>
      <c r="NCL93" s="56"/>
      <c r="NCM93" s="56"/>
      <c r="NCN93" s="56"/>
      <c r="NCO93" s="56"/>
      <c r="NCP93" s="56"/>
      <c r="NCQ93" s="56"/>
      <c r="NCR93" s="56"/>
      <c r="NCS93" s="56"/>
      <c r="NCT93" s="56"/>
      <c r="NCU93" s="56"/>
      <c r="NCV93" s="56"/>
      <c r="NCW93" s="56"/>
      <c r="NCX93" s="56"/>
      <c r="NCY93" s="56"/>
      <c r="NCZ93" s="56"/>
      <c r="NDA93" s="56"/>
      <c r="NDB93" s="56"/>
      <c r="NDC93" s="56"/>
      <c r="NDD93" s="56"/>
      <c r="NDE93" s="56"/>
      <c r="NDF93" s="56"/>
      <c r="NDG93" s="56"/>
      <c r="NDH93" s="56"/>
      <c r="NDI93" s="56"/>
      <c r="NDJ93" s="56"/>
      <c r="NDK93" s="56"/>
      <c r="NDL93" s="56"/>
      <c r="NDM93" s="56"/>
      <c r="NDN93" s="56"/>
      <c r="NDO93" s="56"/>
      <c r="NDP93" s="56"/>
      <c r="NDQ93" s="56"/>
      <c r="NDR93" s="56"/>
      <c r="NDS93" s="56"/>
      <c r="NDT93" s="56"/>
      <c r="NDU93" s="56"/>
      <c r="NDV93" s="56"/>
      <c r="NDW93" s="56"/>
      <c r="NDX93" s="56"/>
      <c r="NDY93" s="56"/>
      <c r="NDZ93" s="56"/>
      <c r="NEA93" s="56"/>
      <c r="NEB93" s="56"/>
      <c r="NEC93" s="56"/>
      <c r="NED93" s="56"/>
      <c r="NEE93" s="56"/>
      <c r="NEF93" s="56"/>
      <c r="NEG93" s="56"/>
      <c r="NEH93" s="56"/>
      <c r="NEI93" s="56"/>
      <c r="NEJ93" s="56"/>
      <c r="NEK93" s="56"/>
      <c r="NEL93" s="56"/>
      <c r="NEM93" s="56"/>
      <c r="NEN93" s="56"/>
      <c r="NEO93" s="56"/>
      <c r="NEP93" s="56"/>
      <c r="NEQ93" s="56"/>
      <c r="NER93" s="56"/>
      <c r="NES93" s="56"/>
      <c r="NET93" s="56"/>
      <c r="NEU93" s="56"/>
      <c r="NEV93" s="56"/>
      <c r="NEW93" s="56"/>
      <c r="NEX93" s="56"/>
      <c r="NEY93" s="56"/>
      <c r="NEZ93" s="56"/>
      <c r="NFA93" s="56"/>
      <c r="NFB93" s="56"/>
      <c r="NFC93" s="56"/>
      <c r="NFD93" s="56"/>
      <c r="NFE93" s="56"/>
      <c r="NFF93" s="56"/>
      <c r="NFG93" s="56"/>
      <c r="NFH93" s="56"/>
      <c r="NFI93" s="56"/>
      <c r="NFJ93" s="56"/>
      <c r="NFK93" s="56"/>
      <c r="NFL93" s="56"/>
      <c r="NFM93" s="56"/>
      <c r="NFN93" s="56"/>
      <c r="NFO93" s="56"/>
      <c r="NFP93" s="56"/>
      <c r="NFQ93" s="56"/>
      <c r="NFR93" s="56"/>
      <c r="NFS93" s="56"/>
      <c r="NFT93" s="56"/>
      <c r="NFU93" s="56"/>
      <c r="NFV93" s="56"/>
      <c r="NFW93" s="56"/>
      <c r="NFX93" s="56"/>
      <c r="NFY93" s="56"/>
      <c r="NFZ93" s="56"/>
      <c r="NGA93" s="56"/>
      <c r="NGB93" s="56"/>
      <c r="NGC93" s="56"/>
      <c r="NGD93" s="56"/>
      <c r="NGE93" s="56"/>
      <c r="NGF93" s="56"/>
      <c r="NGG93" s="56"/>
      <c r="NGH93" s="56"/>
      <c r="NGI93" s="56"/>
      <c r="NGJ93" s="56"/>
      <c r="NGK93" s="56"/>
      <c r="NGL93" s="56"/>
      <c r="NGM93" s="56"/>
      <c r="NGN93" s="56"/>
      <c r="NGO93" s="56"/>
      <c r="NGP93" s="56"/>
      <c r="NGQ93" s="56"/>
      <c r="NGR93" s="56"/>
      <c r="NGS93" s="56"/>
      <c r="NGT93" s="56"/>
      <c r="NGU93" s="56"/>
      <c r="NGV93" s="56"/>
      <c r="NGW93" s="56"/>
      <c r="NGX93" s="56"/>
      <c r="NGY93" s="56"/>
      <c r="NGZ93" s="56"/>
      <c r="NHA93" s="56"/>
      <c r="NHB93" s="56"/>
      <c r="NHC93" s="56"/>
      <c r="NHD93" s="56"/>
      <c r="NHE93" s="56"/>
      <c r="NHF93" s="56"/>
      <c r="NHG93" s="56"/>
      <c r="NHH93" s="56"/>
      <c r="NHI93" s="56"/>
      <c r="NHJ93" s="56"/>
      <c r="NHK93" s="56"/>
      <c r="NHL93" s="56"/>
      <c r="NHM93" s="56"/>
      <c r="NHN93" s="56"/>
      <c r="NHO93" s="56"/>
      <c r="NHP93" s="56"/>
      <c r="NHQ93" s="56"/>
      <c r="NHR93" s="56"/>
      <c r="NHS93" s="56"/>
      <c r="NHT93" s="56"/>
      <c r="NHU93" s="56"/>
      <c r="NHV93" s="56"/>
      <c r="NHW93" s="56"/>
      <c r="NHX93" s="56"/>
      <c r="NHY93" s="56"/>
      <c r="NHZ93" s="56"/>
      <c r="NIA93" s="56"/>
      <c r="NIB93" s="56"/>
      <c r="NIC93" s="56"/>
      <c r="NID93" s="56"/>
      <c r="NIE93" s="56"/>
      <c r="NIF93" s="56"/>
      <c r="NIG93" s="56"/>
      <c r="NIH93" s="56"/>
      <c r="NII93" s="56"/>
      <c r="NIJ93" s="56"/>
      <c r="NIK93" s="56"/>
      <c r="NIL93" s="56"/>
      <c r="NIM93" s="56"/>
      <c r="NIN93" s="56"/>
      <c r="NIO93" s="56"/>
      <c r="NIP93" s="56"/>
      <c r="NIQ93" s="56"/>
      <c r="NIR93" s="56"/>
      <c r="NIS93" s="56"/>
      <c r="NIT93" s="56"/>
      <c r="NIU93" s="56"/>
      <c r="NIV93" s="56"/>
      <c r="NIW93" s="56"/>
      <c r="NIX93" s="56"/>
      <c r="NIY93" s="56"/>
      <c r="NIZ93" s="56"/>
      <c r="NJA93" s="56"/>
      <c r="NJB93" s="56"/>
      <c r="NJC93" s="56"/>
      <c r="NJD93" s="56"/>
      <c r="NJE93" s="56"/>
      <c r="NJF93" s="56"/>
      <c r="NJG93" s="56"/>
      <c r="NJH93" s="56"/>
      <c r="NJI93" s="56"/>
      <c r="NJJ93" s="56"/>
      <c r="NJK93" s="56"/>
      <c r="NJL93" s="56"/>
      <c r="NJM93" s="56"/>
      <c r="NJN93" s="56"/>
      <c r="NJO93" s="56"/>
      <c r="NJP93" s="56"/>
      <c r="NJQ93" s="56"/>
      <c r="NJR93" s="56"/>
      <c r="NJS93" s="56"/>
      <c r="NJT93" s="56"/>
      <c r="NJU93" s="56"/>
      <c r="NJV93" s="56"/>
      <c r="NJW93" s="56"/>
      <c r="NJX93" s="56"/>
      <c r="NJY93" s="56"/>
      <c r="NJZ93" s="56"/>
      <c r="NKA93" s="56"/>
      <c r="NKB93" s="56"/>
      <c r="NKC93" s="56"/>
      <c r="NKD93" s="56"/>
      <c r="NKE93" s="56"/>
      <c r="NKF93" s="56"/>
      <c r="NKG93" s="56"/>
      <c r="NKH93" s="56"/>
      <c r="NKI93" s="56"/>
      <c r="NKJ93" s="56"/>
      <c r="NKK93" s="56"/>
      <c r="NKL93" s="56"/>
      <c r="NKM93" s="56"/>
      <c r="NKN93" s="56"/>
      <c r="NKO93" s="56"/>
      <c r="NKP93" s="56"/>
      <c r="NKQ93" s="56"/>
      <c r="NKR93" s="56"/>
      <c r="NKS93" s="56"/>
      <c r="NKT93" s="56"/>
      <c r="NKU93" s="56"/>
      <c r="NKV93" s="56"/>
      <c r="NKW93" s="56"/>
      <c r="NKX93" s="56"/>
      <c r="NKY93" s="56"/>
      <c r="NKZ93" s="56"/>
      <c r="NLA93" s="56"/>
      <c r="NLB93" s="56"/>
      <c r="NLC93" s="56"/>
      <c r="NLD93" s="56"/>
      <c r="NLE93" s="56"/>
      <c r="NLF93" s="56"/>
      <c r="NLG93" s="56"/>
      <c r="NLH93" s="56"/>
      <c r="NLI93" s="56"/>
      <c r="NLJ93" s="56"/>
      <c r="NLK93" s="56"/>
      <c r="NLL93" s="56"/>
      <c r="NLM93" s="56"/>
      <c r="NLN93" s="56"/>
      <c r="NLO93" s="56"/>
      <c r="NLP93" s="56"/>
      <c r="NLQ93" s="56"/>
      <c r="NLR93" s="56"/>
      <c r="NLS93" s="56"/>
      <c r="NLT93" s="56"/>
      <c r="NLU93" s="56"/>
      <c r="NLV93" s="56"/>
      <c r="NLW93" s="56"/>
      <c r="NLX93" s="56"/>
      <c r="NLY93" s="56"/>
      <c r="NLZ93" s="56"/>
      <c r="NMA93" s="56"/>
      <c r="NMB93" s="56"/>
      <c r="NMC93" s="56"/>
      <c r="NMD93" s="56"/>
      <c r="NME93" s="56"/>
      <c r="NMF93" s="56"/>
      <c r="NMG93" s="56"/>
      <c r="NMH93" s="56"/>
      <c r="NMI93" s="56"/>
      <c r="NMJ93" s="56"/>
      <c r="NMK93" s="56"/>
      <c r="NML93" s="56"/>
      <c r="NMM93" s="56"/>
      <c r="NMN93" s="56"/>
      <c r="NMO93" s="56"/>
      <c r="NMP93" s="56"/>
      <c r="NMQ93" s="56"/>
      <c r="NMR93" s="56"/>
      <c r="NMS93" s="56"/>
      <c r="NMT93" s="56"/>
      <c r="NMU93" s="56"/>
      <c r="NMV93" s="56"/>
      <c r="NMW93" s="56"/>
      <c r="NMX93" s="56"/>
      <c r="NMY93" s="56"/>
      <c r="NMZ93" s="56"/>
      <c r="NNA93" s="56"/>
      <c r="NNB93" s="56"/>
      <c r="NNC93" s="56"/>
      <c r="NND93" s="56"/>
      <c r="NNE93" s="56"/>
      <c r="NNF93" s="56"/>
      <c r="NNG93" s="56"/>
      <c r="NNH93" s="56"/>
      <c r="NNI93" s="56"/>
      <c r="NNJ93" s="56"/>
      <c r="NNK93" s="56"/>
      <c r="NNL93" s="56"/>
      <c r="NNM93" s="56"/>
      <c r="NNN93" s="56"/>
      <c r="NNO93" s="56"/>
      <c r="NNP93" s="56"/>
      <c r="NNQ93" s="56"/>
      <c r="NNR93" s="56"/>
      <c r="NNS93" s="56"/>
      <c r="NNT93" s="56"/>
      <c r="NNU93" s="56"/>
      <c r="NNV93" s="56"/>
      <c r="NNW93" s="56"/>
      <c r="NNX93" s="56"/>
      <c r="NNY93" s="56"/>
      <c r="NNZ93" s="56"/>
      <c r="NOA93" s="56"/>
      <c r="NOB93" s="56"/>
      <c r="NOC93" s="56"/>
      <c r="NOD93" s="56"/>
      <c r="NOE93" s="56"/>
      <c r="NOF93" s="56"/>
      <c r="NOG93" s="56"/>
      <c r="NOH93" s="56"/>
      <c r="NOI93" s="56"/>
      <c r="NOJ93" s="56"/>
      <c r="NOK93" s="56"/>
      <c r="NOL93" s="56"/>
      <c r="NOM93" s="56"/>
      <c r="NON93" s="56"/>
      <c r="NOO93" s="56"/>
      <c r="NOP93" s="56"/>
      <c r="NOQ93" s="56"/>
      <c r="NOR93" s="56"/>
      <c r="NOS93" s="56"/>
      <c r="NOT93" s="56"/>
      <c r="NOU93" s="56"/>
      <c r="NOV93" s="56"/>
      <c r="NOW93" s="56"/>
      <c r="NOX93" s="56"/>
      <c r="NOY93" s="56"/>
      <c r="NOZ93" s="56"/>
      <c r="NPA93" s="56"/>
      <c r="NPB93" s="56"/>
      <c r="NPC93" s="56"/>
      <c r="NPD93" s="56"/>
      <c r="NPE93" s="56"/>
      <c r="NPF93" s="56"/>
      <c r="NPG93" s="56"/>
      <c r="NPH93" s="56"/>
      <c r="NPI93" s="56"/>
      <c r="NPJ93" s="56"/>
      <c r="NPK93" s="56"/>
      <c r="NPL93" s="56"/>
      <c r="NPM93" s="56"/>
      <c r="NPN93" s="56"/>
      <c r="NPO93" s="56"/>
      <c r="NPP93" s="56"/>
      <c r="NPQ93" s="56"/>
      <c r="NPR93" s="56"/>
      <c r="NPS93" s="56"/>
      <c r="NPT93" s="56"/>
      <c r="NPU93" s="56"/>
      <c r="NPV93" s="56"/>
      <c r="NPW93" s="56"/>
      <c r="NPX93" s="56"/>
      <c r="NPY93" s="56"/>
      <c r="NPZ93" s="56"/>
      <c r="NQA93" s="56"/>
      <c r="NQB93" s="56"/>
      <c r="NQC93" s="56"/>
      <c r="NQD93" s="56"/>
      <c r="NQE93" s="56"/>
      <c r="NQF93" s="56"/>
      <c r="NQG93" s="56"/>
      <c r="NQH93" s="56"/>
      <c r="NQI93" s="56"/>
      <c r="NQJ93" s="56"/>
      <c r="NQK93" s="56"/>
      <c r="NQL93" s="56"/>
      <c r="NQM93" s="56"/>
      <c r="NQN93" s="56"/>
      <c r="NQO93" s="56"/>
      <c r="NQP93" s="56"/>
      <c r="NQQ93" s="56"/>
      <c r="NQR93" s="56"/>
      <c r="NQS93" s="56"/>
      <c r="NQT93" s="56"/>
      <c r="NQU93" s="56"/>
      <c r="NQV93" s="56"/>
      <c r="NQW93" s="56"/>
      <c r="NQX93" s="56"/>
      <c r="NQY93" s="56"/>
      <c r="NQZ93" s="56"/>
      <c r="NRA93" s="56"/>
      <c r="NRB93" s="56"/>
      <c r="NRC93" s="56"/>
      <c r="NRD93" s="56"/>
      <c r="NRE93" s="56"/>
      <c r="NRF93" s="56"/>
      <c r="NRG93" s="56"/>
      <c r="NRH93" s="56"/>
      <c r="NRI93" s="56"/>
      <c r="NRJ93" s="56"/>
      <c r="NRK93" s="56"/>
      <c r="NRL93" s="56"/>
      <c r="NRM93" s="56"/>
      <c r="NRN93" s="56"/>
      <c r="NRO93" s="56"/>
      <c r="NRP93" s="56"/>
      <c r="NRQ93" s="56"/>
      <c r="NRR93" s="56"/>
      <c r="NRS93" s="56"/>
      <c r="NRT93" s="56"/>
      <c r="NRU93" s="56"/>
      <c r="NRV93" s="56"/>
      <c r="NRW93" s="56"/>
      <c r="NRX93" s="56"/>
      <c r="NRY93" s="56"/>
      <c r="NRZ93" s="56"/>
      <c r="NSA93" s="56"/>
      <c r="NSB93" s="56"/>
      <c r="NSC93" s="56"/>
      <c r="NSD93" s="56"/>
      <c r="NSE93" s="56"/>
      <c r="NSF93" s="56"/>
      <c r="NSG93" s="56"/>
      <c r="NSH93" s="56"/>
      <c r="NSI93" s="56"/>
      <c r="NSJ93" s="56"/>
      <c r="NSK93" s="56"/>
      <c r="NSL93" s="56"/>
      <c r="NSM93" s="56"/>
      <c r="NSN93" s="56"/>
      <c r="NSO93" s="56"/>
      <c r="NSP93" s="56"/>
      <c r="NSQ93" s="56"/>
      <c r="NSR93" s="56"/>
      <c r="NSS93" s="56"/>
      <c r="NST93" s="56"/>
      <c r="NSU93" s="56"/>
      <c r="NSV93" s="56"/>
      <c r="NSW93" s="56"/>
      <c r="NSX93" s="56"/>
      <c r="NSY93" s="56"/>
      <c r="NSZ93" s="56"/>
      <c r="NTA93" s="56"/>
      <c r="NTB93" s="56"/>
      <c r="NTC93" s="56"/>
      <c r="NTD93" s="56"/>
      <c r="NTE93" s="56"/>
      <c r="NTF93" s="56"/>
      <c r="NTG93" s="56"/>
      <c r="NTH93" s="56"/>
      <c r="NTI93" s="56"/>
      <c r="NTJ93" s="56"/>
      <c r="NTK93" s="56"/>
      <c r="NTL93" s="56"/>
      <c r="NTM93" s="56"/>
      <c r="NTN93" s="56"/>
      <c r="NTO93" s="56"/>
      <c r="NTP93" s="56"/>
      <c r="NTQ93" s="56"/>
      <c r="NTR93" s="56"/>
      <c r="NTS93" s="56"/>
      <c r="NTT93" s="56"/>
      <c r="NTU93" s="56"/>
      <c r="NTV93" s="56"/>
      <c r="NTW93" s="56"/>
      <c r="NTX93" s="56"/>
      <c r="NTY93" s="56"/>
      <c r="NTZ93" s="56"/>
      <c r="NUA93" s="56"/>
      <c r="NUB93" s="56"/>
      <c r="NUC93" s="56"/>
      <c r="NUD93" s="56"/>
      <c r="NUE93" s="56"/>
      <c r="NUF93" s="56"/>
      <c r="NUG93" s="56"/>
      <c r="NUH93" s="56"/>
      <c r="NUI93" s="56"/>
      <c r="NUJ93" s="56"/>
      <c r="NUK93" s="56"/>
      <c r="NUL93" s="56"/>
      <c r="NUM93" s="56"/>
      <c r="NUN93" s="56"/>
      <c r="NUO93" s="56"/>
      <c r="NUP93" s="56"/>
      <c r="NUQ93" s="56"/>
      <c r="NUR93" s="56"/>
      <c r="NUS93" s="56"/>
      <c r="NUT93" s="56"/>
      <c r="NUU93" s="56"/>
      <c r="NUV93" s="56"/>
      <c r="NUW93" s="56"/>
      <c r="NUX93" s="56"/>
      <c r="NUY93" s="56"/>
      <c r="NUZ93" s="56"/>
      <c r="NVA93" s="56"/>
      <c r="NVB93" s="56"/>
      <c r="NVC93" s="56"/>
      <c r="NVD93" s="56"/>
      <c r="NVE93" s="56"/>
      <c r="NVF93" s="56"/>
      <c r="NVG93" s="56"/>
      <c r="NVH93" s="56"/>
      <c r="NVI93" s="56"/>
      <c r="NVJ93" s="56"/>
      <c r="NVK93" s="56"/>
      <c r="NVL93" s="56"/>
      <c r="NVM93" s="56"/>
      <c r="NVN93" s="56"/>
      <c r="NVO93" s="56"/>
      <c r="NVP93" s="56"/>
      <c r="NVQ93" s="56"/>
      <c r="NVR93" s="56"/>
      <c r="NVS93" s="56"/>
      <c r="NVT93" s="56"/>
      <c r="NVU93" s="56"/>
      <c r="NVV93" s="56"/>
      <c r="NVW93" s="56"/>
      <c r="NVX93" s="56"/>
      <c r="NVY93" s="56"/>
      <c r="NVZ93" s="56"/>
      <c r="NWA93" s="56"/>
      <c r="NWB93" s="56"/>
      <c r="NWC93" s="56"/>
      <c r="NWD93" s="56"/>
      <c r="NWE93" s="56"/>
      <c r="NWF93" s="56"/>
      <c r="NWG93" s="56"/>
      <c r="NWH93" s="56"/>
      <c r="NWI93" s="56"/>
      <c r="NWJ93" s="56"/>
      <c r="NWK93" s="56"/>
      <c r="NWL93" s="56"/>
      <c r="NWM93" s="56"/>
      <c r="NWN93" s="56"/>
      <c r="NWO93" s="56"/>
      <c r="NWP93" s="56"/>
      <c r="NWQ93" s="56"/>
      <c r="NWR93" s="56"/>
      <c r="NWS93" s="56"/>
      <c r="NWT93" s="56"/>
      <c r="NWU93" s="56"/>
      <c r="NWV93" s="56"/>
      <c r="NWW93" s="56"/>
      <c r="NWX93" s="56"/>
      <c r="NWY93" s="56"/>
      <c r="NWZ93" s="56"/>
      <c r="NXA93" s="56"/>
      <c r="NXB93" s="56"/>
      <c r="NXC93" s="56"/>
      <c r="NXD93" s="56"/>
      <c r="NXE93" s="56"/>
      <c r="NXF93" s="56"/>
      <c r="NXG93" s="56"/>
      <c r="NXH93" s="56"/>
      <c r="NXI93" s="56"/>
      <c r="NXJ93" s="56"/>
      <c r="NXK93" s="56"/>
      <c r="NXL93" s="56"/>
      <c r="NXM93" s="56"/>
      <c r="NXN93" s="56"/>
      <c r="NXO93" s="56"/>
      <c r="NXP93" s="56"/>
      <c r="NXQ93" s="56"/>
      <c r="NXR93" s="56"/>
      <c r="NXS93" s="56"/>
      <c r="NXT93" s="56"/>
      <c r="NXU93" s="56"/>
      <c r="NXV93" s="56"/>
      <c r="NXW93" s="56"/>
      <c r="NXX93" s="56"/>
      <c r="NXY93" s="56"/>
      <c r="NXZ93" s="56"/>
      <c r="NYA93" s="56"/>
      <c r="NYB93" s="56"/>
      <c r="NYC93" s="56"/>
      <c r="NYD93" s="56"/>
      <c r="NYE93" s="56"/>
      <c r="NYF93" s="56"/>
      <c r="NYG93" s="56"/>
      <c r="NYH93" s="56"/>
      <c r="NYI93" s="56"/>
      <c r="NYJ93" s="56"/>
      <c r="NYK93" s="56"/>
      <c r="NYL93" s="56"/>
      <c r="NYM93" s="56"/>
      <c r="NYN93" s="56"/>
      <c r="NYO93" s="56"/>
      <c r="NYP93" s="56"/>
      <c r="NYQ93" s="56"/>
      <c r="NYR93" s="56"/>
      <c r="NYS93" s="56"/>
      <c r="NYT93" s="56"/>
      <c r="NYU93" s="56"/>
      <c r="NYV93" s="56"/>
      <c r="NYW93" s="56"/>
      <c r="NYX93" s="56"/>
      <c r="NYY93" s="56"/>
      <c r="NYZ93" s="56"/>
      <c r="NZA93" s="56"/>
      <c r="NZB93" s="56"/>
      <c r="NZC93" s="56"/>
      <c r="NZD93" s="56"/>
      <c r="NZE93" s="56"/>
      <c r="NZF93" s="56"/>
      <c r="NZG93" s="56"/>
      <c r="NZH93" s="56"/>
      <c r="NZI93" s="56"/>
      <c r="NZJ93" s="56"/>
      <c r="NZK93" s="56"/>
      <c r="NZL93" s="56"/>
      <c r="NZM93" s="56"/>
      <c r="NZN93" s="56"/>
      <c r="NZO93" s="56"/>
      <c r="NZP93" s="56"/>
      <c r="NZQ93" s="56"/>
      <c r="NZR93" s="56"/>
      <c r="NZS93" s="56"/>
      <c r="NZT93" s="56"/>
      <c r="NZU93" s="56"/>
      <c r="NZV93" s="56"/>
      <c r="NZW93" s="56"/>
      <c r="NZX93" s="56"/>
      <c r="NZY93" s="56"/>
      <c r="NZZ93" s="56"/>
      <c r="OAA93" s="56"/>
      <c r="OAB93" s="56"/>
      <c r="OAC93" s="56"/>
      <c r="OAD93" s="56"/>
      <c r="OAE93" s="56"/>
      <c r="OAF93" s="56"/>
      <c r="OAG93" s="56"/>
      <c r="OAH93" s="56"/>
      <c r="OAI93" s="56"/>
      <c r="OAJ93" s="56"/>
      <c r="OAK93" s="56"/>
      <c r="OAL93" s="56"/>
      <c r="OAM93" s="56"/>
      <c r="OAN93" s="56"/>
      <c r="OAO93" s="56"/>
      <c r="OAP93" s="56"/>
      <c r="OAQ93" s="56"/>
      <c r="OAR93" s="56"/>
      <c r="OAS93" s="56"/>
      <c r="OAT93" s="56"/>
      <c r="OAU93" s="56"/>
      <c r="OAV93" s="56"/>
      <c r="OAW93" s="56"/>
      <c r="OAX93" s="56"/>
      <c r="OAY93" s="56"/>
      <c r="OAZ93" s="56"/>
      <c r="OBA93" s="56"/>
      <c r="OBB93" s="56"/>
      <c r="OBC93" s="56"/>
      <c r="OBD93" s="56"/>
      <c r="OBE93" s="56"/>
      <c r="OBF93" s="56"/>
      <c r="OBG93" s="56"/>
      <c r="OBH93" s="56"/>
      <c r="OBI93" s="56"/>
      <c r="OBJ93" s="56"/>
      <c r="OBK93" s="56"/>
      <c r="OBL93" s="56"/>
      <c r="OBM93" s="56"/>
      <c r="OBN93" s="56"/>
      <c r="OBO93" s="56"/>
      <c r="OBP93" s="56"/>
      <c r="OBQ93" s="56"/>
      <c r="OBR93" s="56"/>
      <c r="OBS93" s="56"/>
      <c r="OBT93" s="56"/>
      <c r="OBU93" s="56"/>
      <c r="OBV93" s="56"/>
      <c r="OBW93" s="56"/>
      <c r="OBX93" s="56"/>
      <c r="OBY93" s="56"/>
      <c r="OBZ93" s="56"/>
      <c r="OCA93" s="56"/>
      <c r="OCB93" s="56"/>
      <c r="OCC93" s="56"/>
      <c r="OCD93" s="56"/>
      <c r="OCE93" s="56"/>
      <c r="OCF93" s="56"/>
      <c r="OCG93" s="56"/>
      <c r="OCH93" s="56"/>
      <c r="OCI93" s="56"/>
      <c r="OCJ93" s="56"/>
      <c r="OCK93" s="56"/>
      <c r="OCL93" s="56"/>
      <c r="OCM93" s="56"/>
      <c r="OCN93" s="56"/>
      <c r="OCO93" s="56"/>
      <c r="OCP93" s="56"/>
      <c r="OCQ93" s="56"/>
      <c r="OCR93" s="56"/>
      <c r="OCS93" s="56"/>
      <c r="OCT93" s="56"/>
      <c r="OCU93" s="56"/>
      <c r="OCV93" s="56"/>
      <c r="OCW93" s="56"/>
      <c r="OCX93" s="56"/>
      <c r="OCY93" s="56"/>
      <c r="OCZ93" s="56"/>
      <c r="ODA93" s="56"/>
      <c r="ODB93" s="56"/>
      <c r="ODC93" s="56"/>
      <c r="ODD93" s="56"/>
      <c r="ODE93" s="56"/>
      <c r="ODF93" s="56"/>
      <c r="ODG93" s="56"/>
      <c r="ODH93" s="56"/>
      <c r="ODI93" s="56"/>
      <c r="ODJ93" s="56"/>
      <c r="ODK93" s="56"/>
      <c r="ODL93" s="56"/>
      <c r="ODM93" s="56"/>
      <c r="ODN93" s="56"/>
      <c r="ODO93" s="56"/>
      <c r="ODP93" s="56"/>
      <c r="ODQ93" s="56"/>
      <c r="ODR93" s="56"/>
      <c r="ODS93" s="56"/>
      <c r="ODT93" s="56"/>
      <c r="ODU93" s="56"/>
      <c r="ODV93" s="56"/>
      <c r="ODW93" s="56"/>
      <c r="ODX93" s="56"/>
      <c r="ODY93" s="56"/>
      <c r="ODZ93" s="56"/>
      <c r="OEA93" s="56"/>
      <c r="OEB93" s="56"/>
      <c r="OEC93" s="56"/>
      <c r="OED93" s="56"/>
      <c r="OEE93" s="56"/>
      <c r="OEF93" s="56"/>
      <c r="OEG93" s="56"/>
      <c r="OEH93" s="56"/>
      <c r="OEI93" s="56"/>
      <c r="OEJ93" s="56"/>
      <c r="OEK93" s="56"/>
      <c r="OEL93" s="56"/>
      <c r="OEM93" s="56"/>
      <c r="OEN93" s="56"/>
      <c r="OEO93" s="56"/>
      <c r="OEP93" s="56"/>
      <c r="OEQ93" s="56"/>
      <c r="OER93" s="56"/>
      <c r="OES93" s="56"/>
      <c r="OET93" s="56"/>
      <c r="OEU93" s="56"/>
      <c r="OEV93" s="56"/>
      <c r="OEW93" s="56"/>
      <c r="OEX93" s="56"/>
      <c r="OEY93" s="56"/>
      <c r="OEZ93" s="56"/>
      <c r="OFA93" s="56"/>
      <c r="OFB93" s="56"/>
      <c r="OFC93" s="56"/>
      <c r="OFD93" s="56"/>
      <c r="OFE93" s="56"/>
      <c r="OFF93" s="56"/>
      <c r="OFG93" s="56"/>
      <c r="OFH93" s="56"/>
      <c r="OFI93" s="56"/>
      <c r="OFJ93" s="56"/>
      <c r="OFK93" s="56"/>
      <c r="OFL93" s="56"/>
      <c r="OFM93" s="56"/>
      <c r="OFN93" s="56"/>
      <c r="OFO93" s="56"/>
      <c r="OFP93" s="56"/>
      <c r="OFQ93" s="56"/>
      <c r="OFR93" s="56"/>
      <c r="OFS93" s="56"/>
      <c r="OFT93" s="56"/>
      <c r="OFU93" s="56"/>
      <c r="OFV93" s="56"/>
      <c r="OFW93" s="56"/>
      <c r="OFX93" s="56"/>
      <c r="OFY93" s="56"/>
      <c r="OFZ93" s="56"/>
      <c r="OGA93" s="56"/>
      <c r="OGB93" s="56"/>
      <c r="OGC93" s="56"/>
      <c r="OGD93" s="56"/>
      <c r="OGE93" s="56"/>
      <c r="OGF93" s="56"/>
      <c r="OGG93" s="56"/>
      <c r="OGH93" s="56"/>
      <c r="OGI93" s="56"/>
      <c r="OGJ93" s="56"/>
      <c r="OGK93" s="56"/>
      <c r="OGL93" s="56"/>
      <c r="OGM93" s="56"/>
      <c r="OGN93" s="56"/>
      <c r="OGO93" s="56"/>
      <c r="OGP93" s="56"/>
      <c r="OGQ93" s="56"/>
      <c r="OGR93" s="56"/>
      <c r="OGS93" s="56"/>
      <c r="OGT93" s="56"/>
      <c r="OGU93" s="56"/>
      <c r="OGV93" s="56"/>
      <c r="OGW93" s="56"/>
      <c r="OGX93" s="56"/>
      <c r="OGY93" s="56"/>
      <c r="OGZ93" s="56"/>
      <c r="OHA93" s="56"/>
      <c r="OHB93" s="56"/>
      <c r="OHC93" s="56"/>
      <c r="OHD93" s="56"/>
      <c r="OHE93" s="56"/>
      <c r="OHF93" s="56"/>
      <c r="OHG93" s="56"/>
      <c r="OHH93" s="56"/>
      <c r="OHI93" s="56"/>
      <c r="OHJ93" s="56"/>
      <c r="OHK93" s="56"/>
      <c r="OHL93" s="56"/>
      <c r="OHM93" s="56"/>
      <c r="OHN93" s="56"/>
      <c r="OHO93" s="56"/>
      <c r="OHP93" s="56"/>
      <c r="OHQ93" s="56"/>
      <c r="OHR93" s="56"/>
      <c r="OHS93" s="56"/>
      <c r="OHT93" s="56"/>
      <c r="OHU93" s="56"/>
      <c r="OHV93" s="56"/>
      <c r="OHW93" s="56"/>
      <c r="OHX93" s="56"/>
      <c r="OHY93" s="56"/>
      <c r="OHZ93" s="56"/>
      <c r="OIA93" s="56"/>
      <c r="OIB93" s="56"/>
      <c r="OIC93" s="56"/>
      <c r="OID93" s="56"/>
      <c r="OIE93" s="56"/>
      <c r="OIF93" s="56"/>
      <c r="OIG93" s="56"/>
      <c r="OIH93" s="56"/>
      <c r="OII93" s="56"/>
      <c r="OIJ93" s="56"/>
      <c r="OIK93" s="56"/>
      <c r="OIL93" s="56"/>
      <c r="OIM93" s="56"/>
      <c r="OIN93" s="56"/>
      <c r="OIO93" s="56"/>
      <c r="OIP93" s="56"/>
      <c r="OIQ93" s="56"/>
      <c r="OIR93" s="56"/>
      <c r="OIS93" s="56"/>
      <c r="OIT93" s="56"/>
      <c r="OIU93" s="56"/>
      <c r="OIV93" s="56"/>
      <c r="OIW93" s="56"/>
      <c r="OIX93" s="56"/>
      <c r="OIY93" s="56"/>
      <c r="OIZ93" s="56"/>
      <c r="OJA93" s="56"/>
      <c r="OJB93" s="56"/>
      <c r="OJC93" s="56"/>
      <c r="OJD93" s="56"/>
      <c r="OJE93" s="56"/>
      <c r="OJF93" s="56"/>
      <c r="OJG93" s="56"/>
      <c r="OJH93" s="56"/>
      <c r="OJI93" s="56"/>
      <c r="OJJ93" s="56"/>
      <c r="OJK93" s="56"/>
      <c r="OJL93" s="56"/>
      <c r="OJM93" s="56"/>
      <c r="OJN93" s="56"/>
      <c r="OJO93" s="56"/>
      <c r="OJP93" s="56"/>
      <c r="OJQ93" s="56"/>
      <c r="OJR93" s="56"/>
      <c r="OJS93" s="56"/>
      <c r="OJT93" s="56"/>
      <c r="OJU93" s="56"/>
      <c r="OJV93" s="56"/>
      <c r="OJW93" s="56"/>
      <c r="OJX93" s="56"/>
      <c r="OJY93" s="56"/>
      <c r="OJZ93" s="56"/>
      <c r="OKA93" s="56"/>
      <c r="OKB93" s="56"/>
      <c r="OKC93" s="56"/>
      <c r="OKD93" s="56"/>
      <c r="OKE93" s="56"/>
      <c r="OKF93" s="56"/>
      <c r="OKG93" s="56"/>
      <c r="OKH93" s="56"/>
      <c r="OKI93" s="56"/>
      <c r="OKJ93" s="56"/>
      <c r="OKK93" s="56"/>
      <c r="OKL93" s="56"/>
      <c r="OKM93" s="56"/>
      <c r="OKN93" s="56"/>
      <c r="OKO93" s="56"/>
      <c r="OKP93" s="56"/>
      <c r="OKQ93" s="56"/>
      <c r="OKR93" s="56"/>
      <c r="OKS93" s="56"/>
      <c r="OKT93" s="56"/>
      <c r="OKU93" s="56"/>
      <c r="OKV93" s="56"/>
      <c r="OKW93" s="56"/>
      <c r="OKX93" s="56"/>
      <c r="OKY93" s="56"/>
      <c r="OKZ93" s="56"/>
      <c r="OLA93" s="56"/>
      <c r="OLB93" s="56"/>
      <c r="OLC93" s="56"/>
      <c r="OLD93" s="56"/>
      <c r="OLE93" s="56"/>
      <c r="OLF93" s="56"/>
      <c r="OLG93" s="56"/>
      <c r="OLH93" s="56"/>
      <c r="OLI93" s="56"/>
      <c r="OLJ93" s="56"/>
      <c r="OLK93" s="56"/>
      <c r="OLL93" s="56"/>
      <c r="OLM93" s="56"/>
      <c r="OLN93" s="56"/>
      <c r="OLO93" s="56"/>
      <c r="OLP93" s="56"/>
      <c r="OLQ93" s="56"/>
      <c r="OLR93" s="56"/>
      <c r="OLS93" s="56"/>
      <c r="OLT93" s="56"/>
      <c r="OLU93" s="56"/>
      <c r="OLV93" s="56"/>
      <c r="OLW93" s="56"/>
      <c r="OLX93" s="56"/>
      <c r="OLY93" s="56"/>
      <c r="OLZ93" s="56"/>
      <c r="OMA93" s="56"/>
      <c r="OMB93" s="56"/>
      <c r="OMC93" s="56"/>
      <c r="OMD93" s="56"/>
      <c r="OME93" s="56"/>
      <c r="OMF93" s="56"/>
      <c r="OMG93" s="56"/>
      <c r="OMH93" s="56"/>
      <c r="OMI93" s="56"/>
      <c r="OMJ93" s="56"/>
      <c r="OMK93" s="56"/>
      <c r="OML93" s="56"/>
      <c r="OMM93" s="56"/>
      <c r="OMN93" s="56"/>
      <c r="OMO93" s="56"/>
      <c r="OMP93" s="56"/>
      <c r="OMQ93" s="56"/>
      <c r="OMR93" s="56"/>
      <c r="OMS93" s="56"/>
      <c r="OMT93" s="56"/>
      <c r="OMU93" s="56"/>
      <c r="OMV93" s="56"/>
      <c r="OMW93" s="56"/>
      <c r="OMX93" s="56"/>
      <c r="OMY93" s="56"/>
      <c r="OMZ93" s="56"/>
      <c r="ONA93" s="56"/>
      <c r="ONB93" s="56"/>
      <c r="ONC93" s="56"/>
      <c r="OND93" s="56"/>
      <c r="ONE93" s="56"/>
      <c r="ONF93" s="56"/>
      <c r="ONG93" s="56"/>
      <c r="ONH93" s="56"/>
      <c r="ONI93" s="56"/>
      <c r="ONJ93" s="56"/>
      <c r="ONK93" s="56"/>
      <c r="ONL93" s="56"/>
      <c r="ONM93" s="56"/>
      <c r="ONN93" s="56"/>
      <c r="ONO93" s="56"/>
      <c r="ONP93" s="56"/>
      <c r="ONQ93" s="56"/>
      <c r="ONR93" s="56"/>
      <c r="ONS93" s="56"/>
      <c r="ONT93" s="56"/>
      <c r="ONU93" s="56"/>
      <c r="ONV93" s="56"/>
      <c r="ONW93" s="56"/>
      <c r="ONX93" s="56"/>
      <c r="ONY93" s="56"/>
      <c r="ONZ93" s="56"/>
      <c r="OOA93" s="56"/>
      <c r="OOB93" s="56"/>
      <c r="OOC93" s="56"/>
      <c r="OOD93" s="56"/>
      <c r="OOE93" s="56"/>
      <c r="OOF93" s="56"/>
      <c r="OOG93" s="56"/>
      <c r="OOH93" s="56"/>
      <c r="OOI93" s="56"/>
      <c r="OOJ93" s="56"/>
      <c r="OOK93" s="56"/>
      <c r="OOL93" s="56"/>
      <c r="OOM93" s="56"/>
      <c r="OON93" s="56"/>
      <c r="OOO93" s="56"/>
      <c r="OOP93" s="56"/>
      <c r="OOQ93" s="56"/>
      <c r="OOR93" s="56"/>
      <c r="OOS93" s="56"/>
      <c r="OOT93" s="56"/>
      <c r="OOU93" s="56"/>
      <c r="OOV93" s="56"/>
      <c r="OOW93" s="56"/>
      <c r="OOX93" s="56"/>
      <c r="OOY93" s="56"/>
      <c r="OOZ93" s="56"/>
      <c r="OPA93" s="56"/>
      <c r="OPB93" s="56"/>
      <c r="OPC93" s="56"/>
      <c r="OPD93" s="56"/>
      <c r="OPE93" s="56"/>
      <c r="OPF93" s="56"/>
      <c r="OPG93" s="56"/>
      <c r="OPH93" s="56"/>
      <c r="OPI93" s="56"/>
      <c r="OPJ93" s="56"/>
      <c r="OPK93" s="56"/>
      <c r="OPL93" s="56"/>
      <c r="OPM93" s="56"/>
      <c r="OPN93" s="56"/>
      <c r="OPO93" s="56"/>
      <c r="OPP93" s="56"/>
      <c r="OPQ93" s="56"/>
      <c r="OPR93" s="56"/>
      <c r="OPS93" s="56"/>
      <c r="OPT93" s="56"/>
      <c r="OPU93" s="56"/>
      <c r="OPV93" s="56"/>
      <c r="OPW93" s="56"/>
      <c r="OPX93" s="56"/>
      <c r="OPY93" s="56"/>
      <c r="OPZ93" s="56"/>
      <c r="OQA93" s="56"/>
      <c r="OQB93" s="56"/>
      <c r="OQC93" s="56"/>
      <c r="OQD93" s="56"/>
      <c r="OQE93" s="56"/>
      <c r="OQF93" s="56"/>
      <c r="OQG93" s="56"/>
      <c r="OQH93" s="56"/>
      <c r="OQI93" s="56"/>
      <c r="OQJ93" s="56"/>
      <c r="OQK93" s="56"/>
      <c r="OQL93" s="56"/>
      <c r="OQM93" s="56"/>
      <c r="OQN93" s="56"/>
      <c r="OQO93" s="56"/>
      <c r="OQP93" s="56"/>
      <c r="OQQ93" s="56"/>
      <c r="OQR93" s="56"/>
      <c r="OQS93" s="56"/>
      <c r="OQT93" s="56"/>
      <c r="OQU93" s="56"/>
      <c r="OQV93" s="56"/>
      <c r="OQW93" s="56"/>
      <c r="OQX93" s="56"/>
      <c r="OQY93" s="56"/>
      <c r="OQZ93" s="56"/>
      <c r="ORA93" s="56"/>
      <c r="ORB93" s="56"/>
      <c r="ORC93" s="56"/>
      <c r="ORD93" s="56"/>
      <c r="ORE93" s="56"/>
      <c r="ORF93" s="56"/>
      <c r="ORG93" s="56"/>
      <c r="ORH93" s="56"/>
      <c r="ORI93" s="56"/>
      <c r="ORJ93" s="56"/>
      <c r="ORK93" s="56"/>
      <c r="ORL93" s="56"/>
      <c r="ORM93" s="56"/>
      <c r="ORN93" s="56"/>
      <c r="ORO93" s="56"/>
      <c r="ORP93" s="56"/>
      <c r="ORQ93" s="56"/>
      <c r="ORR93" s="56"/>
      <c r="ORS93" s="56"/>
      <c r="ORT93" s="56"/>
      <c r="ORU93" s="56"/>
      <c r="ORV93" s="56"/>
      <c r="ORW93" s="56"/>
      <c r="ORX93" s="56"/>
      <c r="ORY93" s="56"/>
      <c r="ORZ93" s="56"/>
      <c r="OSA93" s="56"/>
      <c r="OSB93" s="56"/>
      <c r="OSC93" s="56"/>
      <c r="OSD93" s="56"/>
      <c r="OSE93" s="56"/>
      <c r="OSF93" s="56"/>
      <c r="OSG93" s="56"/>
      <c r="OSH93" s="56"/>
      <c r="OSI93" s="56"/>
      <c r="OSJ93" s="56"/>
      <c r="OSK93" s="56"/>
      <c r="OSL93" s="56"/>
      <c r="OSM93" s="56"/>
      <c r="OSN93" s="56"/>
      <c r="OSO93" s="56"/>
      <c r="OSP93" s="56"/>
      <c r="OSQ93" s="56"/>
      <c r="OSR93" s="56"/>
      <c r="OSS93" s="56"/>
      <c r="OST93" s="56"/>
      <c r="OSU93" s="56"/>
      <c r="OSV93" s="56"/>
      <c r="OSW93" s="56"/>
      <c r="OSX93" s="56"/>
      <c r="OSY93" s="56"/>
      <c r="OSZ93" s="56"/>
      <c r="OTA93" s="56"/>
      <c r="OTB93" s="56"/>
      <c r="OTC93" s="56"/>
      <c r="OTD93" s="56"/>
      <c r="OTE93" s="56"/>
      <c r="OTF93" s="56"/>
      <c r="OTG93" s="56"/>
      <c r="OTH93" s="56"/>
      <c r="OTI93" s="56"/>
      <c r="OTJ93" s="56"/>
      <c r="OTK93" s="56"/>
      <c r="OTL93" s="56"/>
      <c r="OTM93" s="56"/>
      <c r="OTN93" s="56"/>
      <c r="OTO93" s="56"/>
      <c r="OTP93" s="56"/>
      <c r="OTQ93" s="56"/>
      <c r="OTR93" s="56"/>
      <c r="OTS93" s="56"/>
      <c r="OTT93" s="56"/>
      <c r="OTU93" s="56"/>
      <c r="OTV93" s="56"/>
      <c r="OTW93" s="56"/>
      <c r="OTX93" s="56"/>
      <c r="OTY93" s="56"/>
      <c r="OTZ93" s="56"/>
      <c r="OUA93" s="56"/>
      <c r="OUB93" s="56"/>
      <c r="OUC93" s="56"/>
      <c r="OUD93" s="56"/>
      <c r="OUE93" s="56"/>
      <c r="OUF93" s="56"/>
      <c r="OUG93" s="56"/>
      <c r="OUH93" s="56"/>
      <c r="OUI93" s="56"/>
      <c r="OUJ93" s="56"/>
      <c r="OUK93" s="56"/>
      <c r="OUL93" s="56"/>
      <c r="OUM93" s="56"/>
      <c r="OUN93" s="56"/>
      <c r="OUO93" s="56"/>
      <c r="OUP93" s="56"/>
      <c r="OUQ93" s="56"/>
      <c r="OUR93" s="56"/>
      <c r="OUS93" s="56"/>
      <c r="OUT93" s="56"/>
      <c r="OUU93" s="56"/>
      <c r="OUV93" s="56"/>
      <c r="OUW93" s="56"/>
      <c r="OUX93" s="56"/>
      <c r="OUY93" s="56"/>
      <c r="OUZ93" s="56"/>
      <c r="OVA93" s="56"/>
      <c r="OVB93" s="56"/>
      <c r="OVC93" s="56"/>
      <c r="OVD93" s="56"/>
      <c r="OVE93" s="56"/>
      <c r="OVF93" s="56"/>
      <c r="OVG93" s="56"/>
      <c r="OVH93" s="56"/>
      <c r="OVI93" s="56"/>
      <c r="OVJ93" s="56"/>
      <c r="OVK93" s="56"/>
      <c r="OVL93" s="56"/>
      <c r="OVM93" s="56"/>
      <c r="OVN93" s="56"/>
      <c r="OVO93" s="56"/>
      <c r="OVP93" s="56"/>
      <c r="OVQ93" s="56"/>
      <c r="OVR93" s="56"/>
      <c r="OVS93" s="56"/>
      <c r="OVT93" s="56"/>
      <c r="OVU93" s="56"/>
      <c r="OVV93" s="56"/>
      <c r="OVW93" s="56"/>
      <c r="OVX93" s="56"/>
      <c r="OVY93" s="56"/>
      <c r="OVZ93" s="56"/>
      <c r="OWA93" s="56"/>
      <c r="OWB93" s="56"/>
      <c r="OWC93" s="56"/>
      <c r="OWD93" s="56"/>
      <c r="OWE93" s="56"/>
      <c r="OWF93" s="56"/>
      <c r="OWG93" s="56"/>
      <c r="OWH93" s="56"/>
      <c r="OWI93" s="56"/>
      <c r="OWJ93" s="56"/>
      <c r="OWK93" s="56"/>
      <c r="OWL93" s="56"/>
      <c r="OWM93" s="56"/>
      <c r="OWN93" s="56"/>
      <c r="OWO93" s="56"/>
      <c r="OWP93" s="56"/>
      <c r="OWQ93" s="56"/>
      <c r="OWR93" s="56"/>
      <c r="OWS93" s="56"/>
      <c r="OWT93" s="56"/>
      <c r="OWU93" s="56"/>
      <c r="OWV93" s="56"/>
      <c r="OWW93" s="56"/>
      <c r="OWX93" s="56"/>
      <c r="OWY93" s="56"/>
      <c r="OWZ93" s="56"/>
      <c r="OXA93" s="56"/>
      <c r="OXB93" s="56"/>
      <c r="OXC93" s="56"/>
      <c r="OXD93" s="56"/>
      <c r="OXE93" s="56"/>
      <c r="OXF93" s="56"/>
      <c r="OXG93" s="56"/>
      <c r="OXH93" s="56"/>
      <c r="OXI93" s="56"/>
      <c r="OXJ93" s="56"/>
      <c r="OXK93" s="56"/>
      <c r="OXL93" s="56"/>
      <c r="OXM93" s="56"/>
      <c r="OXN93" s="56"/>
      <c r="OXO93" s="56"/>
      <c r="OXP93" s="56"/>
      <c r="OXQ93" s="56"/>
      <c r="OXR93" s="56"/>
      <c r="OXS93" s="56"/>
      <c r="OXT93" s="56"/>
      <c r="OXU93" s="56"/>
      <c r="OXV93" s="56"/>
      <c r="OXW93" s="56"/>
      <c r="OXX93" s="56"/>
      <c r="OXY93" s="56"/>
      <c r="OXZ93" s="56"/>
      <c r="OYA93" s="56"/>
      <c r="OYB93" s="56"/>
      <c r="OYC93" s="56"/>
      <c r="OYD93" s="56"/>
      <c r="OYE93" s="56"/>
      <c r="OYF93" s="56"/>
      <c r="OYG93" s="56"/>
      <c r="OYH93" s="56"/>
      <c r="OYI93" s="56"/>
      <c r="OYJ93" s="56"/>
      <c r="OYK93" s="56"/>
      <c r="OYL93" s="56"/>
      <c r="OYM93" s="56"/>
      <c r="OYN93" s="56"/>
      <c r="OYO93" s="56"/>
      <c r="OYP93" s="56"/>
      <c r="OYQ93" s="56"/>
      <c r="OYR93" s="56"/>
      <c r="OYS93" s="56"/>
      <c r="OYT93" s="56"/>
      <c r="OYU93" s="56"/>
      <c r="OYV93" s="56"/>
      <c r="OYW93" s="56"/>
      <c r="OYX93" s="56"/>
      <c r="OYY93" s="56"/>
      <c r="OYZ93" s="56"/>
      <c r="OZA93" s="56"/>
      <c r="OZB93" s="56"/>
      <c r="OZC93" s="56"/>
      <c r="OZD93" s="56"/>
      <c r="OZE93" s="56"/>
      <c r="OZF93" s="56"/>
      <c r="OZG93" s="56"/>
      <c r="OZH93" s="56"/>
      <c r="OZI93" s="56"/>
      <c r="OZJ93" s="56"/>
      <c r="OZK93" s="56"/>
      <c r="OZL93" s="56"/>
      <c r="OZM93" s="56"/>
      <c r="OZN93" s="56"/>
      <c r="OZO93" s="56"/>
      <c r="OZP93" s="56"/>
      <c r="OZQ93" s="56"/>
      <c r="OZR93" s="56"/>
      <c r="OZS93" s="56"/>
      <c r="OZT93" s="56"/>
      <c r="OZU93" s="56"/>
      <c r="OZV93" s="56"/>
      <c r="OZW93" s="56"/>
      <c r="OZX93" s="56"/>
      <c r="OZY93" s="56"/>
      <c r="OZZ93" s="56"/>
      <c r="PAA93" s="56"/>
      <c r="PAB93" s="56"/>
      <c r="PAC93" s="56"/>
      <c r="PAD93" s="56"/>
      <c r="PAE93" s="56"/>
      <c r="PAF93" s="56"/>
      <c r="PAG93" s="56"/>
      <c r="PAH93" s="56"/>
      <c r="PAI93" s="56"/>
      <c r="PAJ93" s="56"/>
      <c r="PAK93" s="56"/>
      <c r="PAL93" s="56"/>
      <c r="PAM93" s="56"/>
      <c r="PAN93" s="56"/>
      <c r="PAO93" s="56"/>
      <c r="PAP93" s="56"/>
      <c r="PAQ93" s="56"/>
      <c r="PAR93" s="56"/>
      <c r="PAS93" s="56"/>
      <c r="PAT93" s="56"/>
      <c r="PAU93" s="56"/>
      <c r="PAV93" s="56"/>
      <c r="PAW93" s="56"/>
      <c r="PAX93" s="56"/>
      <c r="PAY93" s="56"/>
      <c r="PAZ93" s="56"/>
      <c r="PBA93" s="56"/>
      <c r="PBB93" s="56"/>
      <c r="PBC93" s="56"/>
      <c r="PBD93" s="56"/>
      <c r="PBE93" s="56"/>
      <c r="PBF93" s="56"/>
      <c r="PBG93" s="56"/>
      <c r="PBH93" s="56"/>
      <c r="PBI93" s="56"/>
      <c r="PBJ93" s="56"/>
      <c r="PBK93" s="56"/>
      <c r="PBL93" s="56"/>
      <c r="PBM93" s="56"/>
      <c r="PBN93" s="56"/>
      <c r="PBO93" s="56"/>
      <c r="PBP93" s="56"/>
      <c r="PBQ93" s="56"/>
      <c r="PBR93" s="56"/>
      <c r="PBS93" s="56"/>
      <c r="PBT93" s="56"/>
      <c r="PBU93" s="56"/>
      <c r="PBV93" s="56"/>
      <c r="PBW93" s="56"/>
      <c r="PBX93" s="56"/>
      <c r="PBY93" s="56"/>
      <c r="PBZ93" s="56"/>
      <c r="PCA93" s="56"/>
      <c r="PCB93" s="56"/>
      <c r="PCC93" s="56"/>
      <c r="PCD93" s="56"/>
      <c r="PCE93" s="56"/>
      <c r="PCF93" s="56"/>
      <c r="PCG93" s="56"/>
      <c r="PCH93" s="56"/>
      <c r="PCI93" s="56"/>
      <c r="PCJ93" s="56"/>
      <c r="PCK93" s="56"/>
      <c r="PCL93" s="56"/>
      <c r="PCM93" s="56"/>
      <c r="PCN93" s="56"/>
      <c r="PCO93" s="56"/>
      <c r="PCP93" s="56"/>
      <c r="PCQ93" s="56"/>
      <c r="PCR93" s="56"/>
      <c r="PCS93" s="56"/>
      <c r="PCT93" s="56"/>
      <c r="PCU93" s="56"/>
      <c r="PCV93" s="56"/>
      <c r="PCW93" s="56"/>
      <c r="PCX93" s="56"/>
      <c r="PCY93" s="56"/>
      <c r="PCZ93" s="56"/>
      <c r="PDA93" s="56"/>
      <c r="PDB93" s="56"/>
      <c r="PDC93" s="56"/>
      <c r="PDD93" s="56"/>
      <c r="PDE93" s="56"/>
      <c r="PDF93" s="56"/>
      <c r="PDG93" s="56"/>
      <c r="PDH93" s="56"/>
      <c r="PDI93" s="56"/>
      <c r="PDJ93" s="56"/>
      <c r="PDK93" s="56"/>
      <c r="PDL93" s="56"/>
      <c r="PDM93" s="56"/>
      <c r="PDN93" s="56"/>
      <c r="PDO93" s="56"/>
      <c r="PDP93" s="56"/>
      <c r="PDQ93" s="56"/>
      <c r="PDR93" s="56"/>
      <c r="PDS93" s="56"/>
      <c r="PDT93" s="56"/>
      <c r="PDU93" s="56"/>
      <c r="PDV93" s="56"/>
      <c r="PDW93" s="56"/>
      <c r="PDX93" s="56"/>
      <c r="PDY93" s="56"/>
      <c r="PDZ93" s="56"/>
      <c r="PEA93" s="56"/>
      <c r="PEB93" s="56"/>
      <c r="PEC93" s="56"/>
      <c r="PED93" s="56"/>
      <c r="PEE93" s="56"/>
      <c r="PEF93" s="56"/>
      <c r="PEG93" s="56"/>
      <c r="PEH93" s="56"/>
      <c r="PEI93" s="56"/>
      <c r="PEJ93" s="56"/>
      <c r="PEK93" s="56"/>
      <c r="PEL93" s="56"/>
      <c r="PEM93" s="56"/>
      <c r="PEN93" s="56"/>
      <c r="PEO93" s="56"/>
      <c r="PEP93" s="56"/>
      <c r="PEQ93" s="56"/>
      <c r="PER93" s="56"/>
      <c r="PES93" s="56"/>
      <c r="PET93" s="56"/>
      <c r="PEU93" s="56"/>
      <c r="PEV93" s="56"/>
      <c r="PEW93" s="56"/>
      <c r="PEX93" s="56"/>
      <c r="PEY93" s="56"/>
      <c r="PEZ93" s="56"/>
      <c r="PFA93" s="56"/>
      <c r="PFB93" s="56"/>
      <c r="PFC93" s="56"/>
      <c r="PFD93" s="56"/>
      <c r="PFE93" s="56"/>
      <c r="PFF93" s="56"/>
      <c r="PFG93" s="56"/>
      <c r="PFH93" s="56"/>
      <c r="PFI93" s="56"/>
      <c r="PFJ93" s="56"/>
      <c r="PFK93" s="56"/>
      <c r="PFL93" s="56"/>
      <c r="PFM93" s="56"/>
      <c r="PFN93" s="56"/>
      <c r="PFO93" s="56"/>
      <c r="PFP93" s="56"/>
      <c r="PFQ93" s="56"/>
      <c r="PFR93" s="56"/>
      <c r="PFS93" s="56"/>
      <c r="PFT93" s="56"/>
      <c r="PFU93" s="56"/>
      <c r="PFV93" s="56"/>
      <c r="PFW93" s="56"/>
      <c r="PFX93" s="56"/>
      <c r="PFY93" s="56"/>
      <c r="PFZ93" s="56"/>
      <c r="PGA93" s="56"/>
      <c r="PGB93" s="56"/>
      <c r="PGC93" s="56"/>
      <c r="PGD93" s="56"/>
      <c r="PGE93" s="56"/>
      <c r="PGF93" s="56"/>
      <c r="PGG93" s="56"/>
      <c r="PGH93" s="56"/>
      <c r="PGI93" s="56"/>
      <c r="PGJ93" s="56"/>
      <c r="PGK93" s="56"/>
      <c r="PGL93" s="56"/>
      <c r="PGM93" s="56"/>
      <c r="PGN93" s="56"/>
      <c r="PGO93" s="56"/>
      <c r="PGP93" s="56"/>
      <c r="PGQ93" s="56"/>
      <c r="PGR93" s="56"/>
      <c r="PGS93" s="56"/>
      <c r="PGT93" s="56"/>
      <c r="PGU93" s="56"/>
      <c r="PGV93" s="56"/>
      <c r="PGW93" s="56"/>
      <c r="PGX93" s="56"/>
      <c r="PGY93" s="56"/>
      <c r="PGZ93" s="56"/>
      <c r="PHA93" s="56"/>
      <c r="PHB93" s="56"/>
      <c r="PHC93" s="56"/>
      <c r="PHD93" s="56"/>
      <c r="PHE93" s="56"/>
      <c r="PHF93" s="56"/>
      <c r="PHG93" s="56"/>
      <c r="PHH93" s="56"/>
      <c r="PHI93" s="56"/>
      <c r="PHJ93" s="56"/>
      <c r="PHK93" s="56"/>
      <c r="PHL93" s="56"/>
      <c r="PHM93" s="56"/>
      <c r="PHN93" s="56"/>
      <c r="PHO93" s="56"/>
      <c r="PHP93" s="56"/>
      <c r="PHQ93" s="56"/>
      <c r="PHR93" s="56"/>
      <c r="PHS93" s="56"/>
      <c r="PHT93" s="56"/>
      <c r="PHU93" s="56"/>
      <c r="PHV93" s="56"/>
      <c r="PHW93" s="56"/>
      <c r="PHX93" s="56"/>
      <c r="PHY93" s="56"/>
      <c r="PHZ93" s="56"/>
      <c r="PIA93" s="56"/>
      <c r="PIB93" s="56"/>
      <c r="PIC93" s="56"/>
      <c r="PID93" s="56"/>
      <c r="PIE93" s="56"/>
      <c r="PIF93" s="56"/>
      <c r="PIG93" s="56"/>
      <c r="PIH93" s="56"/>
      <c r="PII93" s="56"/>
      <c r="PIJ93" s="56"/>
      <c r="PIK93" s="56"/>
      <c r="PIL93" s="56"/>
      <c r="PIM93" s="56"/>
      <c r="PIN93" s="56"/>
      <c r="PIO93" s="56"/>
      <c r="PIP93" s="56"/>
      <c r="PIQ93" s="56"/>
      <c r="PIR93" s="56"/>
      <c r="PIS93" s="56"/>
      <c r="PIT93" s="56"/>
      <c r="PIU93" s="56"/>
      <c r="PIV93" s="56"/>
      <c r="PIW93" s="56"/>
      <c r="PIX93" s="56"/>
      <c r="PIY93" s="56"/>
      <c r="PIZ93" s="56"/>
      <c r="PJA93" s="56"/>
      <c r="PJB93" s="56"/>
      <c r="PJC93" s="56"/>
      <c r="PJD93" s="56"/>
      <c r="PJE93" s="56"/>
      <c r="PJF93" s="56"/>
      <c r="PJG93" s="56"/>
      <c r="PJH93" s="56"/>
      <c r="PJI93" s="56"/>
      <c r="PJJ93" s="56"/>
      <c r="PJK93" s="56"/>
      <c r="PJL93" s="56"/>
      <c r="PJM93" s="56"/>
      <c r="PJN93" s="56"/>
      <c r="PJO93" s="56"/>
      <c r="PJP93" s="56"/>
      <c r="PJQ93" s="56"/>
      <c r="PJR93" s="56"/>
      <c r="PJS93" s="56"/>
      <c r="PJT93" s="56"/>
      <c r="PJU93" s="56"/>
      <c r="PJV93" s="56"/>
      <c r="PJW93" s="56"/>
      <c r="PJX93" s="56"/>
      <c r="PJY93" s="56"/>
      <c r="PJZ93" s="56"/>
      <c r="PKA93" s="56"/>
      <c r="PKB93" s="56"/>
      <c r="PKC93" s="56"/>
      <c r="PKD93" s="56"/>
      <c r="PKE93" s="56"/>
      <c r="PKF93" s="56"/>
      <c r="PKG93" s="56"/>
      <c r="PKH93" s="56"/>
      <c r="PKI93" s="56"/>
      <c r="PKJ93" s="56"/>
      <c r="PKK93" s="56"/>
      <c r="PKL93" s="56"/>
      <c r="PKM93" s="56"/>
      <c r="PKN93" s="56"/>
      <c r="PKO93" s="56"/>
      <c r="PKP93" s="56"/>
      <c r="PKQ93" s="56"/>
      <c r="PKR93" s="56"/>
      <c r="PKS93" s="56"/>
      <c r="PKT93" s="56"/>
      <c r="PKU93" s="56"/>
      <c r="PKV93" s="56"/>
      <c r="PKW93" s="56"/>
      <c r="PKX93" s="56"/>
      <c r="PKY93" s="56"/>
      <c r="PKZ93" s="56"/>
      <c r="PLA93" s="56"/>
      <c r="PLB93" s="56"/>
      <c r="PLC93" s="56"/>
      <c r="PLD93" s="56"/>
      <c r="PLE93" s="56"/>
      <c r="PLF93" s="56"/>
      <c r="PLG93" s="56"/>
      <c r="PLH93" s="56"/>
      <c r="PLI93" s="56"/>
      <c r="PLJ93" s="56"/>
      <c r="PLK93" s="56"/>
      <c r="PLL93" s="56"/>
      <c r="PLM93" s="56"/>
      <c r="PLN93" s="56"/>
      <c r="PLO93" s="56"/>
      <c r="PLP93" s="56"/>
      <c r="PLQ93" s="56"/>
      <c r="PLR93" s="56"/>
      <c r="PLS93" s="56"/>
      <c r="PLT93" s="56"/>
      <c r="PLU93" s="56"/>
      <c r="PLV93" s="56"/>
      <c r="PLW93" s="56"/>
      <c r="PLX93" s="56"/>
      <c r="PLY93" s="56"/>
      <c r="PLZ93" s="56"/>
      <c r="PMA93" s="56"/>
      <c r="PMB93" s="56"/>
      <c r="PMC93" s="56"/>
      <c r="PMD93" s="56"/>
      <c r="PME93" s="56"/>
      <c r="PMF93" s="56"/>
      <c r="PMG93" s="56"/>
      <c r="PMH93" s="56"/>
      <c r="PMI93" s="56"/>
      <c r="PMJ93" s="56"/>
      <c r="PMK93" s="56"/>
      <c r="PML93" s="56"/>
      <c r="PMM93" s="56"/>
      <c r="PMN93" s="56"/>
      <c r="PMO93" s="56"/>
      <c r="PMP93" s="56"/>
      <c r="PMQ93" s="56"/>
      <c r="PMR93" s="56"/>
      <c r="PMS93" s="56"/>
      <c r="PMT93" s="56"/>
      <c r="PMU93" s="56"/>
      <c r="PMV93" s="56"/>
      <c r="PMW93" s="56"/>
      <c r="PMX93" s="56"/>
      <c r="PMY93" s="56"/>
      <c r="PMZ93" s="56"/>
      <c r="PNA93" s="56"/>
      <c r="PNB93" s="56"/>
      <c r="PNC93" s="56"/>
      <c r="PND93" s="56"/>
      <c r="PNE93" s="56"/>
      <c r="PNF93" s="56"/>
      <c r="PNG93" s="56"/>
      <c r="PNH93" s="56"/>
      <c r="PNI93" s="56"/>
      <c r="PNJ93" s="56"/>
      <c r="PNK93" s="56"/>
      <c r="PNL93" s="56"/>
      <c r="PNM93" s="56"/>
      <c r="PNN93" s="56"/>
      <c r="PNO93" s="56"/>
      <c r="PNP93" s="56"/>
      <c r="PNQ93" s="56"/>
      <c r="PNR93" s="56"/>
      <c r="PNS93" s="56"/>
      <c r="PNT93" s="56"/>
      <c r="PNU93" s="56"/>
      <c r="PNV93" s="56"/>
      <c r="PNW93" s="56"/>
      <c r="PNX93" s="56"/>
      <c r="PNY93" s="56"/>
      <c r="PNZ93" s="56"/>
      <c r="POA93" s="56"/>
      <c r="POB93" s="56"/>
      <c r="POC93" s="56"/>
      <c r="POD93" s="56"/>
      <c r="POE93" s="56"/>
      <c r="POF93" s="56"/>
      <c r="POG93" s="56"/>
      <c r="POH93" s="56"/>
      <c r="POI93" s="56"/>
      <c r="POJ93" s="56"/>
      <c r="POK93" s="56"/>
      <c r="POL93" s="56"/>
      <c r="POM93" s="56"/>
      <c r="PON93" s="56"/>
      <c r="POO93" s="56"/>
      <c r="POP93" s="56"/>
      <c r="POQ93" s="56"/>
      <c r="POR93" s="56"/>
      <c r="POS93" s="56"/>
      <c r="POT93" s="56"/>
      <c r="POU93" s="56"/>
      <c r="POV93" s="56"/>
      <c r="POW93" s="56"/>
      <c r="POX93" s="56"/>
      <c r="POY93" s="56"/>
      <c r="POZ93" s="56"/>
      <c r="PPA93" s="56"/>
      <c r="PPB93" s="56"/>
      <c r="PPC93" s="56"/>
      <c r="PPD93" s="56"/>
      <c r="PPE93" s="56"/>
      <c r="PPF93" s="56"/>
      <c r="PPG93" s="56"/>
      <c r="PPH93" s="56"/>
      <c r="PPI93" s="56"/>
      <c r="PPJ93" s="56"/>
      <c r="PPK93" s="56"/>
      <c r="PPL93" s="56"/>
      <c r="PPM93" s="56"/>
      <c r="PPN93" s="56"/>
      <c r="PPO93" s="56"/>
      <c r="PPP93" s="56"/>
      <c r="PPQ93" s="56"/>
      <c r="PPR93" s="56"/>
      <c r="PPS93" s="56"/>
      <c r="PPT93" s="56"/>
      <c r="PPU93" s="56"/>
      <c r="PPV93" s="56"/>
      <c r="PPW93" s="56"/>
      <c r="PPX93" s="56"/>
      <c r="PPY93" s="56"/>
      <c r="PPZ93" s="56"/>
      <c r="PQA93" s="56"/>
      <c r="PQB93" s="56"/>
      <c r="PQC93" s="56"/>
      <c r="PQD93" s="56"/>
      <c r="PQE93" s="56"/>
      <c r="PQF93" s="56"/>
      <c r="PQG93" s="56"/>
      <c r="PQH93" s="56"/>
      <c r="PQI93" s="56"/>
      <c r="PQJ93" s="56"/>
      <c r="PQK93" s="56"/>
      <c r="PQL93" s="56"/>
      <c r="PQM93" s="56"/>
      <c r="PQN93" s="56"/>
      <c r="PQO93" s="56"/>
      <c r="PQP93" s="56"/>
      <c r="PQQ93" s="56"/>
      <c r="PQR93" s="56"/>
      <c r="PQS93" s="56"/>
      <c r="PQT93" s="56"/>
      <c r="PQU93" s="56"/>
      <c r="PQV93" s="56"/>
      <c r="PQW93" s="56"/>
      <c r="PQX93" s="56"/>
      <c r="PQY93" s="56"/>
      <c r="PQZ93" s="56"/>
      <c r="PRA93" s="56"/>
      <c r="PRB93" s="56"/>
      <c r="PRC93" s="56"/>
      <c r="PRD93" s="56"/>
      <c r="PRE93" s="56"/>
      <c r="PRF93" s="56"/>
      <c r="PRG93" s="56"/>
      <c r="PRH93" s="56"/>
      <c r="PRI93" s="56"/>
      <c r="PRJ93" s="56"/>
      <c r="PRK93" s="56"/>
      <c r="PRL93" s="56"/>
      <c r="PRM93" s="56"/>
      <c r="PRN93" s="56"/>
      <c r="PRO93" s="56"/>
      <c r="PRP93" s="56"/>
      <c r="PRQ93" s="56"/>
      <c r="PRR93" s="56"/>
      <c r="PRS93" s="56"/>
      <c r="PRT93" s="56"/>
      <c r="PRU93" s="56"/>
      <c r="PRV93" s="56"/>
      <c r="PRW93" s="56"/>
      <c r="PRX93" s="56"/>
      <c r="PRY93" s="56"/>
      <c r="PRZ93" s="56"/>
      <c r="PSA93" s="56"/>
      <c r="PSB93" s="56"/>
      <c r="PSC93" s="56"/>
      <c r="PSD93" s="56"/>
      <c r="PSE93" s="56"/>
      <c r="PSF93" s="56"/>
      <c r="PSG93" s="56"/>
      <c r="PSH93" s="56"/>
      <c r="PSI93" s="56"/>
      <c r="PSJ93" s="56"/>
      <c r="PSK93" s="56"/>
      <c r="PSL93" s="56"/>
      <c r="PSM93" s="56"/>
      <c r="PSN93" s="56"/>
      <c r="PSO93" s="56"/>
      <c r="PSP93" s="56"/>
      <c r="PSQ93" s="56"/>
      <c r="PSR93" s="56"/>
      <c r="PSS93" s="56"/>
      <c r="PST93" s="56"/>
      <c r="PSU93" s="56"/>
      <c r="PSV93" s="56"/>
      <c r="PSW93" s="56"/>
      <c r="PSX93" s="56"/>
      <c r="PSY93" s="56"/>
      <c r="PSZ93" s="56"/>
      <c r="PTA93" s="56"/>
      <c r="PTB93" s="56"/>
      <c r="PTC93" s="56"/>
      <c r="PTD93" s="56"/>
      <c r="PTE93" s="56"/>
      <c r="PTF93" s="56"/>
      <c r="PTG93" s="56"/>
      <c r="PTH93" s="56"/>
      <c r="PTI93" s="56"/>
      <c r="PTJ93" s="56"/>
      <c r="PTK93" s="56"/>
      <c r="PTL93" s="56"/>
      <c r="PTM93" s="56"/>
      <c r="PTN93" s="56"/>
      <c r="PTO93" s="56"/>
      <c r="PTP93" s="56"/>
      <c r="PTQ93" s="56"/>
      <c r="PTR93" s="56"/>
      <c r="PTS93" s="56"/>
      <c r="PTT93" s="56"/>
      <c r="PTU93" s="56"/>
      <c r="PTV93" s="56"/>
      <c r="PTW93" s="56"/>
      <c r="PTX93" s="56"/>
      <c r="PTY93" s="56"/>
      <c r="PTZ93" s="56"/>
      <c r="PUA93" s="56"/>
      <c r="PUB93" s="56"/>
      <c r="PUC93" s="56"/>
      <c r="PUD93" s="56"/>
      <c r="PUE93" s="56"/>
      <c r="PUF93" s="56"/>
      <c r="PUG93" s="56"/>
      <c r="PUH93" s="56"/>
      <c r="PUI93" s="56"/>
      <c r="PUJ93" s="56"/>
      <c r="PUK93" s="56"/>
      <c r="PUL93" s="56"/>
      <c r="PUM93" s="56"/>
      <c r="PUN93" s="56"/>
      <c r="PUO93" s="56"/>
      <c r="PUP93" s="56"/>
      <c r="PUQ93" s="56"/>
      <c r="PUR93" s="56"/>
      <c r="PUS93" s="56"/>
      <c r="PUT93" s="56"/>
      <c r="PUU93" s="56"/>
      <c r="PUV93" s="56"/>
      <c r="PUW93" s="56"/>
      <c r="PUX93" s="56"/>
      <c r="PUY93" s="56"/>
      <c r="PUZ93" s="56"/>
      <c r="PVA93" s="56"/>
      <c r="PVB93" s="56"/>
      <c r="PVC93" s="56"/>
      <c r="PVD93" s="56"/>
      <c r="PVE93" s="56"/>
      <c r="PVF93" s="56"/>
      <c r="PVG93" s="56"/>
      <c r="PVH93" s="56"/>
      <c r="PVI93" s="56"/>
      <c r="PVJ93" s="56"/>
      <c r="PVK93" s="56"/>
      <c r="PVL93" s="56"/>
      <c r="PVM93" s="56"/>
      <c r="PVN93" s="56"/>
      <c r="PVO93" s="56"/>
      <c r="PVP93" s="56"/>
      <c r="PVQ93" s="56"/>
      <c r="PVR93" s="56"/>
      <c r="PVS93" s="56"/>
      <c r="PVT93" s="56"/>
      <c r="PVU93" s="56"/>
      <c r="PVV93" s="56"/>
      <c r="PVW93" s="56"/>
      <c r="PVX93" s="56"/>
      <c r="PVY93" s="56"/>
      <c r="PVZ93" s="56"/>
      <c r="PWA93" s="56"/>
      <c r="PWB93" s="56"/>
      <c r="PWC93" s="56"/>
      <c r="PWD93" s="56"/>
      <c r="PWE93" s="56"/>
      <c r="PWF93" s="56"/>
      <c r="PWG93" s="56"/>
      <c r="PWH93" s="56"/>
      <c r="PWI93" s="56"/>
      <c r="PWJ93" s="56"/>
      <c r="PWK93" s="56"/>
      <c r="PWL93" s="56"/>
      <c r="PWM93" s="56"/>
      <c r="PWN93" s="56"/>
      <c r="PWO93" s="56"/>
      <c r="PWP93" s="56"/>
      <c r="PWQ93" s="56"/>
      <c r="PWR93" s="56"/>
      <c r="PWS93" s="56"/>
      <c r="PWT93" s="56"/>
      <c r="PWU93" s="56"/>
      <c r="PWV93" s="56"/>
      <c r="PWW93" s="56"/>
      <c r="PWX93" s="56"/>
      <c r="PWY93" s="56"/>
      <c r="PWZ93" s="56"/>
      <c r="PXA93" s="56"/>
      <c r="PXB93" s="56"/>
      <c r="PXC93" s="56"/>
      <c r="PXD93" s="56"/>
      <c r="PXE93" s="56"/>
      <c r="PXF93" s="56"/>
      <c r="PXG93" s="56"/>
      <c r="PXH93" s="56"/>
      <c r="PXI93" s="56"/>
      <c r="PXJ93" s="56"/>
      <c r="PXK93" s="56"/>
      <c r="PXL93" s="56"/>
      <c r="PXM93" s="56"/>
      <c r="PXN93" s="56"/>
      <c r="PXO93" s="56"/>
      <c r="PXP93" s="56"/>
      <c r="PXQ93" s="56"/>
      <c r="PXR93" s="56"/>
      <c r="PXS93" s="56"/>
      <c r="PXT93" s="56"/>
      <c r="PXU93" s="56"/>
      <c r="PXV93" s="56"/>
      <c r="PXW93" s="56"/>
      <c r="PXX93" s="56"/>
      <c r="PXY93" s="56"/>
      <c r="PXZ93" s="56"/>
      <c r="PYA93" s="56"/>
      <c r="PYB93" s="56"/>
      <c r="PYC93" s="56"/>
      <c r="PYD93" s="56"/>
      <c r="PYE93" s="56"/>
      <c r="PYF93" s="56"/>
      <c r="PYG93" s="56"/>
      <c r="PYH93" s="56"/>
      <c r="PYI93" s="56"/>
      <c r="PYJ93" s="56"/>
      <c r="PYK93" s="56"/>
      <c r="PYL93" s="56"/>
      <c r="PYM93" s="56"/>
      <c r="PYN93" s="56"/>
      <c r="PYO93" s="56"/>
      <c r="PYP93" s="56"/>
      <c r="PYQ93" s="56"/>
      <c r="PYR93" s="56"/>
      <c r="PYS93" s="56"/>
      <c r="PYT93" s="56"/>
      <c r="PYU93" s="56"/>
      <c r="PYV93" s="56"/>
      <c r="PYW93" s="56"/>
      <c r="PYX93" s="56"/>
      <c r="PYY93" s="56"/>
      <c r="PYZ93" s="56"/>
      <c r="PZA93" s="56"/>
      <c r="PZB93" s="56"/>
      <c r="PZC93" s="56"/>
      <c r="PZD93" s="56"/>
      <c r="PZE93" s="56"/>
      <c r="PZF93" s="56"/>
      <c r="PZG93" s="56"/>
      <c r="PZH93" s="56"/>
      <c r="PZI93" s="56"/>
      <c r="PZJ93" s="56"/>
      <c r="PZK93" s="56"/>
      <c r="PZL93" s="56"/>
      <c r="PZM93" s="56"/>
      <c r="PZN93" s="56"/>
      <c r="PZO93" s="56"/>
      <c r="PZP93" s="56"/>
      <c r="PZQ93" s="56"/>
      <c r="PZR93" s="56"/>
      <c r="PZS93" s="56"/>
      <c r="PZT93" s="56"/>
      <c r="PZU93" s="56"/>
      <c r="PZV93" s="56"/>
      <c r="PZW93" s="56"/>
      <c r="PZX93" s="56"/>
      <c r="PZY93" s="56"/>
      <c r="PZZ93" s="56"/>
      <c r="QAA93" s="56"/>
      <c r="QAB93" s="56"/>
      <c r="QAC93" s="56"/>
      <c r="QAD93" s="56"/>
      <c r="QAE93" s="56"/>
      <c r="QAF93" s="56"/>
      <c r="QAG93" s="56"/>
      <c r="QAH93" s="56"/>
      <c r="QAI93" s="56"/>
      <c r="QAJ93" s="56"/>
      <c r="QAK93" s="56"/>
      <c r="QAL93" s="56"/>
      <c r="QAM93" s="56"/>
      <c r="QAN93" s="56"/>
      <c r="QAO93" s="56"/>
      <c r="QAP93" s="56"/>
      <c r="QAQ93" s="56"/>
      <c r="QAR93" s="56"/>
      <c r="QAS93" s="56"/>
      <c r="QAT93" s="56"/>
      <c r="QAU93" s="56"/>
      <c r="QAV93" s="56"/>
      <c r="QAW93" s="56"/>
      <c r="QAX93" s="56"/>
      <c r="QAY93" s="56"/>
      <c r="QAZ93" s="56"/>
      <c r="QBA93" s="56"/>
      <c r="QBB93" s="56"/>
      <c r="QBC93" s="56"/>
      <c r="QBD93" s="56"/>
      <c r="QBE93" s="56"/>
      <c r="QBF93" s="56"/>
      <c r="QBG93" s="56"/>
      <c r="QBH93" s="56"/>
      <c r="QBI93" s="56"/>
      <c r="QBJ93" s="56"/>
      <c r="QBK93" s="56"/>
      <c r="QBL93" s="56"/>
      <c r="QBM93" s="56"/>
      <c r="QBN93" s="56"/>
      <c r="QBO93" s="56"/>
      <c r="QBP93" s="56"/>
      <c r="QBQ93" s="56"/>
      <c r="QBR93" s="56"/>
      <c r="QBS93" s="56"/>
      <c r="QBT93" s="56"/>
      <c r="QBU93" s="56"/>
      <c r="QBV93" s="56"/>
      <c r="QBW93" s="56"/>
      <c r="QBX93" s="56"/>
      <c r="QBY93" s="56"/>
      <c r="QBZ93" s="56"/>
      <c r="QCA93" s="56"/>
      <c r="QCB93" s="56"/>
      <c r="QCC93" s="56"/>
      <c r="QCD93" s="56"/>
      <c r="QCE93" s="56"/>
      <c r="QCF93" s="56"/>
      <c r="QCG93" s="56"/>
      <c r="QCH93" s="56"/>
      <c r="QCI93" s="56"/>
      <c r="QCJ93" s="56"/>
      <c r="QCK93" s="56"/>
      <c r="QCL93" s="56"/>
      <c r="QCM93" s="56"/>
      <c r="QCN93" s="56"/>
      <c r="QCO93" s="56"/>
      <c r="QCP93" s="56"/>
      <c r="QCQ93" s="56"/>
      <c r="QCR93" s="56"/>
      <c r="QCS93" s="56"/>
      <c r="QCT93" s="56"/>
      <c r="QCU93" s="56"/>
      <c r="QCV93" s="56"/>
      <c r="QCW93" s="56"/>
      <c r="QCX93" s="56"/>
      <c r="QCY93" s="56"/>
      <c r="QCZ93" s="56"/>
      <c r="QDA93" s="56"/>
      <c r="QDB93" s="56"/>
      <c r="QDC93" s="56"/>
      <c r="QDD93" s="56"/>
      <c r="QDE93" s="56"/>
      <c r="QDF93" s="56"/>
      <c r="QDG93" s="56"/>
      <c r="QDH93" s="56"/>
      <c r="QDI93" s="56"/>
      <c r="QDJ93" s="56"/>
      <c r="QDK93" s="56"/>
      <c r="QDL93" s="56"/>
      <c r="QDM93" s="56"/>
      <c r="QDN93" s="56"/>
      <c r="QDO93" s="56"/>
      <c r="QDP93" s="56"/>
      <c r="QDQ93" s="56"/>
      <c r="QDR93" s="56"/>
      <c r="QDS93" s="56"/>
      <c r="QDT93" s="56"/>
      <c r="QDU93" s="56"/>
      <c r="QDV93" s="56"/>
      <c r="QDW93" s="56"/>
      <c r="QDX93" s="56"/>
      <c r="QDY93" s="56"/>
      <c r="QDZ93" s="56"/>
      <c r="QEA93" s="56"/>
      <c r="QEB93" s="56"/>
      <c r="QEC93" s="56"/>
      <c r="QED93" s="56"/>
      <c r="QEE93" s="56"/>
      <c r="QEF93" s="56"/>
      <c r="QEG93" s="56"/>
      <c r="QEH93" s="56"/>
      <c r="QEI93" s="56"/>
      <c r="QEJ93" s="56"/>
      <c r="QEK93" s="56"/>
      <c r="QEL93" s="56"/>
      <c r="QEM93" s="56"/>
      <c r="QEN93" s="56"/>
      <c r="QEO93" s="56"/>
      <c r="QEP93" s="56"/>
      <c r="QEQ93" s="56"/>
      <c r="QER93" s="56"/>
      <c r="QES93" s="56"/>
      <c r="QET93" s="56"/>
      <c r="QEU93" s="56"/>
      <c r="QEV93" s="56"/>
      <c r="QEW93" s="56"/>
      <c r="QEX93" s="56"/>
      <c r="QEY93" s="56"/>
      <c r="QEZ93" s="56"/>
      <c r="QFA93" s="56"/>
      <c r="QFB93" s="56"/>
      <c r="QFC93" s="56"/>
      <c r="QFD93" s="56"/>
      <c r="QFE93" s="56"/>
      <c r="QFF93" s="56"/>
      <c r="QFG93" s="56"/>
      <c r="QFH93" s="56"/>
      <c r="QFI93" s="56"/>
      <c r="QFJ93" s="56"/>
      <c r="QFK93" s="56"/>
      <c r="QFL93" s="56"/>
      <c r="QFM93" s="56"/>
      <c r="QFN93" s="56"/>
      <c r="QFO93" s="56"/>
      <c r="QFP93" s="56"/>
      <c r="QFQ93" s="56"/>
      <c r="QFR93" s="56"/>
      <c r="QFS93" s="56"/>
      <c r="QFT93" s="56"/>
      <c r="QFU93" s="56"/>
      <c r="QFV93" s="56"/>
      <c r="QFW93" s="56"/>
      <c r="QFX93" s="56"/>
      <c r="QFY93" s="56"/>
      <c r="QFZ93" s="56"/>
      <c r="QGA93" s="56"/>
      <c r="QGB93" s="56"/>
      <c r="QGC93" s="56"/>
      <c r="QGD93" s="56"/>
      <c r="QGE93" s="56"/>
      <c r="QGF93" s="56"/>
      <c r="QGG93" s="56"/>
      <c r="QGH93" s="56"/>
      <c r="QGI93" s="56"/>
      <c r="QGJ93" s="56"/>
      <c r="QGK93" s="56"/>
      <c r="QGL93" s="56"/>
      <c r="QGM93" s="56"/>
      <c r="QGN93" s="56"/>
      <c r="QGO93" s="56"/>
      <c r="QGP93" s="56"/>
      <c r="QGQ93" s="56"/>
      <c r="QGR93" s="56"/>
      <c r="QGS93" s="56"/>
      <c r="QGT93" s="56"/>
      <c r="QGU93" s="56"/>
      <c r="QGV93" s="56"/>
      <c r="QGW93" s="56"/>
      <c r="QGX93" s="56"/>
      <c r="QGY93" s="56"/>
      <c r="QGZ93" s="56"/>
      <c r="QHA93" s="56"/>
      <c r="QHB93" s="56"/>
      <c r="QHC93" s="56"/>
      <c r="QHD93" s="56"/>
      <c r="QHE93" s="56"/>
      <c r="QHF93" s="56"/>
      <c r="QHG93" s="56"/>
      <c r="QHH93" s="56"/>
      <c r="QHI93" s="56"/>
      <c r="QHJ93" s="56"/>
      <c r="QHK93" s="56"/>
      <c r="QHL93" s="56"/>
      <c r="QHM93" s="56"/>
      <c r="QHN93" s="56"/>
      <c r="QHO93" s="56"/>
      <c r="QHP93" s="56"/>
      <c r="QHQ93" s="56"/>
      <c r="QHR93" s="56"/>
      <c r="QHS93" s="56"/>
      <c r="QHT93" s="56"/>
      <c r="QHU93" s="56"/>
      <c r="QHV93" s="56"/>
      <c r="QHW93" s="56"/>
      <c r="QHX93" s="56"/>
      <c r="QHY93" s="56"/>
      <c r="QHZ93" s="56"/>
      <c r="QIA93" s="56"/>
      <c r="QIB93" s="56"/>
      <c r="QIC93" s="56"/>
      <c r="QID93" s="56"/>
      <c r="QIE93" s="56"/>
      <c r="QIF93" s="56"/>
      <c r="QIG93" s="56"/>
      <c r="QIH93" s="56"/>
      <c r="QII93" s="56"/>
      <c r="QIJ93" s="56"/>
      <c r="QIK93" s="56"/>
      <c r="QIL93" s="56"/>
      <c r="QIM93" s="56"/>
      <c r="QIN93" s="56"/>
      <c r="QIO93" s="56"/>
      <c r="QIP93" s="56"/>
      <c r="QIQ93" s="56"/>
      <c r="QIR93" s="56"/>
      <c r="QIS93" s="56"/>
      <c r="QIT93" s="56"/>
      <c r="QIU93" s="56"/>
      <c r="QIV93" s="56"/>
      <c r="QIW93" s="56"/>
      <c r="QIX93" s="56"/>
      <c r="QIY93" s="56"/>
      <c r="QIZ93" s="56"/>
      <c r="QJA93" s="56"/>
      <c r="QJB93" s="56"/>
      <c r="QJC93" s="56"/>
      <c r="QJD93" s="56"/>
      <c r="QJE93" s="56"/>
      <c r="QJF93" s="56"/>
      <c r="QJG93" s="56"/>
      <c r="QJH93" s="56"/>
      <c r="QJI93" s="56"/>
      <c r="QJJ93" s="56"/>
      <c r="QJK93" s="56"/>
      <c r="QJL93" s="56"/>
      <c r="QJM93" s="56"/>
      <c r="QJN93" s="56"/>
      <c r="QJO93" s="56"/>
      <c r="QJP93" s="56"/>
      <c r="QJQ93" s="56"/>
      <c r="QJR93" s="56"/>
      <c r="QJS93" s="56"/>
      <c r="QJT93" s="56"/>
      <c r="QJU93" s="56"/>
      <c r="QJV93" s="56"/>
      <c r="QJW93" s="56"/>
      <c r="QJX93" s="56"/>
      <c r="QJY93" s="56"/>
      <c r="QJZ93" s="56"/>
      <c r="QKA93" s="56"/>
      <c r="QKB93" s="56"/>
      <c r="QKC93" s="56"/>
      <c r="QKD93" s="56"/>
      <c r="QKE93" s="56"/>
      <c r="QKF93" s="56"/>
      <c r="QKG93" s="56"/>
      <c r="QKH93" s="56"/>
      <c r="QKI93" s="56"/>
      <c r="QKJ93" s="56"/>
      <c r="QKK93" s="56"/>
      <c r="QKL93" s="56"/>
      <c r="QKM93" s="56"/>
      <c r="QKN93" s="56"/>
      <c r="QKO93" s="56"/>
      <c r="QKP93" s="56"/>
      <c r="QKQ93" s="56"/>
      <c r="QKR93" s="56"/>
      <c r="QKS93" s="56"/>
      <c r="QKT93" s="56"/>
      <c r="QKU93" s="56"/>
      <c r="QKV93" s="56"/>
      <c r="QKW93" s="56"/>
      <c r="QKX93" s="56"/>
      <c r="QKY93" s="56"/>
      <c r="QKZ93" s="56"/>
      <c r="QLA93" s="56"/>
      <c r="QLB93" s="56"/>
      <c r="QLC93" s="56"/>
      <c r="QLD93" s="56"/>
      <c r="QLE93" s="56"/>
      <c r="QLF93" s="56"/>
      <c r="QLG93" s="56"/>
      <c r="QLH93" s="56"/>
      <c r="QLI93" s="56"/>
      <c r="QLJ93" s="56"/>
      <c r="QLK93" s="56"/>
      <c r="QLL93" s="56"/>
      <c r="QLM93" s="56"/>
      <c r="QLN93" s="56"/>
      <c r="QLO93" s="56"/>
      <c r="QLP93" s="56"/>
      <c r="QLQ93" s="56"/>
      <c r="QLR93" s="56"/>
      <c r="QLS93" s="56"/>
      <c r="QLT93" s="56"/>
      <c r="QLU93" s="56"/>
      <c r="QLV93" s="56"/>
      <c r="QLW93" s="56"/>
      <c r="QLX93" s="56"/>
      <c r="QLY93" s="56"/>
      <c r="QLZ93" s="56"/>
      <c r="QMA93" s="56"/>
      <c r="QMB93" s="56"/>
      <c r="QMC93" s="56"/>
      <c r="QMD93" s="56"/>
      <c r="QME93" s="56"/>
      <c r="QMF93" s="56"/>
      <c r="QMG93" s="56"/>
      <c r="QMH93" s="56"/>
      <c r="QMI93" s="56"/>
      <c r="QMJ93" s="56"/>
      <c r="QMK93" s="56"/>
      <c r="QML93" s="56"/>
      <c r="QMM93" s="56"/>
      <c r="QMN93" s="56"/>
      <c r="QMO93" s="56"/>
      <c r="QMP93" s="56"/>
      <c r="QMQ93" s="56"/>
      <c r="QMR93" s="56"/>
      <c r="QMS93" s="56"/>
      <c r="QMT93" s="56"/>
      <c r="QMU93" s="56"/>
      <c r="QMV93" s="56"/>
      <c r="QMW93" s="56"/>
      <c r="QMX93" s="56"/>
      <c r="QMY93" s="56"/>
      <c r="QMZ93" s="56"/>
      <c r="QNA93" s="56"/>
      <c r="QNB93" s="56"/>
      <c r="QNC93" s="56"/>
      <c r="QND93" s="56"/>
      <c r="QNE93" s="56"/>
      <c r="QNF93" s="56"/>
      <c r="QNG93" s="56"/>
      <c r="QNH93" s="56"/>
      <c r="QNI93" s="56"/>
      <c r="QNJ93" s="56"/>
      <c r="QNK93" s="56"/>
      <c r="QNL93" s="56"/>
      <c r="QNM93" s="56"/>
      <c r="QNN93" s="56"/>
      <c r="QNO93" s="56"/>
      <c r="QNP93" s="56"/>
      <c r="QNQ93" s="56"/>
      <c r="QNR93" s="56"/>
      <c r="QNS93" s="56"/>
      <c r="QNT93" s="56"/>
      <c r="QNU93" s="56"/>
      <c r="QNV93" s="56"/>
      <c r="QNW93" s="56"/>
      <c r="QNX93" s="56"/>
      <c r="QNY93" s="56"/>
      <c r="QNZ93" s="56"/>
      <c r="QOA93" s="56"/>
      <c r="QOB93" s="56"/>
      <c r="QOC93" s="56"/>
      <c r="QOD93" s="56"/>
      <c r="QOE93" s="56"/>
      <c r="QOF93" s="56"/>
      <c r="QOG93" s="56"/>
      <c r="QOH93" s="56"/>
      <c r="QOI93" s="56"/>
      <c r="QOJ93" s="56"/>
      <c r="QOK93" s="56"/>
      <c r="QOL93" s="56"/>
      <c r="QOM93" s="56"/>
      <c r="QON93" s="56"/>
      <c r="QOO93" s="56"/>
      <c r="QOP93" s="56"/>
      <c r="QOQ93" s="56"/>
      <c r="QOR93" s="56"/>
      <c r="QOS93" s="56"/>
      <c r="QOT93" s="56"/>
      <c r="QOU93" s="56"/>
      <c r="QOV93" s="56"/>
      <c r="QOW93" s="56"/>
      <c r="QOX93" s="56"/>
      <c r="QOY93" s="56"/>
      <c r="QOZ93" s="56"/>
      <c r="QPA93" s="56"/>
      <c r="QPB93" s="56"/>
      <c r="QPC93" s="56"/>
      <c r="QPD93" s="56"/>
      <c r="QPE93" s="56"/>
      <c r="QPF93" s="56"/>
      <c r="QPG93" s="56"/>
      <c r="QPH93" s="56"/>
      <c r="QPI93" s="56"/>
      <c r="QPJ93" s="56"/>
      <c r="QPK93" s="56"/>
      <c r="QPL93" s="56"/>
      <c r="QPM93" s="56"/>
      <c r="QPN93" s="56"/>
      <c r="QPO93" s="56"/>
      <c r="QPP93" s="56"/>
      <c r="QPQ93" s="56"/>
      <c r="QPR93" s="56"/>
      <c r="QPS93" s="56"/>
      <c r="QPT93" s="56"/>
      <c r="QPU93" s="56"/>
      <c r="QPV93" s="56"/>
      <c r="QPW93" s="56"/>
      <c r="QPX93" s="56"/>
      <c r="QPY93" s="56"/>
      <c r="QPZ93" s="56"/>
      <c r="QQA93" s="56"/>
      <c r="QQB93" s="56"/>
      <c r="QQC93" s="56"/>
      <c r="QQD93" s="56"/>
      <c r="QQE93" s="56"/>
      <c r="QQF93" s="56"/>
      <c r="QQG93" s="56"/>
      <c r="QQH93" s="56"/>
      <c r="QQI93" s="56"/>
      <c r="QQJ93" s="56"/>
      <c r="QQK93" s="56"/>
      <c r="QQL93" s="56"/>
      <c r="QQM93" s="56"/>
      <c r="QQN93" s="56"/>
      <c r="QQO93" s="56"/>
      <c r="QQP93" s="56"/>
      <c r="QQQ93" s="56"/>
      <c r="QQR93" s="56"/>
      <c r="QQS93" s="56"/>
      <c r="QQT93" s="56"/>
      <c r="QQU93" s="56"/>
      <c r="QQV93" s="56"/>
      <c r="QQW93" s="56"/>
      <c r="QQX93" s="56"/>
      <c r="QQY93" s="56"/>
      <c r="QQZ93" s="56"/>
      <c r="QRA93" s="56"/>
      <c r="QRB93" s="56"/>
      <c r="QRC93" s="56"/>
      <c r="QRD93" s="56"/>
      <c r="QRE93" s="56"/>
      <c r="QRF93" s="56"/>
      <c r="QRG93" s="56"/>
      <c r="QRH93" s="56"/>
      <c r="QRI93" s="56"/>
      <c r="QRJ93" s="56"/>
      <c r="QRK93" s="56"/>
      <c r="QRL93" s="56"/>
      <c r="QRM93" s="56"/>
      <c r="QRN93" s="56"/>
      <c r="QRO93" s="56"/>
      <c r="QRP93" s="56"/>
      <c r="QRQ93" s="56"/>
      <c r="QRR93" s="56"/>
      <c r="QRS93" s="56"/>
      <c r="QRT93" s="56"/>
      <c r="QRU93" s="56"/>
      <c r="QRV93" s="56"/>
      <c r="QRW93" s="56"/>
      <c r="QRX93" s="56"/>
      <c r="QRY93" s="56"/>
      <c r="QRZ93" s="56"/>
      <c r="QSA93" s="56"/>
      <c r="QSB93" s="56"/>
      <c r="QSC93" s="56"/>
      <c r="QSD93" s="56"/>
      <c r="QSE93" s="56"/>
      <c r="QSF93" s="56"/>
      <c r="QSG93" s="56"/>
      <c r="QSH93" s="56"/>
      <c r="QSI93" s="56"/>
      <c r="QSJ93" s="56"/>
      <c r="QSK93" s="56"/>
      <c r="QSL93" s="56"/>
      <c r="QSM93" s="56"/>
      <c r="QSN93" s="56"/>
      <c r="QSO93" s="56"/>
      <c r="QSP93" s="56"/>
      <c r="QSQ93" s="56"/>
      <c r="QSR93" s="56"/>
      <c r="QSS93" s="56"/>
      <c r="QST93" s="56"/>
      <c r="QSU93" s="56"/>
      <c r="QSV93" s="56"/>
      <c r="QSW93" s="56"/>
      <c r="QSX93" s="56"/>
      <c r="QSY93" s="56"/>
      <c r="QSZ93" s="56"/>
      <c r="QTA93" s="56"/>
      <c r="QTB93" s="56"/>
      <c r="QTC93" s="56"/>
      <c r="QTD93" s="56"/>
      <c r="QTE93" s="56"/>
      <c r="QTF93" s="56"/>
      <c r="QTG93" s="56"/>
      <c r="QTH93" s="56"/>
      <c r="QTI93" s="56"/>
      <c r="QTJ93" s="56"/>
      <c r="QTK93" s="56"/>
      <c r="QTL93" s="56"/>
      <c r="QTM93" s="56"/>
      <c r="QTN93" s="56"/>
      <c r="QTO93" s="56"/>
      <c r="QTP93" s="56"/>
      <c r="QTQ93" s="56"/>
      <c r="QTR93" s="56"/>
      <c r="QTS93" s="56"/>
      <c r="QTT93" s="56"/>
      <c r="QTU93" s="56"/>
      <c r="QTV93" s="56"/>
      <c r="QTW93" s="56"/>
      <c r="QTX93" s="56"/>
      <c r="QTY93" s="56"/>
      <c r="QTZ93" s="56"/>
      <c r="QUA93" s="56"/>
      <c r="QUB93" s="56"/>
      <c r="QUC93" s="56"/>
      <c r="QUD93" s="56"/>
      <c r="QUE93" s="56"/>
      <c r="QUF93" s="56"/>
      <c r="QUG93" s="56"/>
      <c r="QUH93" s="56"/>
      <c r="QUI93" s="56"/>
      <c r="QUJ93" s="56"/>
      <c r="QUK93" s="56"/>
      <c r="QUL93" s="56"/>
      <c r="QUM93" s="56"/>
      <c r="QUN93" s="56"/>
      <c r="QUO93" s="56"/>
      <c r="QUP93" s="56"/>
      <c r="QUQ93" s="56"/>
      <c r="QUR93" s="56"/>
      <c r="QUS93" s="56"/>
      <c r="QUT93" s="56"/>
      <c r="QUU93" s="56"/>
      <c r="QUV93" s="56"/>
      <c r="QUW93" s="56"/>
      <c r="QUX93" s="56"/>
      <c r="QUY93" s="56"/>
      <c r="QUZ93" s="56"/>
      <c r="QVA93" s="56"/>
      <c r="QVB93" s="56"/>
      <c r="QVC93" s="56"/>
      <c r="QVD93" s="56"/>
      <c r="QVE93" s="56"/>
      <c r="QVF93" s="56"/>
      <c r="QVG93" s="56"/>
      <c r="QVH93" s="56"/>
      <c r="QVI93" s="56"/>
      <c r="QVJ93" s="56"/>
      <c r="QVK93" s="56"/>
      <c r="QVL93" s="56"/>
      <c r="QVM93" s="56"/>
      <c r="QVN93" s="56"/>
      <c r="QVO93" s="56"/>
      <c r="QVP93" s="56"/>
      <c r="QVQ93" s="56"/>
      <c r="QVR93" s="56"/>
      <c r="QVS93" s="56"/>
      <c r="QVT93" s="56"/>
      <c r="QVU93" s="56"/>
      <c r="QVV93" s="56"/>
      <c r="QVW93" s="56"/>
      <c r="QVX93" s="56"/>
      <c r="QVY93" s="56"/>
      <c r="QVZ93" s="56"/>
      <c r="QWA93" s="56"/>
      <c r="QWB93" s="56"/>
      <c r="QWC93" s="56"/>
      <c r="QWD93" s="56"/>
      <c r="QWE93" s="56"/>
      <c r="QWF93" s="56"/>
      <c r="QWG93" s="56"/>
      <c r="QWH93" s="56"/>
      <c r="QWI93" s="56"/>
      <c r="QWJ93" s="56"/>
      <c r="QWK93" s="56"/>
      <c r="QWL93" s="56"/>
      <c r="QWM93" s="56"/>
      <c r="QWN93" s="56"/>
      <c r="QWO93" s="56"/>
      <c r="QWP93" s="56"/>
      <c r="QWQ93" s="56"/>
      <c r="QWR93" s="56"/>
      <c r="QWS93" s="56"/>
      <c r="QWT93" s="56"/>
      <c r="QWU93" s="56"/>
      <c r="QWV93" s="56"/>
      <c r="QWW93" s="56"/>
      <c r="QWX93" s="56"/>
      <c r="QWY93" s="56"/>
      <c r="QWZ93" s="56"/>
      <c r="QXA93" s="56"/>
      <c r="QXB93" s="56"/>
      <c r="QXC93" s="56"/>
      <c r="QXD93" s="56"/>
      <c r="QXE93" s="56"/>
      <c r="QXF93" s="56"/>
      <c r="QXG93" s="56"/>
      <c r="QXH93" s="56"/>
      <c r="QXI93" s="56"/>
      <c r="QXJ93" s="56"/>
      <c r="QXK93" s="56"/>
      <c r="QXL93" s="56"/>
      <c r="QXM93" s="56"/>
      <c r="QXN93" s="56"/>
      <c r="QXO93" s="56"/>
      <c r="QXP93" s="56"/>
      <c r="QXQ93" s="56"/>
      <c r="QXR93" s="56"/>
      <c r="QXS93" s="56"/>
      <c r="QXT93" s="56"/>
      <c r="QXU93" s="56"/>
      <c r="QXV93" s="56"/>
      <c r="QXW93" s="56"/>
      <c r="QXX93" s="56"/>
      <c r="QXY93" s="56"/>
      <c r="QXZ93" s="56"/>
      <c r="QYA93" s="56"/>
      <c r="QYB93" s="56"/>
      <c r="QYC93" s="56"/>
      <c r="QYD93" s="56"/>
      <c r="QYE93" s="56"/>
      <c r="QYF93" s="56"/>
      <c r="QYG93" s="56"/>
      <c r="QYH93" s="56"/>
      <c r="QYI93" s="56"/>
      <c r="QYJ93" s="56"/>
      <c r="QYK93" s="56"/>
      <c r="QYL93" s="56"/>
      <c r="QYM93" s="56"/>
      <c r="QYN93" s="56"/>
      <c r="QYO93" s="56"/>
      <c r="QYP93" s="56"/>
      <c r="QYQ93" s="56"/>
      <c r="QYR93" s="56"/>
      <c r="QYS93" s="56"/>
      <c r="QYT93" s="56"/>
      <c r="QYU93" s="56"/>
      <c r="QYV93" s="56"/>
      <c r="QYW93" s="56"/>
      <c r="QYX93" s="56"/>
      <c r="QYY93" s="56"/>
      <c r="QYZ93" s="56"/>
      <c r="QZA93" s="56"/>
      <c r="QZB93" s="56"/>
      <c r="QZC93" s="56"/>
      <c r="QZD93" s="56"/>
      <c r="QZE93" s="56"/>
      <c r="QZF93" s="56"/>
      <c r="QZG93" s="56"/>
      <c r="QZH93" s="56"/>
      <c r="QZI93" s="56"/>
      <c r="QZJ93" s="56"/>
      <c r="QZK93" s="56"/>
      <c r="QZL93" s="56"/>
      <c r="QZM93" s="56"/>
      <c r="QZN93" s="56"/>
      <c r="QZO93" s="56"/>
      <c r="QZP93" s="56"/>
      <c r="QZQ93" s="56"/>
      <c r="QZR93" s="56"/>
      <c r="QZS93" s="56"/>
      <c r="QZT93" s="56"/>
      <c r="QZU93" s="56"/>
      <c r="QZV93" s="56"/>
      <c r="QZW93" s="56"/>
      <c r="QZX93" s="56"/>
      <c r="QZY93" s="56"/>
      <c r="QZZ93" s="56"/>
      <c r="RAA93" s="56"/>
      <c r="RAB93" s="56"/>
      <c r="RAC93" s="56"/>
      <c r="RAD93" s="56"/>
      <c r="RAE93" s="56"/>
      <c r="RAF93" s="56"/>
      <c r="RAG93" s="56"/>
      <c r="RAH93" s="56"/>
      <c r="RAI93" s="56"/>
      <c r="RAJ93" s="56"/>
      <c r="RAK93" s="56"/>
      <c r="RAL93" s="56"/>
      <c r="RAM93" s="56"/>
      <c r="RAN93" s="56"/>
      <c r="RAO93" s="56"/>
      <c r="RAP93" s="56"/>
      <c r="RAQ93" s="56"/>
      <c r="RAR93" s="56"/>
      <c r="RAS93" s="56"/>
      <c r="RAT93" s="56"/>
      <c r="RAU93" s="56"/>
      <c r="RAV93" s="56"/>
      <c r="RAW93" s="56"/>
      <c r="RAX93" s="56"/>
      <c r="RAY93" s="56"/>
      <c r="RAZ93" s="56"/>
      <c r="RBA93" s="56"/>
      <c r="RBB93" s="56"/>
      <c r="RBC93" s="56"/>
      <c r="RBD93" s="56"/>
      <c r="RBE93" s="56"/>
      <c r="RBF93" s="56"/>
      <c r="RBG93" s="56"/>
      <c r="RBH93" s="56"/>
      <c r="RBI93" s="56"/>
      <c r="RBJ93" s="56"/>
      <c r="RBK93" s="56"/>
      <c r="RBL93" s="56"/>
      <c r="RBM93" s="56"/>
      <c r="RBN93" s="56"/>
      <c r="RBO93" s="56"/>
      <c r="RBP93" s="56"/>
      <c r="RBQ93" s="56"/>
      <c r="RBR93" s="56"/>
      <c r="RBS93" s="56"/>
      <c r="RBT93" s="56"/>
      <c r="RBU93" s="56"/>
      <c r="RBV93" s="56"/>
      <c r="RBW93" s="56"/>
      <c r="RBX93" s="56"/>
      <c r="RBY93" s="56"/>
      <c r="RBZ93" s="56"/>
      <c r="RCA93" s="56"/>
      <c r="RCB93" s="56"/>
      <c r="RCC93" s="56"/>
      <c r="RCD93" s="56"/>
      <c r="RCE93" s="56"/>
      <c r="RCF93" s="56"/>
      <c r="RCG93" s="56"/>
      <c r="RCH93" s="56"/>
      <c r="RCI93" s="56"/>
      <c r="RCJ93" s="56"/>
      <c r="RCK93" s="56"/>
      <c r="RCL93" s="56"/>
      <c r="RCM93" s="56"/>
      <c r="RCN93" s="56"/>
      <c r="RCO93" s="56"/>
      <c r="RCP93" s="56"/>
      <c r="RCQ93" s="56"/>
      <c r="RCR93" s="56"/>
      <c r="RCS93" s="56"/>
      <c r="RCT93" s="56"/>
      <c r="RCU93" s="56"/>
      <c r="RCV93" s="56"/>
      <c r="RCW93" s="56"/>
      <c r="RCX93" s="56"/>
      <c r="RCY93" s="56"/>
      <c r="RCZ93" s="56"/>
      <c r="RDA93" s="56"/>
      <c r="RDB93" s="56"/>
      <c r="RDC93" s="56"/>
      <c r="RDD93" s="56"/>
      <c r="RDE93" s="56"/>
      <c r="RDF93" s="56"/>
      <c r="RDG93" s="56"/>
      <c r="RDH93" s="56"/>
      <c r="RDI93" s="56"/>
      <c r="RDJ93" s="56"/>
      <c r="RDK93" s="56"/>
      <c r="RDL93" s="56"/>
      <c r="RDM93" s="56"/>
      <c r="RDN93" s="56"/>
      <c r="RDO93" s="56"/>
      <c r="RDP93" s="56"/>
      <c r="RDQ93" s="56"/>
      <c r="RDR93" s="56"/>
      <c r="RDS93" s="56"/>
      <c r="RDT93" s="56"/>
      <c r="RDU93" s="56"/>
      <c r="RDV93" s="56"/>
      <c r="RDW93" s="56"/>
      <c r="RDX93" s="56"/>
      <c r="RDY93" s="56"/>
      <c r="RDZ93" s="56"/>
      <c r="REA93" s="56"/>
      <c r="REB93" s="56"/>
      <c r="REC93" s="56"/>
      <c r="RED93" s="56"/>
      <c r="REE93" s="56"/>
      <c r="REF93" s="56"/>
      <c r="REG93" s="56"/>
      <c r="REH93" s="56"/>
      <c r="REI93" s="56"/>
      <c r="REJ93" s="56"/>
      <c r="REK93" s="56"/>
      <c r="REL93" s="56"/>
      <c r="REM93" s="56"/>
      <c r="REN93" s="56"/>
      <c r="REO93" s="56"/>
      <c r="REP93" s="56"/>
      <c r="REQ93" s="56"/>
      <c r="RER93" s="56"/>
      <c r="RES93" s="56"/>
      <c r="RET93" s="56"/>
      <c r="REU93" s="56"/>
      <c r="REV93" s="56"/>
      <c r="REW93" s="56"/>
      <c r="REX93" s="56"/>
      <c r="REY93" s="56"/>
      <c r="REZ93" s="56"/>
      <c r="RFA93" s="56"/>
      <c r="RFB93" s="56"/>
      <c r="RFC93" s="56"/>
      <c r="RFD93" s="56"/>
      <c r="RFE93" s="56"/>
      <c r="RFF93" s="56"/>
      <c r="RFG93" s="56"/>
      <c r="RFH93" s="56"/>
      <c r="RFI93" s="56"/>
      <c r="RFJ93" s="56"/>
      <c r="RFK93" s="56"/>
      <c r="RFL93" s="56"/>
      <c r="RFM93" s="56"/>
      <c r="RFN93" s="56"/>
      <c r="RFO93" s="56"/>
      <c r="RFP93" s="56"/>
      <c r="RFQ93" s="56"/>
      <c r="RFR93" s="56"/>
      <c r="RFS93" s="56"/>
      <c r="RFT93" s="56"/>
      <c r="RFU93" s="56"/>
      <c r="RFV93" s="56"/>
      <c r="RFW93" s="56"/>
      <c r="RFX93" s="56"/>
      <c r="RFY93" s="56"/>
      <c r="RFZ93" s="56"/>
      <c r="RGA93" s="56"/>
      <c r="RGB93" s="56"/>
      <c r="RGC93" s="56"/>
      <c r="RGD93" s="56"/>
      <c r="RGE93" s="56"/>
      <c r="RGF93" s="56"/>
      <c r="RGG93" s="56"/>
      <c r="RGH93" s="56"/>
      <c r="RGI93" s="56"/>
      <c r="RGJ93" s="56"/>
      <c r="RGK93" s="56"/>
      <c r="RGL93" s="56"/>
      <c r="RGM93" s="56"/>
      <c r="RGN93" s="56"/>
      <c r="RGO93" s="56"/>
      <c r="RGP93" s="56"/>
      <c r="RGQ93" s="56"/>
      <c r="RGR93" s="56"/>
      <c r="RGS93" s="56"/>
      <c r="RGT93" s="56"/>
      <c r="RGU93" s="56"/>
      <c r="RGV93" s="56"/>
      <c r="RGW93" s="56"/>
      <c r="RGX93" s="56"/>
      <c r="RGY93" s="56"/>
      <c r="RGZ93" s="56"/>
      <c r="RHA93" s="56"/>
      <c r="RHB93" s="56"/>
      <c r="RHC93" s="56"/>
      <c r="RHD93" s="56"/>
      <c r="RHE93" s="56"/>
      <c r="RHF93" s="56"/>
      <c r="RHG93" s="56"/>
      <c r="RHH93" s="56"/>
      <c r="RHI93" s="56"/>
      <c r="RHJ93" s="56"/>
      <c r="RHK93" s="56"/>
      <c r="RHL93" s="56"/>
      <c r="RHM93" s="56"/>
      <c r="RHN93" s="56"/>
      <c r="RHO93" s="56"/>
      <c r="RHP93" s="56"/>
      <c r="RHQ93" s="56"/>
      <c r="RHR93" s="56"/>
      <c r="RHS93" s="56"/>
      <c r="RHT93" s="56"/>
      <c r="RHU93" s="56"/>
      <c r="RHV93" s="56"/>
      <c r="RHW93" s="56"/>
      <c r="RHX93" s="56"/>
      <c r="RHY93" s="56"/>
      <c r="RHZ93" s="56"/>
      <c r="RIA93" s="56"/>
      <c r="RIB93" s="56"/>
      <c r="RIC93" s="56"/>
      <c r="RID93" s="56"/>
      <c r="RIE93" s="56"/>
      <c r="RIF93" s="56"/>
      <c r="RIG93" s="56"/>
      <c r="RIH93" s="56"/>
      <c r="RII93" s="56"/>
      <c r="RIJ93" s="56"/>
      <c r="RIK93" s="56"/>
      <c r="RIL93" s="56"/>
      <c r="RIM93" s="56"/>
      <c r="RIN93" s="56"/>
      <c r="RIO93" s="56"/>
      <c r="RIP93" s="56"/>
      <c r="RIQ93" s="56"/>
      <c r="RIR93" s="56"/>
      <c r="RIS93" s="56"/>
      <c r="RIT93" s="56"/>
      <c r="RIU93" s="56"/>
      <c r="RIV93" s="56"/>
      <c r="RIW93" s="56"/>
      <c r="RIX93" s="56"/>
      <c r="RIY93" s="56"/>
      <c r="RIZ93" s="56"/>
      <c r="RJA93" s="56"/>
      <c r="RJB93" s="56"/>
      <c r="RJC93" s="56"/>
      <c r="RJD93" s="56"/>
      <c r="RJE93" s="56"/>
      <c r="RJF93" s="56"/>
      <c r="RJG93" s="56"/>
      <c r="RJH93" s="56"/>
      <c r="RJI93" s="56"/>
      <c r="RJJ93" s="56"/>
      <c r="RJK93" s="56"/>
      <c r="RJL93" s="56"/>
      <c r="RJM93" s="56"/>
      <c r="RJN93" s="56"/>
      <c r="RJO93" s="56"/>
      <c r="RJP93" s="56"/>
      <c r="RJQ93" s="56"/>
      <c r="RJR93" s="56"/>
      <c r="RJS93" s="56"/>
      <c r="RJT93" s="56"/>
      <c r="RJU93" s="56"/>
      <c r="RJV93" s="56"/>
      <c r="RJW93" s="56"/>
      <c r="RJX93" s="56"/>
      <c r="RJY93" s="56"/>
      <c r="RJZ93" s="56"/>
      <c r="RKA93" s="56"/>
      <c r="RKB93" s="56"/>
      <c r="RKC93" s="56"/>
      <c r="RKD93" s="56"/>
      <c r="RKE93" s="56"/>
      <c r="RKF93" s="56"/>
      <c r="RKG93" s="56"/>
      <c r="RKH93" s="56"/>
      <c r="RKI93" s="56"/>
      <c r="RKJ93" s="56"/>
      <c r="RKK93" s="56"/>
      <c r="RKL93" s="56"/>
      <c r="RKM93" s="56"/>
      <c r="RKN93" s="56"/>
      <c r="RKO93" s="56"/>
      <c r="RKP93" s="56"/>
      <c r="RKQ93" s="56"/>
      <c r="RKR93" s="56"/>
      <c r="RKS93" s="56"/>
      <c r="RKT93" s="56"/>
      <c r="RKU93" s="56"/>
      <c r="RKV93" s="56"/>
      <c r="RKW93" s="56"/>
      <c r="RKX93" s="56"/>
      <c r="RKY93" s="56"/>
      <c r="RKZ93" s="56"/>
      <c r="RLA93" s="56"/>
      <c r="RLB93" s="56"/>
      <c r="RLC93" s="56"/>
      <c r="RLD93" s="56"/>
      <c r="RLE93" s="56"/>
      <c r="RLF93" s="56"/>
      <c r="RLG93" s="56"/>
      <c r="RLH93" s="56"/>
      <c r="RLI93" s="56"/>
      <c r="RLJ93" s="56"/>
      <c r="RLK93" s="56"/>
      <c r="RLL93" s="56"/>
      <c r="RLM93" s="56"/>
      <c r="RLN93" s="56"/>
      <c r="RLO93" s="56"/>
      <c r="RLP93" s="56"/>
      <c r="RLQ93" s="56"/>
      <c r="RLR93" s="56"/>
      <c r="RLS93" s="56"/>
      <c r="RLT93" s="56"/>
      <c r="RLU93" s="56"/>
      <c r="RLV93" s="56"/>
      <c r="RLW93" s="56"/>
      <c r="RLX93" s="56"/>
      <c r="RLY93" s="56"/>
      <c r="RLZ93" s="56"/>
      <c r="RMA93" s="56"/>
      <c r="RMB93" s="56"/>
      <c r="RMC93" s="56"/>
      <c r="RMD93" s="56"/>
      <c r="RME93" s="56"/>
      <c r="RMF93" s="56"/>
      <c r="RMG93" s="56"/>
      <c r="RMH93" s="56"/>
      <c r="RMI93" s="56"/>
      <c r="RMJ93" s="56"/>
      <c r="RMK93" s="56"/>
      <c r="RML93" s="56"/>
      <c r="RMM93" s="56"/>
      <c r="RMN93" s="56"/>
      <c r="RMO93" s="56"/>
      <c r="RMP93" s="56"/>
      <c r="RMQ93" s="56"/>
      <c r="RMR93" s="56"/>
      <c r="RMS93" s="56"/>
      <c r="RMT93" s="56"/>
      <c r="RMU93" s="56"/>
      <c r="RMV93" s="56"/>
      <c r="RMW93" s="56"/>
      <c r="RMX93" s="56"/>
      <c r="RMY93" s="56"/>
      <c r="RMZ93" s="56"/>
      <c r="RNA93" s="56"/>
      <c r="RNB93" s="56"/>
      <c r="RNC93" s="56"/>
      <c r="RND93" s="56"/>
      <c r="RNE93" s="56"/>
      <c r="RNF93" s="56"/>
      <c r="RNG93" s="56"/>
      <c r="RNH93" s="56"/>
      <c r="RNI93" s="56"/>
      <c r="RNJ93" s="56"/>
      <c r="RNK93" s="56"/>
      <c r="RNL93" s="56"/>
      <c r="RNM93" s="56"/>
      <c r="RNN93" s="56"/>
      <c r="RNO93" s="56"/>
      <c r="RNP93" s="56"/>
      <c r="RNQ93" s="56"/>
      <c r="RNR93" s="56"/>
      <c r="RNS93" s="56"/>
      <c r="RNT93" s="56"/>
      <c r="RNU93" s="56"/>
      <c r="RNV93" s="56"/>
      <c r="RNW93" s="56"/>
      <c r="RNX93" s="56"/>
      <c r="RNY93" s="56"/>
      <c r="RNZ93" s="56"/>
      <c r="ROA93" s="56"/>
      <c r="ROB93" s="56"/>
      <c r="ROC93" s="56"/>
      <c r="ROD93" s="56"/>
      <c r="ROE93" s="56"/>
      <c r="ROF93" s="56"/>
      <c r="ROG93" s="56"/>
      <c r="ROH93" s="56"/>
      <c r="ROI93" s="56"/>
      <c r="ROJ93" s="56"/>
      <c r="ROK93" s="56"/>
      <c r="ROL93" s="56"/>
      <c r="ROM93" s="56"/>
      <c r="RON93" s="56"/>
      <c r="ROO93" s="56"/>
      <c r="ROP93" s="56"/>
      <c r="ROQ93" s="56"/>
      <c r="ROR93" s="56"/>
      <c r="ROS93" s="56"/>
      <c r="ROT93" s="56"/>
      <c r="ROU93" s="56"/>
      <c r="ROV93" s="56"/>
      <c r="ROW93" s="56"/>
      <c r="ROX93" s="56"/>
      <c r="ROY93" s="56"/>
      <c r="ROZ93" s="56"/>
      <c r="RPA93" s="56"/>
      <c r="RPB93" s="56"/>
      <c r="RPC93" s="56"/>
      <c r="RPD93" s="56"/>
      <c r="RPE93" s="56"/>
      <c r="RPF93" s="56"/>
      <c r="RPG93" s="56"/>
      <c r="RPH93" s="56"/>
      <c r="RPI93" s="56"/>
      <c r="RPJ93" s="56"/>
      <c r="RPK93" s="56"/>
      <c r="RPL93" s="56"/>
      <c r="RPM93" s="56"/>
      <c r="RPN93" s="56"/>
      <c r="RPO93" s="56"/>
      <c r="RPP93" s="56"/>
      <c r="RPQ93" s="56"/>
      <c r="RPR93" s="56"/>
      <c r="RPS93" s="56"/>
      <c r="RPT93" s="56"/>
      <c r="RPU93" s="56"/>
      <c r="RPV93" s="56"/>
      <c r="RPW93" s="56"/>
      <c r="RPX93" s="56"/>
      <c r="RPY93" s="56"/>
      <c r="RPZ93" s="56"/>
      <c r="RQA93" s="56"/>
      <c r="RQB93" s="56"/>
      <c r="RQC93" s="56"/>
      <c r="RQD93" s="56"/>
      <c r="RQE93" s="56"/>
      <c r="RQF93" s="56"/>
      <c r="RQG93" s="56"/>
      <c r="RQH93" s="56"/>
      <c r="RQI93" s="56"/>
      <c r="RQJ93" s="56"/>
      <c r="RQK93" s="56"/>
      <c r="RQL93" s="56"/>
      <c r="RQM93" s="56"/>
      <c r="RQN93" s="56"/>
      <c r="RQO93" s="56"/>
      <c r="RQP93" s="56"/>
      <c r="RQQ93" s="56"/>
      <c r="RQR93" s="56"/>
      <c r="RQS93" s="56"/>
      <c r="RQT93" s="56"/>
      <c r="RQU93" s="56"/>
      <c r="RQV93" s="56"/>
      <c r="RQW93" s="56"/>
      <c r="RQX93" s="56"/>
      <c r="RQY93" s="56"/>
      <c r="RQZ93" s="56"/>
      <c r="RRA93" s="56"/>
      <c r="RRB93" s="56"/>
      <c r="RRC93" s="56"/>
      <c r="RRD93" s="56"/>
      <c r="RRE93" s="56"/>
      <c r="RRF93" s="56"/>
      <c r="RRG93" s="56"/>
      <c r="RRH93" s="56"/>
      <c r="RRI93" s="56"/>
      <c r="RRJ93" s="56"/>
      <c r="RRK93" s="56"/>
      <c r="RRL93" s="56"/>
      <c r="RRM93" s="56"/>
      <c r="RRN93" s="56"/>
      <c r="RRO93" s="56"/>
      <c r="RRP93" s="56"/>
      <c r="RRQ93" s="56"/>
      <c r="RRR93" s="56"/>
      <c r="RRS93" s="56"/>
      <c r="RRT93" s="56"/>
      <c r="RRU93" s="56"/>
      <c r="RRV93" s="56"/>
      <c r="RRW93" s="56"/>
      <c r="RRX93" s="56"/>
      <c r="RRY93" s="56"/>
      <c r="RRZ93" s="56"/>
      <c r="RSA93" s="56"/>
      <c r="RSB93" s="56"/>
      <c r="RSC93" s="56"/>
      <c r="RSD93" s="56"/>
      <c r="RSE93" s="56"/>
      <c r="RSF93" s="56"/>
      <c r="RSG93" s="56"/>
      <c r="RSH93" s="56"/>
      <c r="RSI93" s="56"/>
      <c r="RSJ93" s="56"/>
      <c r="RSK93" s="56"/>
      <c r="RSL93" s="56"/>
      <c r="RSM93" s="56"/>
      <c r="RSN93" s="56"/>
      <c r="RSO93" s="56"/>
      <c r="RSP93" s="56"/>
      <c r="RSQ93" s="56"/>
      <c r="RSR93" s="56"/>
      <c r="RSS93" s="56"/>
      <c r="RST93" s="56"/>
      <c r="RSU93" s="56"/>
      <c r="RSV93" s="56"/>
      <c r="RSW93" s="56"/>
      <c r="RSX93" s="56"/>
      <c r="RSY93" s="56"/>
      <c r="RSZ93" s="56"/>
      <c r="RTA93" s="56"/>
      <c r="RTB93" s="56"/>
      <c r="RTC93" s="56"/>
      <c r="RTD93" s="56"/>
      <c r="RTE93" s="56"/>
      <c r="RTF93" s="56"/>
      <c r="RTG93" s="56"/>
      <c r="RTH93" s="56"/>
      <c r="RTI93" s="56"/>
      <c r="RTJ93" s="56"/>
      <c r="RTK93" s="56"/>
      <c r="RTL93" s="56"/>
      <c r="RTM93" s="56"/>
      <c r="RTN93" s="56"/>
      <c r="RTO93" s="56"/>
      <c r="RTP93" s="56"/>
      <c r="RTQ93" s="56"/>
      <c r="RTR93" s="56"/>
      <c r="RTS93" s="56"/>
      <c r="RTT93" s="56"/>
      <c r="RTU93" s="56"/>
      <c r="RTV93" s="56"/>
      <c r="RTW93" s="56"/>
      <c r="RTX93" s="56"/>
      <c r="RTY93" s="56"/>
      <c r="RTZ93" s="56"/>
      <c r="RUA93" s="56"/>
      <c r="RUB93" s="56"/>
      <c r="RUC93" s="56"/>
      <c r="RUD93" s="56"/>
      <c r="RUE93" s="56"/>
      <c r="RUF93" s="56"/>
      <c r="RUG93" s="56"/>
      <c r="RUH93" s="56"/>
      <c r="RUI93" s="56"/>
      <c r="RUJ93" s="56"/>
      <c r="RUK93" s="56"/>
      <c r="RUL93" s="56"/>
      <c r="RUM93" s="56"/>
      <c r="RUN93" s="56"/>
      <c r="RUO93" s="56"/>
      <c r="RUP93" s="56"/>
      <c r="RUQ93" s="56"/>
      <c r="RUR93" s="56"/>
      <c r="RUS93" s="56"/>
      <c r="RUT93" s="56"/>
      <c r="RUU93" s="56"/>
      <c r="RUV93" s="56"/>
      <c r="RUW93" s="56"/>
      <c r="RUX93" s="56"/>
      <c r="RUY93" s="56"/>
      <c r="RUZ93" s="56"/>
      <c r="RVA93" s="56"/>
      <c r="RVB93" s="56"/>
      <c r="RVC93" s="56"/>
      <c r="RVD93" s="56"/>
      <c r="RVE93" s="56"/>
      <c r="RVF93" s="56"/>
      <c r="RVG93" s="56"/>
      <c r="RVH93" s="56"/>
      <c r="RVI93" s="56"/>
      <c r="RVJ93" s="56"/>
      <c r="RVK93" s="56"/>
      <c r="RVL93" s="56"/>
      <c r="RVM93" s="56"/>
      <c r="RVN93" s="56"/>
      <c r="RVO93" s="56"/>
      <c r="RVP93" s="56"/>
      <c r="RVQ93" s="56"/>
      <c r="RVR93" s="56"/>
      <c r="RVS93" s="56"/>
      <c r="RVT93" s="56"/>
      <c r="RVU93" s="56"/>
      <c r="RVV93" s="56"/>
      <c r="RVW93" s="56"/>
      <c r="RVX93" s="56"/>
      <c r="RVY93" s="56"/>
      <c r="RVZ93" s="56"/>
      <c r="RWA93" s="56"/>
      <c r="RWB93" s="56"/>
      <c r="RWC93" s="56"/>
      <c r="RWD93" s="56"/>
      <c r="RWE93" s="56"/>
      <c r="RWF93" s="56"/>
      <c r="RWG93" s="56"/>
      <c r="RWH93" s="56"/>
      <c r="RWI93" s="56"/>
      <c r="RWJ93" s="56"/>
      <c r="RWK93" s="56"/>
      <c r="RWL93" s="56"/>
      <c r="RWM93" s="56"/>
      <c r="RWN93" s="56"/>
      <c r="RWO93" s="56"/>
      <c r="RWP93" s="56"/>
      <c r="RWQ93" s="56"/>
      <c r="RWR93" s="56"/>
      <c r="RWS93" s="56"/>
      <c r="RWT93" s="56"/>
      <c r="RWU93" s="56"/>
      <c r="RWV93" s="56"/>
      <c r="RWW93" s="56"/>
      <c r="RWX93" s="56"/>
      <c r="RWY93" s="56"/>
      <c r="RWZ93" s="56"/>
      <c r="RXA93" s="56"/>
      <c r="RXB93" s="56"/>
      <c r="RXC93" s="56"/>
      <c r="RXD93" s="56"/>
      <c r="RXE93" s="56"/>
      <c r="RXF93" s="56"/>
      <c r="RXG93" s="56"/>
      <c r="RXH93" s="56"/>
      <c r="RXI93" s="56"/>
      <c r="RXJ93" s="56"/>
      <c r="RXK93" s="56"/>
      <c r="RXL93" s="56"/>
      <c r="RXM93" s="56"/>
      <c r="RXN93" s="56"/>
      <c r="RXO93" s="56"/>
      <c r="RXP93" s="56"/>
      <c r="RXQ93" s="56"/>
      <c r="RXR93" s="56"/>
      <c r="RXS93" s="56"/>
      <c r="RXT93" s="56"/>
      <c r="RXU93" s="56"/>
      <c r="RXV93" s="56"/>
      <c r="RXW93" s="56"/>
      <c r="RXX93" s="56"/>
      <c r="RXY93" s="56"/>
      <c r="RXZ93" s="56"/>
      <c r="RYA93" s="56"/>
      <c r="RYB93" s="56"/>
      <c r="RYC93" s="56"/>
      <c r="RYD93" s="56"/>
      <c r="RYE93" s="56"/>
      <c r="RYF93" s="56"/>
      <c r="RYG93" s="56"/>
      <c r="RYH93" s="56"/>
      <c r="RYI93" s="56"/>
      <c r="RYJ93" s="56"/>
      <c r="RYK93" s="56"/>
      <c r="RYL93" s="56"/>
      <c r="RYM93" s="56"/>
      <c r="RYN93" s="56"/>
      <c r="RYO93" s="56"/>
      <c r="RYP93" s="56"/>
      <c r="RYQ93" s="56"/>
      <c r="RYR93" s="56"/>
      <c r="RYS93" s="56"/>
      <c r="RYT93" s="56"/>
      <c r="RYU93" s="56"/>
      <c r="RYV93" s="56"/>
      <c r="RYW93" s="56"/>
      <c r="RYX93" s="56"/>
      <c r="RYY93" s="56"/>
      <c r="RYZ93" s="56"/>
      <c r="RZA93" s="56"/>
      <c r="RZB93" s="56"/>
      <c r="RZC93" s="56"/>
      <c r="RZD93" s="56"/>
      <c r="RZE93" s="56"/>
      <c r="RZF93" s="56"/>
      <c r="RZG93" s="56"/>
      <c r="RZH93" s="56"/>
      <c r="RZI93" s="56"/>
      <c r="RZJ93" s="56"/>
      <c r="RZK93" s="56"/>
      <c r="RZL93" s="56"/>
      <c r="RZM93" s="56"/>
      <c r="RZN93" s="56"/>
      <c r="RZO93" s="56"/>
      <c r="RZP93" s="56"/>
      <c r="RZQ93" s="56"/>
      <c r="RZR93" s="56"/>
      <c r="RZS93" s="56"/>
      <c r="RZT93" s="56"/>
      <c r="RZU93" s="56"/>
      <c r="RZV93" s="56"/>
      <c r="RZW93" s="56"/>
      <c r="RZX93" s="56"/>
      <c r="RZY93" s="56"/>
      <c r="RZZ93" s="56"/>
      <c r="SAA93" s="56"/>
      <c r="SAB93" s="56"/>
      <c r="SAC93" s="56"/>
      <c r="SAD93" s="56"/>
      <c r="SAE93" s="56"/>
      <c r="SAF93" s="56"/>
      <c r="SAG93" s="56"/>
      <c r="SAH93" s="56"/>
      <c r="SAI93" s="56"/>
      <c r="SAJ93" s="56"/>
      <c r="SAK93" s="56"/>
      <c r="SAL93" s="56"/>
      <c r="SAM93" s="56"/>
      <c r="SAN93" s="56"/>
      <c r="SAO93" s="56"/>
      <c r="SAP93" s="56"/>
      <c r="SAQ93" s="56"/>
      <c r="SAR93" s="56"/>
      <c r="SAS93" s="56"/>
      <c r="SAT93" s="56"/>
      <c r="SAU93" s="56"/>
      <c r="SAV93" s="56"/>
      <c r="SAW93" s="56"/>
      <c r="SAX93" s="56"/>
      <c r="SAY93" s="56"/>
      <c r="SAZ93" s="56"/>
      <c r="SBA93" s="56"/>
      <c r="SBB93" s="56"/>
      <c r="SBC93" s="56"/>
      <c r="SBD93" s="56"/>
      <c r="SBE93" s="56"/>
      <c r="SBF93" s="56"/>
      <c r="SBG93" s="56"/>
      <c r="SBH93" s="56"/>
      <c r="SBI93" s="56"/>
      <c r="SBJ93" s="56"/>
      <c r="SBK93" s="56"/>
      <c r="SBL93" s="56"/>
      <c r="SBM93" s="56"/>
      <c r="SBN93" s="56"/>
      <c r="SBO93" s="56"/>
      <c r="SBP93" s="56"/>
      <c r="SBQ93" s="56"/>
      <c r="SBR93" s="56"/>
      <c r="SBS93" s="56"/>
      <c r="SBT93" s="56"/>
      <c r="SBU93" s="56"/>
      <c r="SBV93" s="56"/>
      <c r="SBW93" s="56"/>
      <c r="SBX93" s="56"/>
      <c r="SBY93" s="56"/>
      <c r="SBZ93" s="56"/>
      <c r="SCA93" s="56"/>
      <c r="SCB93" s="56"/>
      <c r="SCC93" s="56"/>
      <c r="SCD93" s="56"/>
      <c r="SCE93" s="56"/>
      <c r="SCF93" s="56"/>
      <c r="SCG93" s="56"/>
      <c r="SCH93" s="56"/>
      <c r="SCI93" s="56"/>
      <c r="SCJ93" s="56"/>
      <c r="SCK93" s="56"/>
      <c r="SCL93" s="56"/>
      <c r="SCM93" s="56"/>
      <c r="SCN93" s="56"/>
      <c r="SCO93" s="56"/>
      <c r="SCP93" s="56"/>
      <c r="SCQ93" s="56"/>
      <c r="SCR93" s="56"/>
      <c r="SCS93" s="56"/>
      <c r="SCT93" s="56"/>
      <c r="SCU93" s="56"/>
      <c r="SCV93" s="56"/>
      <c r="SCW93" s="56"/>
      <c r="SCX93" s="56"/>
      <c r="SCY93" s="56"/>
      <c r="SCZ93" s="56"/>
      <c r="SDA93" s="56"/>
      <c r="SDB93" s="56"/>
      <c r="SDC93" s="56"/>
      <c r="SDD93" s="56"/>
      <c r="SDE93" s="56"/>
      <c r="SDF93" s="56"/>
      <c r="SDG93" s="56"/>
      <c r="SDH93" s="56"/>
      <c r="SDI93" s="56"/>
      <c r="SDJ93" s="56"/>
      <c r="SDK93" s="56"/>
      <c r="SDL93" s="56"/>
      <c r="SDM93" s="56"/>
      <c r="SDN93" s="56"/>
      <c r="SDO93" s="56"/>
      <c r="SDP93" s="56"/>
      <c r="SDQ93" s="56"/>
      <c r="SDR93" s="56"/>
      <c r="SDS93" s="56"/>
      <c r="SDT93" s="56"/>
      <c r="SDU93" s="56"/>
      <c r="SDV93" s="56"/>
      <c r="SDW93" s="56"/>
      <c r="SDX93" s="56"/>
      <c r="SDY93" s="56"/>
      <c r="SDZ93" s="56"/>
      <c r="SEA93" s="56"/>
      <c r="SEB93" s="56"/>
      <c r="SEC93" s="56"/>
      <c r="SED93" s="56"/>
      <c r="SEE93" s="56"/>
      <c r="SEF93" s="56"/>
      <c r="SEG93" s="56"/>
      <c r="SEH93" s="56"/>
      <c r="SEI93" s="56"/>
      <c r="SEJ93" s="56"/>
      <c r="SEK93" s="56"/>
      <c r="SEL93" s="56"/>
      <c r="SEM93" s="56"/>
      <c r="SEN93" s="56"/>
      <c r="SEO93" s="56"/>
      <c r="SEP93" s="56"/>
      <c r="SEQ93" s="56"/>
      <c r="SER93" s="56"/>
      <c r="SES93" s="56"/>
      <c r="SET93" s="56"/>
      <c r="SEU93" s="56"/>
      <c r="SEV93" s="56"/>
      <c r="SEW93" s="56"/>
      <c r="SEX93" s="56"/>
      <c r="SEY93" s="56"/>
      <c r="SEZ93" s="56"/>
      <c r="SFA93" s="56"/>
      <c r="SFB93" s="56"/>
      <c r="SFC93" s="56"/>
      <c r="SFD93" s="56"/>
      <c r="SFE93" s="56"/>
      <c r="SFF93" s="56"/>
      <c r="SFG93" s="56"/>
      <c r="SFH93" s="56"/>
      <c r="SFI93" s="56"/>
      <c r="SFJ93" s="56"/>
      <c r="SFK93" s="56"/>
      <c r="SFL93" s="56"/>
      <c r="SFM93" s="56"/>
      <c r="SFN93" s="56"/>
      <c r="SFO93" s="56"/>
      <c r="SFP93" s="56"/>
      <c r="SFQ93" s="56"/>
      <c r="SFR93" s="56"/>
      <c r="SFS93" s="56"/>
      <c r="SFT93" s="56"/>
      <c r="SFU93" s="56"/>
      <c r="SFV93" s="56"/>
      <c r="SFW93" s="56"/>
      <c r="SFX93" s="56"/>
      <c r="SFY93" s="56"/>
      <c r="SFZ93" s="56"/>
      <c r="SGA93" s="56"/>
      <c r="SGB93" s="56"/>
      <c r="SGC93" s="56"/>
      <c r="SGD93" s="56"/>
      <c r="SGE93" s="56"/>
      <c r="SGF93" s="56"/>
      <c r="SGG93" s="56"/>
      <c r="SGH93" s="56"/>
      <c r="SGI93" s="56"/>
      <c r="SGJ93" s="56"/>
      <c r="SGK93" s="56"/>
      <c r="SGL93" s="56"/>
      <c r="SGM93" s="56"/>
      <c r="SGN93" s="56"/>
      <c r="SGO93" s="56"/>
      <c r="SGP93" s="56"/>
      <c r="SGQ93" s="56"/>
      <c r="SGR93" s="56"/>
      <c r="SGS93" s="56"/>
      <c r="SGT93" s="56"/>
      <c r="SGU93" s="56"/>
      <c r="SGV93" s="56"/>
      <c r="SGW93" s="56"/>
      <c r="SGX93" s="56"/>
      <c r="SGY93" s="56"/>
      <c r="SGZ93" s="56"/>
      <c r="SHA93" s="56"/>
      <c r="SHB93" s="56"/>
      <c r="SHC93" s="56"/>
      <c r="SHD93" s="56"/>
      <c r="SHE93" s="56"/>
      <c r="SHF93" s="56"/>
      <c r="SHG93" s="56"/>
      <c r="SHH93" s="56"/>
      <c r="SHI93" s="56"/>
      <c r="SHJ93" s="56"/>
      <c r="SHK93" s="56"/>
      <c r="SHL93" s="56"/>
      <c r="SHM93" s="56"/>
      <c r="SHN93" s="56"/>
      <c r="SHO93" s="56"/>
      <c r="SHP93" s="56"/>
      <c r="SHQ93" s="56"/>
      <c r="SHR93" s="56"/>
      <c r="SHS93" s="56"/>
      <c r="SHT93" s="56"/>
      <c r="SHU93" s="56"/>
      <c r="SHV93" s="56"/>
      <c r="SHW93" s="56"/>
      <c r="SHX93" s="56"/>
      <c r="SHY93" s="56"/>
      <c r="SHZ93" s="56"/>
      <c r="SIA93" s="56"/>
      <c r="SIB93" s="56"/>
      <c r="SIC93" s="56"/>
      <c r="SID93" s="56"/>
      <c r="SIE93" s="56"/>
      <c r="SIF93" s="56"/>
      <c r="SIG93" s="56"/>
      <c r="SIH93" s="56"/>
      <c r="SII93" s="56"/>
      <c r="SIJ93" s="56"/>
      <c r="SIK93" s="56"/>
      <c r="SIL93" s="56"/>
      <c r="SIM93" s="56"/>
      <c r="SIN93" s="56"/>
      <c r="SIO93" s="56"/>
      <c r="SIP93" s="56"/>
      <c r="SIQ93" s="56"/>
      <c r="SIR93" s="56"/>
      <c r="SIS93" s="56"/>
      <c r="SIT93" s="56"/>
      <c r="SIU93" s="56"/>
      <c r="SIV93" s="56"/>
      <c r="SIW93" s="56"/>
      <c r="SIX93" s="56"/>
      <c r="SIY93" s="56"/>
      <c r="SIZ93" s="56"/>
      <c r="SJA93" s="56"/>
      <c r="SJB93" s="56"/>
      <c r="SJC93" s="56"/>
      <c r="SJD93" s="56"/>
      <c r="SJE93" s="56"/>
      <c r="SJF93" s="56"/>
      <c r="SJG93" s="56"/>
      <c r="SJH93" s="56"/>
      <c r="SJI93" s="56"/>
      <c r="SJJ93" s="56"/>
      <c r="SJK93" s="56"/>
      <c r="SJL93" s="56"/>
      <c r="SJM93" s="56"/>
      <c r="SJN93" s="56"/>
      <c r="SJO93" s="56"/>
      <c r="SJP93" s="56"/>
      <c r="SJQ93" s="56"/>
      <c r="SJR93" s="56"/>
      <c r="SJS93" s="56"/>
      <c r="SJT93" s="56"/>
      <c r="SJU93" s="56"/>
      <c r="SJV93" s="56"/>
      <c r="SJW93" s="56"/>
      <c r="SJX93" s="56"/>
      <c r="SJY93" s="56"/>
      <c r="SJZ93" s="56"/>
      <c r="SKA93" s="56"/>
      <c r="SKB93" s="56"/>
      <c r="SKC93" s="56"/>
      <c r="SKD93" s="56"/>
      <c r="SKE93" s="56"/>
      <c r="SKF93" s="56"/>
      <c r="SKG93" s="56"/>
      <c r="SKH93" s="56"/>
      <c r="SKI93" s="56"/>
      <c r="SKJ93" s="56"/>
      <c r="SKK93" s="56"/>
      <c r="SKL93" s="56"/>
      <c r="SKM93" s="56"/>
      <c r="SKN93" s="56"/>
      <c r="SKO93" s="56"/>
      <c r="SKP93" s="56"/>
      <c r="SKQ93" s="56"/>
      <c r="SKR93" s="56"/>
      <c r="SKS93" s="56"/>
      <c r="SKT93" s="56"/>
      <c r="SKU93" s="56"/>
      <c r="SKV93" s="56"/>
      <c r="SKW93" s="56"/>
      <c r="SKX93" s="56"/>
      <c r="SKY93" s="56"/>
      <c r="SKZ93" s="56"/>
      <c r="SLA93" s="56"/>
      <c r="SLB93" s="56"/>
      <c r="SLC93" s="56"/>
      <c r="SLD93" s="56"/>
      <c r="SLE93" s="56"/>
      <c r="SLF93" s="56"/>
      <c r="SLG93" s="56"/>
      <c r="SLH93" s="56"/>
      <c r="SLI93" s="56"/>
      <c r="SLJ93" s="56"/>
      <c r="SLK93" s="56"/>
      <c r="SLL93" s="56"/>
      <c r="SLM93" s="56"/>
      <c r="SLN93" s="56"/>
      <c r="SLO93" s="56"/>
      <c r="SLP93" s="56"/>
      <c r="SLQ93" s="56"/>
      <c r="SLR93" s="56"/>
      <c r="SLS93" s="56"/>
      <c r="SLT93" s="56"/>
      <c r="SLU93" s="56"/>
      <c r="SLV93" s="56"/>
      <c r="SLW93" s="56"/>
      <c r="SLX93" s="56"/>
      <c r="SLY93" s="56"/>
      <c r="SLZ93" s="56"/>
      <c r="SMA93" s="56"/>
      <c r="SMB93" s="56"/>
      <c r="SMC93" s="56"/>
      <c r="SMD93" s="56"/>
      <c r="SME93" s="56"/>
      <c r="SMF93" s="56"/>
      <c r="SMG93" s="56"/>
      <c r="SMH93" s="56"/>
      <c r="SMI93" s="56"/>
      <c r="SMJ93" s="56"/>
      <c r="SMK93" s="56"/>
      <c r="SML93" s="56"/>
      <c r="SMM93" s="56"/>
      <c r="SMN93" s="56"/>
      <c r="SMO93" s="56"/>
      <c r="SMP93" s="56"/>
      <c r="SMQ93" s="56"/>
      <c r="SMR93" s="56"/>
      <c r="SMS93" s="56"/>
      <c r="SMT93" s="56"/>
      <c r="SMU93" s="56"/>
      <c r="SMV93" s="56"/>
      <c r="SMW93" s="56"/>
      <c r="SMX93" s="56"/>
      <c r="SMY93" s="56"/>
      <c r="SMZ93" s="56"/>
      <c r="SNA93" s="56"/>
      <c r="SNB93" s="56"/>
      <c r="SNC93" s="56"/>
      <c r="SND93" s="56"/>
      <c r="SNE93" s="56"/>
      <c r="SNF93" s="56"/>
      <c r="SNG93" s="56"/>
      <c r="SNH93" s="56"/>
      <c r="SNI93" s="56"/>
      <c r="SNJ93" s="56"/>
      <c r="SNK93" s="56"/>
      <c r="SNL93" s="56"/>
      <c r="SNM93" s="56"/>
      <c r="SNN93" s="56"/>
      <c r="SNO93" s="56"/>
      <c r="SNP93" s="56"/>
      <c r="SNQ93" s="56"/>
      <c r="SNR93" s="56"/>
      <c r="SNS93" s="56"/>
      <c r="SNT93" s="56"/>
      <c r="SNU93" s="56"/>
      <c r="SNV93" s="56"/>
      <c r="SNW93" s="56"/>
      <c r="SNX93" s="56"/>
      <c r="SNY93" s="56"/>
      <c r="SNZ93" s="56"/>
      <c r="SOA93" s="56"/>
      <c r="SOB93" s="56"/>
      <c r="SOC93" s="56"/>
      <c r="SOD93" s="56"/>
      <c r="SOE93" s="56"/>
      <c r="SOF93" s="56"/>
      <c r="SOG93" s="56"/>
      <c r="SOH93" s="56"/>
      <c r="SOI93" s="56"/>
      <c r="SOJ93" s="56"/>
      <c r="SOK93" s="56"/>
      <c r="SOL93" s="56"/>
      <c r="SOM93" s="56"/>
      <c r="SON93" s="56"/>
      <c r="SOO93" s="56"/>
      <c r="SOP93" s="56"/>
      <c r="SOQ93" s="56"/>
      <c r="SOR93" s="56"/>
      <c r="SOS93" s="56"/>
      <c r="SOT93" s="56"/>
      <c r="SOU93" s="56"/>
      <c r="SOV93" s="56"/>
      <c r="SOW93" s="56"/>
      <c r="SOX93" s="56"/>
      <c r="SOY93" s="56"/>
      <c r="SOZ93" s="56"/>
      <c r="SPA93" s="56"/>
      <c r="SPB93" s="56"/>
      <c r="SPC93" s="56"/>
      <c r="SPD93" s="56"/>
      <c r="SPE93" s="56"/>
      <c r="SPF93" s="56"/>
      <c r="SPG93" s="56"/>
      <c r="SPH93" s="56"/>
      <c r="SPI93" s="56"/>
      <c r="SPJ93" s="56"/>
      <c r="SPK93" s="56"/>
      <c r="SPL93" s="56"/>
      <c r="SPM93" s="56"/>
      <c r="SPN93" s="56"/>
      <c r="SPO93" s="56"/>
      <c r="SPP93" s="56"/>
      <c r="SPQ93" s="56"/>
      <c r="SPR93" s="56"/>
      <c r="SPS93" s="56"/>
      <c r="SPT93" s="56"/>
      <c r="SPU93" s="56"/>
      <c r="SPV93" s="56"/>
      <c r="SPW93" s="56"/>
      <c r="SPX93" s="56"/>
      <c r="SPY93" s="56"/>
      <c r="SPZ93" s="56"/>
      <c r="SQA93" s="56"/>
      <c r="SQB93" s="56"/>
      <c r="SQC93" s="56"/>
      <c r="SQD93" s="56"/>
      <c r="SQE93" s="56"/>
      <c r="SQF93" s="56"/>
      <c r="SQG93" s="56"/>
      <c r="SQH93" s="56"/>
      <c r="SQI93" s="56"/>
      <c r="SQJ93" s="56"/>
      <c r="SQK93" s="56"/>
      <c r="SQL93" s="56"/>
      <c r="SQM93" s="56"/>
      <c r="SQN93" s="56"/>
      <c r="SQO93" s="56"/>
      <c r="SQP93" s="56"/>
      <c r="SQQ93" s="56"/>
      <c r="SQR93" s="56"/>
      <c r="SQS93" s="56"/>
      <c r="SQT93" s="56"/>
      <c r="SQU93" s="56"/>
      <c r="SQV93" s="56"/>
      <c r="SQW93" s="56"/>
      <c r="SQX93" s="56"/>
      <c r="SQY93" s="56"/>
      <c r="SQZ93" s="56"/>
      <c r="SRA93" s="56"/>
      <c r="SRB93" s="56"/>
      <c r="SRC93" s="56"/>
      <c r="SRD93" s="56"/>
      <c r="SRE93" s="56"/>
      <c r="SRF93" s="56"/>
      <c r="SRG93" s="56"/>
      <c r="SRH93" s="56"/>
      <c r="SRI93" s="56"/>
      <c r="SRJ93" s="56"/>
      <c r="SRK93" s="56"/>
      <c r="SRL93" s="56"/>
      <c r="SRM93" s="56"/>
      <c r="SRN93" s="56"/>
      <c r="SRO93" s="56"/>
      <c r="SRP93" s="56"/>
      <c r="SRQ93" s="56"/>
      <c r="SRR93" s="56"/>
      <c r="SRS93" s="56"/>
      <c r="SRT93" s="56"/>
      <c r="SRU93" s="56"/>
      <c r="SRV93" s="56"/>
      <c r="SRW93" s="56"/>
      <c r="SRX93" s="56"/>
      <c r="SRY93" s="56"/>
      <c r="SRZ93" s="56"/>
      <c r="SSA93" s="56"/>
      <c r="SSB93" s="56"/>
      <c r="SSC93" s="56"/>
      <c r="SSD93" s="56"/>
      <c r="SSE93" s="56"/>
      <c r="SSF93" s="56"/>
      <c r="SSG93" s="56"/>
      <c r="SSH93" s="56"/>
      <c r="SSI93" s="56"/>
      <c r="SSJ93" s="56"/>
      <c r="SSK93" s="56"/>
      <c r="SSL93" s="56"/>
      <c r="SSM93" s="56"/>
      <c r="SSN93" s="56"/>
      <c r="SSO93" s="56"/>
      <c r="SSP93" s="56"/>
      <c r="SSQ93" s="56"/>
      <c r="SSR93" s="56"/>
      <c r="SSS93" s="56"/>
      <c r="SST93" s="56"/>
      <c r="SSU93" s="56"/>
      <c r="SSV93" s="56"/>
      <c r="SSW93" s="56"/>
      <c r="SSX93" s="56"/>
      <c r="SSY93" s="56"/>
      <c r="SSZ93" s="56"/>
      <c r="STA93" s="56"/>
      <c r="STB93" s="56"/>
      <c r="STC93" s="56"/>
      <c r="STD93" s="56"/>
      <c r="STE93" s="56"/>
      <c r="STF93" s="56"/>
      <c r="STG93" s="56"/>
      <c r="STH93" s="56"/>
      <c r="STI93" s="56"/>
      <c r="STJ93" s="56"/>
      <c r="STK93" s="56"/>
      <c r="STL93" s="56"/>
      <c r="STM93" s="56"/>
      <c r="STN93" s="56"/>
      <c r="STO93" s="56"/>
      <c r="STP93" s="56"/>
      <c r="STQ93" s="56"/>
      <c r="STR93" s="56"/>
      <c r="STS93" s="56"/>
      <c r="STT93" s="56"/>
      <c r="STU93" s="56"/>
      <c r="STV93" s="56"/>
      <c r="STW93" s="56"/>
      <c r="STX93" s="56"/>
      <c r="STY93" s="56"/>
      <c r="STZ93" s="56"/>
      <c r="SUA93" s="56"/>
      <c r="SUB93" s="56"/>
      <c r="SUC93" s="56"/>
      <c r="SUD93" s="56"/>
      <c r="SUE93" s="56"/>
      <c r="SUF93" s="56"/>
      <c r="SUG93" s="56"/>
      <c r="SUH93" s="56"/>
      <c r="SUI93" s="56"/>
      <c r="SUJ93" s="56"/>
      <c r="SUK93" s="56"/>
      <c r="SUL93" s="56"/>
      <c r="SUM93" s="56"/>
      <c r="SUN93" s="56"/>
      <c r="SUO93" s="56"/>
      <c r="SUP93" s="56"/>
      <c r="SUQ93" s="56"/>
      <c r="SUR93" s="56"/>
      <c r="SUS93" s="56"/>
      <c r="SUT93" s="56"/>
      <c r="SUU93" s="56"/>
      <c r="SUV93" s="56"/>
      <c r="SUW93" s="56"/>
      <c r="SUX93" s="56"/>
      <c r="SUY93" s="56"/>
      <c r="SUZ93" s="56"/>
      <c r="SVA93" s="56"/>
      <c r="SVB93" s="56"/>
      <c r="SVC93" s="56"/>
      <c r="SVD93" s="56"/>
      <c r="SVE93" s="56"/>
      <c r="SVF93" s="56"/>
      <c r="SVG93" s="56"/>
      <c r="SVH93" s="56"/>
      <c r="SVI93" s="56"/>
      <c r="SVJ93" s="56"/>
      <c r="SVK93" s="56"/>
      <c r="SVL93" s="56"/>
      <c r="SVM93" s="56"/>
      <c r="SVN93" s="56"/>
      <c r="SVO93" s="56"/>
      <c r="SVP93" s="56"/>
      <c r="SVQ93" s="56"/>
      <c r="SVR93" s="56"/>
      <c r="SVS93" s="56"/>
      <c r="SVT93" s="56"/>
      <c r="SVU93" s="56"/>
      <c r="SVV93" s="56"/>
      <c r="SVW93" s="56"/>
      <c r="SVX93" s="56"/>
      <c r="SVY93" s="56"/>
      <c r="SVZ93" s="56"/>
      <c r="SWA93" s="56"/>
      <c r="SWB93" s="56"/>
      <c r="SWC93" s="56"/>
      <c r="SWD93" s="56"/>
      <c r="SWE93" s="56"/>
      <c r="SWF93" s="56"/>
      <c r="SWG93" s="56"/>
      <c r="SWH93" s="56"/>
      <c r="SWI93" s="56"/>
      <c r="SWJ93" s="56"/>
      <c r="SWK93" s="56"/>
      <c r="SWL93" s="56"/>
      <c r="SWM93" s="56"/>
      <c r="SWN93" s="56"/>
      <c r="SWO93" s="56"/>
      <c r="SWP93" s="56"/>
      <c r="SWQ93" s="56"/>
      <c r="SWR93" s="56"/>
      <c r="SWS93" s="56"/>
      <c r="SWT93" s="56"/>
      <c r="SWU93" s="56"/>
      <c r="SWV93" s="56"/>
      <c r="SWW93" s="56"/>
      <c r="SWX93" s="56"/>
      <c r="SWY93" s="56"/>
      <c r="SWZ93" s="56"/>
      <c r="SXA93" s="56"/>
      <c r="SXB93" s="56"/>
      <c r="SXC93" s="56"/>
      <c r="SXD93" s="56"/>
      <c r="SXE93" s="56"/>
      <c r="SXF93" s="56"/>
      <c r="SXG93" s="56"/>
      <c r="SXH93" s="56"/>
      <c r="SXI93" s="56"/>
      <c r="SXJ93" s="56"/>
      <c r="SXK93" s="56"/>
      <c r="SXL93" s="56"/>
      <c r="SXM93" s="56"/>
      <c r="SXN93" s="56"/>
      <c r="SXO93" s="56"/>
      <c r="SXP93" s="56"/>
      <c r="SXQ93" s="56"/>
      <c r="SXR93" s="56"/>
      <c r="SXS93" s="56"/>
      <c r="SXT93" s="56"/>
      <c r="SXU93" s="56"/>
      <c r="SXV93" s="56"/>
      <c r="SXW93" s="56"/>
      <c r="SXX93" s="56"/>
      <c r="SXY93" s="56"/>
      <c r="SXZ93" s="56"/>
      <c r="SYA93" s="56"/>
      <c r="SYB93" s="56"/>
      <c r="SYC93" s="56"/>
      <c r="SYD93" s="56"/>
      <c r="SYE93" s="56"/>
      <c r="SYF93" s="56"/>
      <c r="SYG93" s="56"/>
      <c r="SYH93" s="56"/>
      <c r="SYI93" s="56"/>
      <c r="SYJ93" s="56"/>
      <c r="SYK93" s="56"/>
      <c r="SYL93" s="56"/>
      <c r="SYM93" s="56"/>
      <c r="SYN93" s="56"/>
      <c r="SYO93" s="56"/>
      <c r="SYP93" s="56"/>
      <c r="SYQ93" s="56"/>
      <c r="SYR93" s="56"/>
      <c r="SYS93" s="56"/>
      <c r="SYT93" s="56"/>
      <c r="SYU93" s="56"/>
      <c r="SYV93" s="56"/>
      <c r="SYW93" s="56"/>
      <c r="SYX93" s="56"/>
      <c r="SYY93" s="56"/>
      <c r="SYZ93" s="56"/>
      <c r="SZA93" s="56"/>
      <c r="SZB93" s="56"/>
      <c r="SZC93" s="56"/>
      <c r="SZD93" s="56"/>
      <c r="SZE93" s="56"/>
      <c r="SZF93" s="56"/>
      <c r="SZG93" s="56"/>
      <c r="SZH93" s="56"/>
      <c r="SZI93" s="56"/>
      <c r="SZJ93" s="56"/>
      <c r="SZK93" s="56"/>
      <c r="SZL93" s="56"/>
      <c r="SZM93" s="56"/>
      <c r="SZN93" s="56"/>
      <c r="SZO93" s="56"/>
      <c r="SZP93" s="56"/>
      <c r="SZQ93" s="56"/>
      <c r="SZR93" s="56"/>
      <c r="SZS93" s="56"/>
      <c r="SZT93" s="56"/>
      <c r="SZU93" s="56"/>
      <c r="SZV93" s="56"/>
      <c r="SZW93" s="56"/>
      <c r="SZX93" s="56"/>
      <c r="SZY93" s="56"/>
      <c r="SZZ93" s="56"/>
      <c r="TAA93" s="56"/>
      <c r="TAB93" s="56"/>
      <c r="TAC93" s="56"/>
      <c r="TAD93" s="56"/>
      <c r="TAE93" s="56"/>
      <c r="TAF93" s="56"/>
      <c r="TAG93" s="56"/>
      <c r="TAH93" s="56"/>
      <c r="TAI93" s="56"/>
      <c r="TAJ93" s="56"/>
      <c r="TAK93" s="56"/>
      <c r="TAL93" s="56"/>
      <c r="TAM93" s="56"/>
      <c r="TAN93" s="56"/>
      <c r="TAO93" s="56"/>
      <c r="TAP93" s="56"/>
      <c r="TAQ93" s="56"/>
      <c r="TAR93" s="56"/>
      <c r="TAS93" s="56"/>
      <c r="TAT93" s="56"/>
      <c r="TAU93" s="56"/>
      <c r="TAV93" s="56"/>
      <c r="TAW93" s="56"/>
      <c r="TAX93" s="56"/>
      <c r="TAY93" s="56"/>
      <c r="TAZ93" s="56"/>
      <c r="TBA93" s="56"/>
      <c r="TBB93" s="56"/>
      <c r="TBC93" s="56"/>
      <c r="TBD93" s="56"/>
      <c r="TBE93" s="56"/>
      <c r="TBF93" s="56"/>
      <c r="TBG93" s="56"/>
      <c r="TBH93" s="56"/>
      <c r="TBI93" s="56"/>
      <c r="TBJ93" s="56"/>
      <c r="TBK93" s="56"/>
      <c r="TBL93" s="56"/>
      <c r="TBM93" s="56"/>
      <c r="TBN93" s="56"/>
      <c r="TBO93" s="56"/>
      <c r="TBP93" s="56"/>
      <c r="TBQ93" s="56"/>
      <c r="TBR93" s="56"/>
      <c r="TBS93" s="56"/>
      <c r="TBT93" s="56"/>
      <c r="TBU93" s="56"/>
      <c r="TBV93" s="56"/>
      <c r="TBW93" s="56"/>
      <c r="TBX93" s="56"/>
      <c r="TBY93" s="56"/>
      <c r="TBZ93" s="56"/>
      <c r="TCA93" s="56"/>
      <c r="TCB93" s="56"/>
      <c r="TCC93" s="56"/>
      <c r="TCD93" s="56"/>
      <c r="TCE93" s="56"/>
      <c r="TCF93" s="56"/>
      <c r="TCG93" s="56"/>
      <c r="TCH93" s="56"/>
      <c r="TCI93" s="56"/>
      <c r="TCJ93" s="56"/>
      <c r="TCK93" s="56"/>
      <c r="TCL93" s="56"/>
      <c r="TCM93" s="56"/>
      <c r="TCN93" s="56"/>
      <c r="TCO93" s="56"/>
      <c r="TCP93" s="56"/>
      <c r="TCQ93" s="56"/>
      <c r="TCR93" s="56"/>
      <c r="TCS93" s="56"/>
      <c r="TCT93" s="56"/>
      <c r="TCU93" s="56"/>
      <c r="TCV93" s="56"/>
      <c r="TCW93" s="56"/>
      <c r="TCX93" s="56"/>
      <c r="TCY93" s="56"/>
      <c r="TCZ93" s="56"/>
      <c r="TDA93" s="56"/>
      <c r="TDB93" s="56"/>
      <c r="TDC93" s="56"/>
      <c r="TDD93" s="56"/>
      <c r="TDE93" s="56"/>
      <c r="TDF93" s="56"/>
      <c r="TDG93" s="56"/>
      <c r="TDH93" s="56"/>
      <c r="TDI93" s="56"/>
      <c r="TDJ93" s="56"/>
      <c r="TDK93" s="56"/>
      <c r="TDL93" s="56"/>
      <c r="TDM93" s="56"/>
      <c r="TDN93" s="56"/>
      <c r="TDO93" s="56"/>
      <c r="TDP93" s="56"/>
      <c r="TDQ93" s="56"/>
      <c r="TDR93" s="56"/>
      <c r="TDS93" s="56"/>
      <c r="TDT93" s="56"/>
      <c r="TDU93" s="56"/>
      <c r="TDV93" s="56"/>
      <c r="TDW93" s="56"/>
      <c r="TDX93" s="56"/>
      <c r="TDY93" s="56"/>
      <c r="TDZ93" s="56"/>
      <c r="TEA93" s="56"/>
      <c r="TEB93" s="56"/>
      <c r="TEC93" s="56"/>
      <c r="TED93" s="56"/>
      <c r="TEE93" s="56"/>
      <c r="TEF93" s="56"/>
      <c r="TEG93" s="56"/>
      <c r="TEH93" s="56"/>
      <c r="TEI93" s="56"/>
      <c r="TEJ93" s="56"/>
      <c r="TEK93" s="56"/>
      <c r="TEL93" s="56"/>
      <c r="TEM93" s="56"/>
      <c r="TEN93" s="56"/>
      <c r="TEO93" s="56"/>
      <c r="TEP93" s="56"/>
      <c r="TEQ93" s="56"/>
      <c r="TER93" s="56"/>
      <c r="TES93" s="56"/>
      <c r="TET93" s="56"/>
      <c r="TEU93" s="56"/>
      <c r="TEV93" s="56"/>
      <c r="TEW93" s="56"/>
      <c r="TEX93" s="56"/>
      <c r="TEY93" s="56"/>
      <c r="TEZ93" s="56"/>
      <c r="TFA93" s="56"/>
      <c r="TFB93" s="56"/>
      <c r="TFC93" s="56"/>
      <c r="TFD93" s="56"/>
      <c r="TFE93" s="56"/>
      <c r="TFF93" s="56"/>
      <c r="TFG93" s="56"/>
      <c r="TFH93" s="56"/>
      <c r="TFI93" s="56"/>
      <c r="TFJ93" s="56"/>
      <c r="TFK93" s="56"/>
      <c r="TFL93" s="56"/>
      <c r="TFM93" s="56"/>
      <c r="TFN93" s="56"/>
      <c r="TFO93" s="56"/>
      <c r="TFP93" s="56"/>
      <c r="TFQ93" s="56"/>
      <c r="TFR93" s="56"/>
      <c r="TFS93" s="56"/>
      <c r="TFT93" s="56"/>
      <c r="TFU93" s="56"/>
      <c r="TFV93" s="56"/>
      <c r="TFW93" s="56"/>
      <c r="TFX93" s="56"/>
      <c r="TFY93" s="56"/>
      <c r="TFZ93" s="56"/>
      <c r="TGA93" s="56"/>
      <c r="TGB93" s="56"/>
      <c r="TGC93" s="56"/>
      <c r="TGD93" s="56"/>
      <c r="TGE93" s="56"/>
      <c r="TGF93" s="56"/>
      <c r="TGG93" s="56"/>
      <c r="TGH93" s="56"/>
      <c r="TGI93" s="56"/>
      <c r="TGJ93" s="56"/>
      <c r="TGK93" s="56"/>
      <c r="TGL93" s="56"/>
      <c r="TGM93" s="56"/>
      <c r="TGN93" s="56"/>
      <c r="TGO93" s="56"/>
      <c r="TGP93" s="56"/>
      <c r="TGQ93" s="56"/>
      <c r="TGR93" s="56"/>
      <c r="TGS93" s="56"/>
      <c r="TGT93" s="56"/>
      <c r="TGU93" s="56"/>
      <c r="TGV93" s="56"/>
      <c r="TGW93" s="56"/>
      <c r="TGX93" s="56"/>
      <c r="TGY93" s="56"/>
      <c r="TGZ93" s="56"/>
      <c r="THA93" s="56"/>
      <c r="THB93" s="56"/>
      <c r="THC93" s="56"/>
      <c r="THD93" s="56"/>
      <c r="THE93" s="56"/>
      <c r="THF93" s="56"/>
      <c r="THG93" s="56"/>
      <c r="THH93" s="56"/>
      <c r="THI93" s="56"/>
      <c r="THJ93" s="56"/>
      <c r="THK93" s="56"/>
      <c r="THL93" s="56"/>
      <c r="THM93" s="56"/>
      <c r="THN93" s="56"/>
      <c r="THO93" s="56"/>
      <c r="THP93" s="56"/>
      <c r="THQ93" s="56"/>
      <c r="THR93" s="56"/>
      <c r="THS93" s="56"/>
      <c r="THT93" s="56"/>
      <c r="THU93" s="56"/>
      <c r="THV93" s="56"/>
      <c r="THW93" s="56"/>
      <c r="THX93" s="56"/>
      <c r="THY93" s="56"/>
      <c r="THZ93" s="56"/>
      <c r="TIA93" s="56"/>
      <c r="TIB93" s="56"/>
      <c r="TIC93" s="56"/>
      <c r="TID93" s="56"/>
      <c r="TIE93" s="56"/>
      <c r="TIF93" s="56"/>
      <c r="TIG93" s="56"/>
      <c r="TIH93" s="56"/>
      <c r="TII93" s="56"/>
      <c r="TIJ93" s="56"/>
      <c r="TIK93" s="56"/>
      <c r="TIL93" s="56"/>
      <c r="TIM93" s="56"/>
      <c r="TIN93" s="56"/>
      <c r="TIO93" s="56"/>
      <c r="TIP93" s="56"/>
      <c r="TIQ93" s="56"/>
      <c r="TIR93" s="56"/>
      <c r="TIS93" s="56"/>
      <c r="TIT93" s="56"/>
      <c r="TIU93" s="56"/>
      <c r="TIV93" s="56"/>
      <c r="TIW93" s="56"/>
      <c r="TIX93" s="56"/>
      <c r="TIY93" s="56"/>
      <c r="TIZ93" s="56"/>
      <c r="TJA93" s="56"/>
      <c r="TJB93" s="56"/>
      <c r="TJC93" s="56"/>
      <c r="TJD93" s="56"/>
      <c r="TJE93" s="56"/>
      <c r="TJF93" s="56"/>
      <c r="TJG93" s="56"/>
      <c r="TJH93" s="56"/>
      <c r="TJI93" s="56"/>
      <c r="TJJ93" s="56"/>
      <c r="TJK93" s="56"/>
      <c r="TJL93" s="56"/>
      <c r="TJM93" s="56"/>
      <c r="TJN93" s="56"/>
      <c r="TJO93" s="56"/>
      <c r="TJP93" s="56"/>
      <c r="TJQ93" s="56"/>
      <c r="TJR93" s="56"/>
      <c r="TJS93" s="56"/>
      <c r="TJT93" s="56"/>
      <c r="TJU93" s="56"/>
      <c r="TJV93" s="56"/>
      <c r="TJW93" s="56"/>
      <c r="TJX93" s="56"/>
      <c r="TJY93" s="56"/>
      <c r="TJZ93" s="56"/>
      <c r="TKA93" s="56"/>
      <c r="TKB93" s="56"/>
      <c r="TKC93" s="56"/>
      <c r="TKD93" s="56"/>
      <c r="TKE93" s="56"/>
      <c r="TKF93" s="56"/>
      <c r="TKG93" s="56"/>
      <c r="TKH93" s="56"/>
      <c r="TKI93" s="56"/>
      <c r="TKJ93" s="56"/>
      <c r="TKK93" s="56"/>
      <c r="TKL93" s="56"/>
      <c r="TKM93" s="56"/>
      <c r="TKN93" s="56"/>
      <c r="TKO93" s="56"/>
      <c r="TKP93" s="56"/>
      <c r="TKQ93" s="56"/>
      <c r="TKR93" s="56"/>
      <c r="TKS93" s="56"/>
      <c r="TKT93" s="56"/>
      <c r="TKU93" s="56"/>
      <c r="TKV93" s="56"/>
      <c r="TKW93" s="56"/>
      <c r="TKX93" s="56"/>
      <c r="TKY93" s="56"/>
      <c r="TKZ93" s="56"/>
      <c r="TLA93" s="56"/>
      <c r="TLB93" s="56"/>
      <c r="TLC93" s="56"/>
      <c r="TLD93" s="56"/>
      <c r="TLE93" s="56"/>
      <c r="TLF93" s="56"/>
      <c r="TLG93" s="56"/>
      <c r="TLH93" s="56"/>
      <c r="TLI93" s="56"/>
      <c r="TLJ93" s="56"/>
      <c r="TLK93" s="56"/>
      <c r="TLL93" s="56"/>
      <c r="TLM93" s="56"/>
      <c r="TLN93" s="56"/>
      <c r="TLO93" s="56"/>
      <c r="TLP93" s="56"/>
      <c r="TLQ93" s="56"/>
      <c r="TLR93" s="56"/>
      <c r="TLS93" s="56"/>
      <c r="TLT93" s="56"/>
      <c r="TLU93" s="56"/>
      <c r="TLV93" s="56"/>
      <c r="TLW93" s="56"/>
      <c r="TLX93" s="56"/>
      <c r="TLY93" s="56"/>
      <c r="TLZ93" s="56"/>
      <c r="TMA93" s="56"/>
      <c r="TMB93" s="56"/>
      <c r="TMC93" s="56"/>
      <c r="TMD93" s="56"/>
      <c r="TME93" s="56"/>
      <c r="TMF93" s="56"/>
      <c r="TMG93" s="56"/>
      <c r="TMH93" s="56"/>
      <c r="TMI93" s="56"/>
      <c r="TMJ93" s="56"/>
      <c r="TMK93" s="56"/>
      <c r="TML93" s="56"/>
      <c r="TMM93" s="56"/>
      <c r="TMN93" s="56"/>
      <c r="TMO93" s="56"/>
      <c r="TMP93" s="56"/>
      <c r="TMQ93" s="56"/>
      <c r="TMR93" s="56"/>
      <c r="TMS93" s="56"/>
      <c r="TMT93" s="56"/>
      <c r="TMU93" s="56"/>
      <c r="TMV93" s="56"/>
      <c r="TMW93" s="56"/>
      <c r="TMX93" s="56"/>
      <c r="TMY93" s="56"/>
      <c r="TMZ93" s="56"/>
      <c r="TNA93" s="56"/>
      <c r="TNB93" s="56"/>
      <c r="TNC93" s="56"/>
      <c r="TND93" s="56"/>
      <c r="TNE93" s="56"/>
      <c r="TNF93" s="56"/>
      <c r="TNG93" s="56"/>
      <c r="TNH93" s="56"/>
      <c r="TNI93" s="56"/>
      <c r="TNJ93" s="56"/>
      <c r="TNK93" s="56"/>
      <c r="TNL93" s="56"/>
      <c r="TNM93" s="56"/>
      <c r="TNN93" s="56"/>
      <c r="TNO93" s="56"/>
      <c r="TNP93" s="56"/>
      <c r="TNQ93" s="56"/>
      <c r="TNR93" s="56"/>
      <c r="TNS93" s="56"/>
      <c r="TNT93" s="56"/>
      <c r="TNU93" s="56"/>
      <c r="TNV93" s="56"/>
      <c r="TNW93" s="56"/>
      <c r="TNX93" s="56"/>
      <c r="TNY93" s="56"/>
      <c r="TNZ93" s="56"/>
      <c r="TOA93" s="56"/>
      <c r="TOB93" s="56"/>
      <c r="TOC93" s="56"/>
      <c r="TOD93" s="56"/>
      <c r="TOE93" s="56"/>
      <c r="TOF93" s="56"/>
      <c r="TOG93" s="56"/>
      <c r="TOH93" s="56"/>
      <c r="TOI93" s="56"/>
      <c r="TOJ93" s="56"/>
      <c r="TOK93" s="56"/>
      <c r="TOL93" s="56"/>
      <c r="TOM93" s="56"/>
      <c r="TON93" s="56"/>
      <c r="TOO93" s="56"/>
      <c r="TOP93" s="56"/>
      <c r="TOQ93" s="56"/>
      <c r="TOR93" s="56"/>
      <c r="TOS93" s="56"/>
      <c r="TOT93" s="56"/>
      <c r="TOU93" s="56"/>
      <c r="TOV93" s="56"/>
      <c r="TOW93" s="56"/>
      <c r="TOX93" s="56"/>
      <c r="TOY93" s="56"/>
      <c r="TOZ93" s="56"/>
      <c r="TPA93" s="56"/>
      <c r="TPB93" s="56"/>
      <c r="TPC93" s="56"/>
      <c r="TPD93" s="56"/>
      <c r="TPE93" s="56"/>
      <c r="TPF93" s="56"/>
      <c r="TPG93" s="56"/>
      <c r="TPH93" s="56"/>
      <c r="TPI93" s="56"/>
      <c r="TPJ93" s="56"/>
      <c r="TPK93" s="56"/>
      <c r="TPL93" s="56"/>
      <c r="TPM93" s="56"/>
      <c r="TPN93" s="56"/>
      <c r="TPO93" s="56"/>
      <c r="TPP93" s="56"/>
      <c r="TPQ93" s="56"/>
      <c r="TPR93" s="56"/>
      <c r="TPS93" s="56"/>
      <c r="TPT93" s="56"/>
      <c r="TPU93" s="56"/>
      <c r="TPV93" s="56"/>
      <c r="TPW93" s="56"/>
      <c r="TPX93" s="56"/>
      <c r="TPY93" s="56"/>
      <c r="TPZ93" s="56"/>
      <c r="TQA93" s="56"/>
      <c r="TQB93" s="56"/>
      <c r="TQC93" s="56"/>
      <c r="TQD93" s="56"/>
      <c r="TQE93" s="56"/>
      <c r="TQF93" s="56"/>
      <c r="TQG93" s="56"/>
      <c r="TQH93" s="56"/>
      <c r="TQI93" s="56"/>
      <c r="TQJ93" s="56"/>
      <c r="TQK93" s="56"/>
      <c r="TQL93" s="56"/>
      <c r="TQM93" s="56"/>
      <c r="TQN93" s="56"/>
      <c r="TQO93" s="56"/>
      <c r="TQP93" s="56"/>
      <c r="TQQ93" s="56"/>
      <c r="TQR93" s="56"/>
      <c r="TQS93" s="56"/>
      <c r="TQT93" s="56"/>
      <c r="TQU93" s="56"/>
      <c r="TQV93" s="56"/>
      <c r="TQW93" s="56"/>
      <c r="TQX93" s="56"/>
      <c r="TQY93" s="56"/>
      <c r="TQZ93" s="56"/>
      <c r="TRA93" s="56"/>
      <c r="TRB93" s="56"/>
      <c r="TRC93" s="56"/>
      <c r="TRD93" s="56"/>
      <c r="TRE93" s="56"/>
      <c r="TRF93" s="56"/>
      <c r="TRG93" s="56"/>
      <c r="TRH93" s="56"/>
      <c r="TRI93" s="56"/>
      <c r="TRJ93" s="56"/>
      <c r="TRK93" s="56"/>
      <c r="TRL93" s="56"/>
      <c r="TRM93" s="56"/>
      <c r="TRN93" s="56"/>
      <c r="TRO93" s="56"/>
      <c r="TRP93" s="56"/>
      <c r="TRQ93" s="56"/>
      <c r="TRR93" s="56"/>
      <c r="TRS93" s="56"/>
      <c r="TRT93" s="56"/>
      <c r="TRU93" s="56"/>
      <c r="TRV93" s="56"/>
      <c r="TRW93" s="56"/>
      <c r="TRX93" s="56"/>
      <c r="TRY93" s="56"/>
      <c r="TRZ93" s="56"/>
      <c r="TSA93" s="56"/>
      <c r="TSB93" s="56"/>
      <c r="TSC93" s="56"/>
      <c r="TSD93" s="56"/>
      <c r="TSE93" s="56"/>
      <c r="TSF93" s="56"/>
      <c r="TSG93" s="56"/>
      <c r="TSH93" s="56"/>
      <c r="TSI93" s="56"/>
      <c r="TSJ93" s="56"/>
      <c r="TSK93" s="56"/>
      <c r="TSL93" s="56"/>
      <c r="TSM93" s="56"/>
      <c r="TSN93" s="56"/>
      <c r="TSO93" s="56"/>
      <c r="TSP93" s="56"/>
      <c r="TSQ93" s="56"/>
      <c r="TSR93" s="56"/>
      <c r="TSS93" s="56"/>
      <c r="TST93" s="56"/>
      <c r="TSU93" s="56"/>
      <c r="TSV93" s="56"/>
      <c r="TSW93" s="56"/>
      <c r="TSX93" s="56"/>
      <c r="TSY93" s="56"/>
      <c r="TSZ93" s="56"/>
      <c r="TTA93" s="56"/>
      <c r="TTB93" s="56"/>
      <c r="TTC93" s="56"/>
      <c r="TTD93" s="56"/>
      <c r="TTE93" s="56"/>
      <c r="TTF93" s="56"/>
      <c r="TTG93" s="56"/>
      <c r="TTH93" s="56"/>
      <c r="TTI93" s="56"/>
      <c r="TTJ93" s="56"/>
      <c r="TTK93" s="56"/>
      <c r="TTL93" s="56"/>
      <c r="TTM93" s="56"/>
      <c r="TTN93" s="56"/>
      <c r="TTO93" s="56"/>
      <c r="TTP93" s="56"/>
      <c r="TTQ93" s="56"/>
      <c r="TTR93" s="56"/>
      <c r="TTS93" s="56"/>
      <c r="TTT93" s="56"/>
      <c r="TTU93" s="56"/>
      <c r="TTV93" s="56"/>
      <c r="TTW93" s="56"/>
      <c r="TTX93" s="56"/>
      <c r="TTY93" s="56"/>
      <c r="TTZ93" s="56"/>
      <c r="TUA93" s="56"/>
      <c r="TUB93" s="56"/>
      <c r="TUC93" s="56"/>
      <c r="TUD93" s="56"/>
      <c r="TUE93" s="56"/>
      <c r="TUF93" s="56"/>
      <c r="TUG93" s="56"/>
      <c r="TUH93" s="56"/>
      <c r="TUI93" s="56"/>
      <c r="TUJ93" s="56"/>
      <c r="TUK93" s="56"/>
      <c r="TUL93" s="56"/>
      <c r="TUM93" s="56"/>
      <c r="TUN93" s="56"/>
      <c r="TUO93" s="56"/>
      <c r="TUP93" s="56"/>
      <c r="TUQ93" s="56"/>
      <c r="TUR93" s="56"/>
      <c r="TUS93" s="56"/>
      <c r="TUT93" s="56"/>
      <c r="TUU93" s="56"/>
      <c r="TUV93" s="56"/>
      <c r="TUW93" s="56"/>
      <c r="TUX93" s="56"/>
      <c r="TUY93" s="56"/>
      <c r="TUZ93" s="56"/>
      <c r="TVA93" s="56"/>
      <c r="TVB93" s="56"/>
      <c r="TVC93" s="56"/>
      <c r="TVD93" s="56"/>
      <c r="TVE93" s="56"/>
      <c r="TVF93" s="56"/>
      <c r="TVG93" s="56"/>
      <c r="TVH93" s="56"/>
      <c r="TVI93" s="56"/>
      <c r="TVJ93" s="56"/>
      <c r="TVK93" s="56"/>
      <c r="TVL93" s="56"/>
      <c r="TVM93" s="56"/>
      <c r="TVN93" s="56"/>
      <c r="TVO93" s="56"/>
      <c r="TVP93" s="56"/>
      <c r="TVQ93" s="56"/>
      <c r="TVR93" s="56"/>
      <c r="TVS93" s="56"/>
      <c r="TVT93" s="56"/>
      <c r="TVU93" s="56"/>
      <c r="TVV93" s="56"/>
      <c r="TVW93" s="56"/>
      <c r="TVX93" s="56"/>
      <c r="TVY93" s="56"/>
      <c r="TVZ93" s="56"/>
      <c r="TWA93" s="56"/>
      <c r="TWB93" s="56"/>
      <c r="TWC93" s="56"/>
      <c r="TWD93" s="56"/>
      <c r="TWE93" s="56"/>
      <c r="TWF93" s="56"/>
      <c r="TWG93" s="56"/>
      <c r="TWH93" s="56"/>
      <c r="TWI93" s="56"/>
      <c r="TWJ93" s="56"/>
      <c r="TWK93" s="56"/>
      <c r="TWL93" s="56"/>
      <c r="TWM93" s="56"/>
      <c r="TWN93" s="56"/>
      <c r="TWO93" s="56"/>
      <c r="TWP93" s="56"/>
      <c r="TWQ93" s="56"/>
      <c r="TWR93" s="56"/>
      <c r="TWS93" s="56"/>
      <c r="TWT93" s="56"/>
      <c r="TWU93" s="56"/>
      <c r="TWV93" s="56"/>
      <c r="TWW93" s="56"/>
      <c r="TWX93" s="56"/>
      <c r="TWY93" s="56"/>
      <c r="TWZ93" s="56"/>
      <c r="TXA93" s="56"/>
      <c r="TXB93" s="56"/>
      <c r="TXC93" s="56"/>
      <c r="TXD93" s="56"/>
      <c r="TXE93" s="56"/>
      <c r="TXF93" s="56"/>
      <c r="TXG93" s="56"/>
      <c r="TXH93" s="56"/>
      <c r="TXI93" s="56"/>
      <c r="TXJ93" s="56"/>
      <c r="TXK93" s="56"/>
      <c r="TXL93" s="56"/>
      <c r="TXM93" s="56"/>
      <c r="TXN93" s="56"/>
      <c r="TXO93" s="56"/>
      <c r="TXP93" s="56"/>
      <c r="TXQ93" s="56"/>
      <c r="TXR93" s="56"/>
      <c r="TXS93" s="56"/>
      <c r="TXT93" s="56"/>
      <c r="TXU93" s="56"/>
      <c r="TXV93" s="56"/>
      <c r="TXW93" s="56"/>
      <c r="TXX93" s="56"/>
      <c r="TXY93" s="56"/>
      <c r="TXZ93" s="56"/>
      <c r="TYA93" s="56"/>
      <c r="TYB93" s="56"/>
      <c r="TYC93" s="56"/>
      <c r="TYD93" s="56"/>
      <c r="TYE93" s="56"/>
      <c r="TYF93" s="56"/>
      <c r="TYG93" s="56"/>
      <c r="TYH93" s="56"/>
      <c r="TYI93" s="56"/>
      <c r="TYJ93" s="56"/>
      <c r="TYK93" s="56"/>
      <c r="TYL93" s="56"/>
      <c r="TYM93" s="56"/>
      <c r="TYN93" s="56"/>
      <c r="TYO93" s="56"/>
      <c r="TYP93" s="56"/>
      <c r="TYQ93" s="56"/>
      <c r="TYR93" s="56"/>
      <c r="TYS93" s="56"/>
      <c r="TYT93" s="56"/>
      <c r="TYU93" s="56"/>
      <c r="TYV93" s="56"/>
      <c r="TYW93" s="56"/>
      <c r="TYX93" s="56"/>
      <c r="TYY93" s="56"/>
      <c r="TYZ93" s="56"/>
      <c r="TZA93" s="56"/>
      <c r="TZB93" s="56"/>
      <c r="TZC93" s="56"/>
      <c r="TZD93" s="56"/>
      <c r="TZE93" s="56"/>
      <c r="TZF93" s="56"/>
      <c r="TZG93" s="56"/>
      <c r="TZH93" s="56"/>
      <c r="TZI93" s="56"/>
      <c r="TZJ93" s="56"/>
      <c r="TZK93" s="56"/>
      <c r="TZL93" s="56"/>
      <c r="TZM93" s="56"/>
      <c r="TZN93" s="56"/>
      <c r="TZO93" s="56"/>
      <c r="TZP93" s="56"/>
      <c r="TZQ93" s="56"/>
      <c r="TZR93" s="56"/>
      <c r="TZS93" s="56"/>
      <c r="TZT93" s="56"/>
      <c r="TZU93" s="56"/>
      <c r="TZV93" s="56"/>
      <c r="TZW93" s="56"/>
      <c r="TZX93" s="56"/>
      <c r="TZY93" s="56"/>
      <c r="TZZ93" s="56"/>
      <c r="UAA93" s="56"/>
      <c r="UAB93" s="56"/>
      <c r="UAC93" s="56"/>
      <c r="UAD93" s="56"/>
      <c r="UAE93" s="56"/>
      <c r="UAF93" s="56"/>
      <c r="UAG93" s="56"/>
      <c r="UAH93" s="56"/>
      <c r="UAI93" s="56"/>
      <c r="UAJ93" s="56"/>
      <c r="UAK93" s="56"/>
      <c r="UAL93" s="56"/>
      <c r="UAM93" s="56"/>
      <c r="UAN93" s="56"/>
      <c r="UAO93" s="56"/>
      <c r="UAP93" s="56"/>
      <c r="UAQ93" s="56"/>
      <c r="UAR93" s="56"/>
      <c r="UAS93" s="56"/>
      <c r="UAT93" s="56"/>
      <c r="UAU93" s="56"/>
      <c r="UAV93" s="56"/>
      <c r="UAW93" s="56"/>
      <c r="UAX93" s="56"/>
      <c r="UAY93" s="56"/>
      <c r="UAZ93" s="56"/>
      <c r="UBA93" s="56"/>
      <c r="UBB93" s="56"/>
      <c r="UBC93" s="56"/>
      <c r="UBD93" s="56"/>
      <c r="UBE93" s="56"/>
      <c r="UBF93" s="56"/>
      <c r="UBG93" s="56"/>
      <c r="UBH93" s="56"/>
      <c r="UBI93" s="56"/>
      <c r="UBJ93" s="56"/>
      <c r="UBK93" s="56"/>
      <c r="UBL93" s="56"/>
      <c r="UBM93" s="56"/>
      <c r="UBN93" s="56"/>
      <c r="UBO93" s="56"/>
      <c r="UBP93" s="56"/>
      <c r="UBQ93" s="56"/>
      <c r="UBR93" s="56"/>
      <c r="UBS93" s="56"/>
      <c r="UBT93" s="56"/>
      <c r="UBU93" s="56"/>
      <c r="UBV93" s="56"/>
      <c r="UBW93" s="56"/>
      <c r="UBX93" s="56"/>
      <c r="UBY93" s="56"/>
      <c r="UBZ93" s="56"/>
      <c r="UCA93" s="56"/>
      <c r="UCB93" s="56"/>
      <c r="UCC93" s="56"/>
      <c r="UCD93" s="56"/>
      <c r="UCE93" s="56"/>
      <c r="UCF93" s="56"/>
      <c r="UCG93" s="56"/>
      <c r="UCH93" s="56"/>
      <c r="UCI93" s="56"/>
      <c r="UCJ93" s="56"/>
      <c r="UCK93" s="56"/>
      <c r="UCL93" s="56"/>
      <c r="UCM93" s="56"/>
      <c r="UCN93" s="56"/>
      <c r="UCO93" s="56"/>
      <c r="UCP93" s="56"/>
      <c r="UCQ93" s="56"/>
      <c r="UCR93" s="56"/>
      <c r="UCS93" s="56"/>
      <c r="UCT93" s="56"/>
      <c r="UCU93" s="56"/>
      <c r="UCV93" s="56"/>
      <c r="UCW93" s="56"/>
      <c r="UCX93" s="56"/>
      <c r="UCY93" s="56"/>
      <c r="UCZ93" s="56"/>
      <c r="UDA93" s="56"/>
      <c r="UDB93" s="56"/>
      <c r="UDC93" s="56"/>
      <c r="UDD93" s="56"/>
      <c r="UDE93" s="56"/>
      <c r="UDF93" s="56"/>
      <c r="UDG93" s="56"/>
      <c r="UDH93" s="56"/>
      <c r="UDI93" s="56"/>
      <c r="UDJ93" s="56"/>
      <c r="UDK93" s="56"/>
      <c r="UDL93" s="56"/>
      <c r="UDM93" s="56"/>
      <c r="UDN93" s="56"/>
      <c r="UDO93" s="56"/>
      <c r="UDP93" s="56"/>
      <c r="UDQ93" s="56"/>
      <c r="UDR93" s="56"/>
      <c r="UDS93" s="56"/>
      <c r="UDT93" s="56"/>
      <c r="UDU93" s="56"/>
      <c r="UDV93" s="56"/>
      <c r="UDW93" s="56"/>
      <c r="UDX93" s="56"/>
      <c r="UDY93" s="56"/>
      <c r="UDZ93" s="56"/>
      <c r="UEA93" s="56"/>
      <c r="UEB93" s="56"/>
      <c r="UEC93" s="56"/>
      <c r="UED93" s="56"/>
      <c r="UEE93" s="56"/>
      <c r="UEF93" s="56"/>
      <c r="UEG93" s="56"/>
      <c r="UEH93" s="56"/>
      <c r="UEI93" s="56"/>
      <c r="UEJ93" s="56"/>
      <c r="UEK93" s="56"/>
      <c r="UEL93" s="56"/>
      <c r="UEM93" s="56"/>
      <c r="UEN93" s="56"/>
      <c r="UEO93" s="56"/>
      <c r="UEP93" s="56"/>
      <c r="UEQ93" s="56"/>
      <c r="UER93" s="56"/>
      <c r="UES93" s="56"/>
      <c r="UET93" s="56"/>
      <c r="UEU93" s="56"/>
      <c r="UEV93" s="56"/>
      <c r="UEW93" s="56"/>
      <c r="UEX93" s="56"/>
      <c r="UEY93" s="56"/>
      <c r="UEZ93" s="56"/>
      <c r="UFA93" s="56"/>
      <c r="UFB93" s="56"/>
      <c r="UFC93" s="56"/>
      <c r="UFD93" s="56"/>
      <c r="UFE93" s="56"/>
      <c r="UFF93" s="56"/>
      <c r="UFG93" s="56"/>
      <c r="UFH93" s="56"/>
      <c r="UFI93" s="56"/>
      <c r="UFJ93" s="56"/>
      <c r="UFK93" s="56"/>
      <c r="UFL93" s="56"/>
      <c r="UFM93" s="56"/>
      <c r="UFN93" s="56"/>
      <c r="UFO93" s="56"/>
      <c r="UFP93" s="56"/>
      <c r="UFQ93" s="56"/>
      <c r="UFR93" s="56"/>
      <c r="UFS93" s="56"/>
      <c r="UFT93" s="56"/>
      <c r="UFU93" s="56"/>
      <c r="UFV93" s="56"/>
      <c r="UFW93" s="56"/>
      <c r="UFX93" s="56"/>
      <c r="UFY93" s="56"/>
      <c r="UFZ93" s="56"/>
      <c r="UGA93" s="56"/>
      <c r="UGB93" s="56"/>
      <c r="UGC93" s="56"/>
      <c r="UGD93" s="56"/>
      <c r="UGE93" s="56"/>
      <c r="UGF93" s="56"/>
      <c r="UGG93" s="56"/>
      <c r="UGH93" s="56"/>
      <c r="UGI93" s="56"/>
      <c r="UGJ93" s="56"/>
      <c r="UGK93" s="56"/>
      <c r="UGL93" s="56"/>
      <c r="UGM93" s="56"/>
      <c r="UGN93" s="56"/>
      <c r="UGO93" s="56"/>
      <c r="UGP93" s="56"/>
      <c r="UGQ93" s="56"/>
      <c r="UGR93" s="56"/>
      <c r="UGS93" s="56"/>
      <c r="UGT93" s="56"/>
      <c r="UGU93" s="56"/>
      <c r="UGV93" s="56"/>
      <c r="UGW93" s="56"/>
      <c r="UGX93" s="56"/>
      <c r="UGY93" s="56"/>
      <c r="UGZ93" s="56"/>
      <c r="UHA93" s="56"/>
      <c r="UHB93" s="56"/>
      <c r="UHC93" s="56"/>
      <c r="UHD93" s="56"/>
      <c r="UHE93" s="56"/>
      <c r="UHF93" s="56"/>
      <c r="UHG93" s="56"/>
      <c r="UHH93" s="56"/>
      <c r="UHI93" s="56"/>
      <c r="UHJ93" s="56"/>
      <c r="UHK93" s="56"/>
      <c r="UHL93" s="56"/>
      <c r="UHM93" s="56"/>
      <c r="UHN93" s="56"/>
      <c r="UHO93" s="56"/>
      <c r="UHP93" s="56"/>
      <c r="UHQ93" s="56"/>
      <c r="UHR93" s="56"/>
      <c r="UHS93" s="56"/>
      <c r="UHT93" s="56"/>
      <c r="UHU93" s="56"/>
      <c r="UHV93" s="56"/>
      <c r="UHW93" s="56"/>
      <c r="UHX93" s="56"/>
      <c r="UHY93" s="56"/>
      <c r="UHZ93" s="56"/>
      <c r="UIA93" s="56"/>
      <c r="UIB93" s="56"/>
      <c r="UIC93" s="56"/>
      <c r="UID93" s="56"/>
      <c r="UIE93" s="56"/>
      <c r="UIF93" s="56"/>
      <c r="UIG93" s="56"/>
      <c r="UIH93" s="56"/>
      <c r="UII93" s="56"/>
      <c r="UIJ93" s="56"/>
      <c r="UIK93" s="56"/>
      <c r="UIL93" s="56"/>
      <c r="UIM93" s="56"/>
      <c r="UIN93" s="56"/>
      <c r="UIO93" s="56"/>
      <c r="UIP93" s="56"/>
      <c r="UIQ93" s="56"/>
      <c r="UIR93" s="56"/>
      <c r="UIS93" s="56"/>
      <c r="UIT93" s="56"/>
      <c r="UIU93" s="56"/>
      <c r="UIV93" s="56"/>
      <c r="UIW93" s="56"/>
      <c r="UIX93" s="56"/>
      <c r="UIY93" s="56"/>
      <c r="UIZ93" s="56"/>
      <c r="UJA93" s="56"/>
      <c r="UJB93" s="56"/>
      <c r="UJC93" s="56"/>
      <c r="UJD93" s="56"/>
      <c r="UJE93" s="56"/>
      <c r="UJF93" s="56"/>
      <c r="UJG93" s="56"/>
      <c r="UJH93" s="56"/>
      <c r="UJI93" s="56"/>
      <c r="UJJ93" s="56"/>
      <c r="UJK93" s="56"/>
      <c r="UJL93" s="56"/>
      <c r="UJM93" s="56"/>
      <c r="UJN93" s="56"/>
      <c r="UJO93" s="56"/>
      <c r="UJP93" s="56"/>
      <c r="UJQ93" s="56"/>
      <c r="UJR93" s="56"/>
      <c r="UJS93" s="56"/>
      <c r="UJT93" s="56"/>
      <c r="UJU93" s="56"/>
      <c r="UJV93" s="56"/>
      <c r="UJW93" s="56"/>
      <c r="UJX93" s="56"/>
      <c r="UJY93" s="56"/>
      <c r="UJZ93" s="56"/>
      <c r="UKA93" s="56"/>
      <c r="UKB93" s="56"/>
      <c r="UKC93" s="56"/>
      <c r="UKD93" s="56"/>
      <c r="UKE93" s="56"/>
      <c r="UKF93" s="56"/>
      <c r="UKG93" s="56"/>
      <c r="UKH93" s="56"/>
      <c r="UKI93" s="56"/>
      <c r="UKJ93" s="56"/>
      <c r="UKK93" s="56"/>
      <c r="UKL93" s="56"/>
      <c r="UKM93" s="56"/>
      <c r="UKN93" s="56"/>
      <c r="UKO93" s="56"/>
      <c r="UKP93" s="56"/>
      <c r="UKQ93" s="56"/>
      <c r="UKR93" s="56"/>
      <c r="UKS93" s="56"/>
      <c r="UKT93" s="56"/>
      <c r="UKU93" s="56"/>
      <c r="UKV93" s="56"/>
      <c r="UKW93" s="56"/>
      <c r="UKX93" s="56"/>
      <c r="UKY93" s="56"/>
      <c r="UKZ93" s="56"/>
      <c r="ULA93" s="56"/>
      <c r="ULB93" s="56"/>
      <c r="ULC93" s="56"/>
      <c r="ULD93" s="56"/>
      <c r="ULE93" s="56"/>
      <c r="ULF93" s="56"/>
      <c r="ULG93" s="56"/>
      <c r="ULH93" s="56"/>
      <c r="ULI93" s="56"/>
      <c r="ULJ93" s="56"/>
      <c r="ULK93" s="56"/>
      <c r="ULL93" s="56"/>
      <c r="ULM93" s="56"/>
      <c r="ULN93" s="56"/>
      <c r="ULO93" s="56"/>
      <c r="ULP93" s="56"/>
      <c r="ULQ93" s="56"/>
      <c r="ULR93" s="56"/>
      <c r="ULS93" s="56"/>
      <c r="ULT93" s="56"/>
      <c r="ULU93" s="56"/>
      <c r="ULV93" s="56"/>
      <c r="ULW93" s="56"/>
      <c r="ULX93" s="56"/>
      <c r="ULY93" s="56"/>
      <c r="ULZ93" s="56"/>
      <c r="UMA93" s="56"/>
      <c r="UMB93" s="56"/>
      <c r="UMC93" s="56"/>
      <c r="UMD93" s="56"/>
      <c r="UME93" s="56"/>
      <c r="UMF93" s="56"/>
      <c r="UMG93" s="56"/>
      <c r="UMH93" s="56"/>
      <c r="UMI93" s="56"/>
      <c r="UMJ93" s="56"/>
      <c r="UMK93" s="56"/>
      <c r="UML93" s="56"/>
      <c r="UMM93" s="56"/>
      <c r="UMN93" s="56"/>
      <c r="UMO93" s="56"/>
      <c r="UMP93" s="56"/>
      <c r="UMQ93" s="56"/>
      <c r="UMR93" s="56"/>
      <c r="UMS93" s="56"/>
      <c r="UMT93" s="56"/>
      <c r="UMU93" s="56"/>
      <c r="UMV93" s="56"/>
      <c r="UMW93" s="56"/>
      <c r="UMX93" s="56"/>
      <c r="UMY93" s="56"/>
      <c r="UMZ93" s="56"/>
      <c r="UNA93" s="56"/>
      <c r="UNB93" s="56"/>
      <c r="UNC93" s="56"/>
      <c r="UND93" s="56"/>
      <c r="UNE93" s="56"/>
      <c r="UNF93" s="56"/>
      <c r="UNG93" s="56"/>
      <c r="UNH93" s="56"/>
      <c r="UNI93" s="56"/>
      <c r="UNJ93" s="56"/>
      <c r="UNK93" s="56"/>
      <c r="UNL93" s="56"/>
      <c r="UNM93" s="56"/>
      <c r="UNN93" s="56"/>
      <c r="UNO93" s="56"/>
      <c r="UNP93" s="56"/>
      <c r="UNQ93" s="56"/>
      <c r="UNR93" s="56"/>
      <c r="UNS93" s="56"/>
      <c r="UNT93" s="56"/>
      <c r="UNU93" s="56"/>
      <c r="UNV93" s="56"/>
      <c r="UNW93" s="56"/>
      <c r="UNX93" s="56"/>
      <c r="UNY93" s="56"/>
      <c r="UNZ93" s="56"/>
      <c r="UOA93" s="56"/>
      <c r="UOB93" s="56"/>
      <c r="UOC93" s="56"/>
      <c r="UOD93" s="56"/>
      <c r="UOE93" s="56"/>
      <c r="UOF93" s="56"/>
      <c r="UOG93" s="56"/>
      <c r="UOH93" s="56"/>
      <c r="UOI93" s="56"/>
      <c r="UOJ93" s="56"/>
      <c r="UOK93" s="56"/>
      <c r="UOL93" s="56"/>
      <c r="UOM93" s="56"/>
      <c r="UON93" s="56"/>
      <c r="UOO93" s="56"/>
      <c r="UOP93" s="56"/>
      <c r="UOQ93" s="56"/>
      <c r="UOR93" s="56"/>
      <c r="UOS93" s="56"/>
      <c r="UOT93" s="56"/>
      <c r="UOU93" s="56"/>
      <c r="UOV93" s="56"/>
      <c r="UOW93" s="56"/>
      <c r="UOX93" s="56"/>
      <c r="UOY93" s="56"/>
      <c r="UOZ93" s="56"/>
      <c r="UPA93" s="56"/>
      <c r="UPB93" s="56"/>
      <c r="UPC93" s="56"/>
      <c r="UPD93" s="56"/>
      <c r="UPE93" s="56"/>
      <c r="UPF93" s="56"/>
      <c r="UPG93" s="56"/>
      <c r="UPH93" s="56"/>
      <c r="UPI93" s="56"/>
      <c r="UPJ93" s="56"/>
      <c r="UPK93" s="56"/>
      <c r="UPL93" s="56"/>
      <c r="UPM93" s="56"/>
      <c r="UPN93" s="56"/>
      <c r="UPO93" s="56"/>
      <c r="UPP93" s="56"/>
      <c r="UPQ93" s="56"/>
      <c r="UPR93" s="56"/>
      <c r="UPS93" s="56"/>
      <c r="UPT93" s="56"/>
      <c r="UPU93" s="56"/>
      <c r="UPV93" s="56"/>
      <c r="UPW93" s="56"/>
      <c r="UPX93" s="56"/>
      <c r="UPY93" s="56"/>
      <c r="UPZ93" s="56"/>
      <c r="UQA93" s="56"/>
      <c r="UQB93" s="56"/>
      <c r="UQC93" s="56"/>
      <c r="UQD93" s="56"/>
      <c r="UQE93" s="56"/>
      <c r="UQF93" s="56"/>
      <c r="UQG93" s="56"/>
      <c r="UQH93" s="56"/>
      <c r="UQI93" s="56"/>
      <c r="UQJ93" s="56"/>
      <c r="UQK93" s="56"/>
      <c r="UQL93" s="56"/>
      <c r="UQM93" s="56"/>
      <c r="UQN93" s="56"/>
      <c r="UQO93" s="56"/>
      <c r="UQP93" s="56"/>
      <c r="UQQ93" s="56"/>
      <c r="UQR93" s="56"/>
      <c r="UQS93" s="56"/>
      <c r="UQT93" s="56"/>
      <c r="UQU93" s="56"/>
      <c r="UQV93" s="56"/>
      <c r="UQW93" s="56"/>
      <c r="UQX93" s="56"/>
      <c r="UQY93" s="56"/>
      <c r="UQZ93" s="56"/>
      <c r="URA93" s="56"/>
      <c r="URB93" s="56"/>
      <c r="URC93" s="56"/>
      <c r="URD93" s="56"/>
      <c r="URE93" s="56"/>
      <c r="URF93" s="56"/>
      <c r="URG93" s="56"/>
      <c r="URH93" s="56"/>
      <c r="URI93" s="56"/>
      <c r="URJ93" s="56"/>
      <c r="URK93" s="56"/>
      <c r="URL93" s="56"/>
      <c r="URM93" s="56"/>
      <c r="URN93" s="56"/>
      <c r="URO93" s="56"/>
      <c r="URP93" s="56"/>
      <c r="URQ93" s="56"/>
      <c r="URR93" s="56"/>
      <c r="URS93" s="56"/>
      <c r="URT93" s="56"/>
      <c r="URU93" s="56"/>
      <c r="URV93" s="56"/>
      <c r="URW93" s="56"/>
      <c r="URX93" s="56"/>
      <c r="URY93" s="56"/>
      <c r="URZ93" s="56"/>
      <c r="USA93" s="56"/>
      <c r="USB93" s="56"/>
      <c r="USC93" s="56"/>
      <c r="USD93" s="56"/>
      <c r="USE93" s="56"/>
      <c r="USF93" s="56"/>
      <c r="USG93" s="56"/>
      <c r="USH93" s="56"/>
      <c r="USI93" s="56"/>
      <c r="USJ93" s="56"/>
      <c r="USK93" s="56"/>
      <c r="USL93" s="56"/>
      <c r="USM93" s="56"/>
      <c r="USN93" s="56"/>
      <c r="USO93" s="56"/>
      <c r="USP93" s="56"/>
      <c r="USQ93" s="56"/>
      <c r="USR93" s="56"/>
      <c r="USS93" s="56"/>
      <c r="UST93" s="56"/>
      <c r="USU93" s="56"/>
      <c r="USV93" s="56"/>
      <c r="USW93" s="56"/>
      <c r="USX93" s="56"/>
      <c r="USY93" s="56"/>
      <c r="USZ93" s="56"/>
      <c r="UTA93" s="56"/>
      <c r="UTB93" s="56"/>
      <c r="UTC93" s="56"/>
      <c r="UTD93" s="56"/>
      <c r="UTE93" s="56"/>
      <c r="UTF93" s="56"/>
      <c r="UTG93" s="56"/>
      <c r="UTH93" s="56"/>
      <c r="UTI93" s="56"/>
      <c r="UTJ93" s="56"/>
      <c r="UTK93" s="56"/>
      <c r="UTL93" s="56"/>
      <c r="UTM93" s="56"/>
      <c r="UTN93" s="56"/>
      <c r="UTO93" s="56"/>
      <c r="UTP93" s="56"/>
      <c r="UTQ93" s="56"/>
      <c r="UTR93" s="56"/>
      <c r="UTS93" s="56"/>
      <c r="UTT93" s="56"/>
      <c r="UTU93" s="56"/>
      <c r="UTV93" s="56"/>
      <c r="UTW93" s="56"/>
      <c r="UTX93" s="56"/>
      <c r="UTY93" s="56"/>
      <c r="UTZ93" s="56"/>
      <c r="UUA93" s="56"/>
      <c r="UUB93" s="56"/>
      <c r="UUC93" s="56"/>
      <c r="UUD93" s="56"/>
      <c r="UUE93" s="56"/>
      <c r="UUF93" s="56"/>
      <c r="UUG93" s="56"/>
      <c r="UUH93" s="56"/>
      <c r="UUI93" s="56"/>
      <c r="UUJ93" s="56"/>
      <c r="UUK93" s="56"/>
      <c r="UUL93" s="56"/>
      <c r="UUM93" s="56"/>
      <c r="UUN93" s="56"/>
      <c r="UUO93" s="56"/>
      <c r="UUP93" s="56"/>
      <c r="UUQ93" s="56"/>
      <c r="UUR93" s="56"/>
      <c r="UUS93" s="56"/>
      <c r="UUT93" s="56"/>
      <c r="UUU93" s="56"/>
      <c r="UUV93" s="56"/>
      <c r="UUW93" s="56"/>
      <c r="UUX93" s="56"/>
      <c r="UUY93" s="56"/>
      <c r="UUZ93" s="56"/>
      <c r="UVA93" s="56"/>
      <c r="UVB93" s="56"/>
      <c r="UVC93" s="56"/>
      <c r="UVD93" s="56"/>
      <c r="UVE93" s="56"/>
      <c r="UVF93" s="56"/>
      <c r="UVG93" s="56"/>
      <c r="UVH93" s="56"/>
      <c r="UVI93" s="56"/>
      <c r="UVJ93" s="56"/>
      <c r="UVK93" s="56"/>
      <c r="UVL93" s="56"/>
      <c r="UVM93" s="56"/>
      <c r="UVN93" s="56"/>
      <c r="UVO93" s="56"/>
      <c r="UVP93" s="56"/>
      <c r="UVQ93" s="56"/>
      <c r="UVR93" s="56"/>
      <c r="UVS93" s="56"/>
      <c r="UVT93" s="56"/>
      <c r="UVU93" s="56"/>
      <c r="UVV93" s="56"/>
      <c r="UVW93" s="56"/>
      <c r="UVX93" s="56"/>
      <c r="UVY93" s="56"/>
      <c r="UVZ93" s="56"/>
      <c r="UWA93" s="56"/>
      <c r="UWB93" s="56"/>
      <c r="UWC93" s="56"/>
      <c r="UWD93" s="56"/>
      <c r="UWE93" s="56"/>
      <c r="UWF93" s="56"/>
      <c r="UWG93" s="56"/>
      <c r="UWH93" s="56"/>
      <c r="UWI93" s="56"/>
      <c r="UWJ93" s="56"/>
      <c r="UWK93" s="56"/>
      <c r="UWL93" s="56"/>
      <c r="UWM93" s="56"/>
      <c r="UWN93" s="56"/>
      <c r="UWO93" s="56"/>
      <c r="UWP93" s="56"/>
      <c r="UWQ93" s="56"/>
      <c r="UWR93" s="56"/>
      <c r="UWS93" s="56"/>
      <c r="UWT93" s="56"/>
      <c r="UWU93" s="56"/>
      <c r="UWV93" s="56"/>
      <c r="UWW93" s="56"/>
      <c r="UWX93" s="56"/>
      <c r="UWY93" s="56"/>
      <c r="UWZ93" s="56"/>
      <c r="UXA93" s="56"/>
      <c r="UXB93" s="56"/>
      <c r="UXC93" s="56"/>
      <c r="UXD93" s="56"/>
      <c r="UXE93" s="56"/>
      <c r="UXF93" s="56"/>
      <c r="UXG93" s="56"/>
      <c r="UXH93" s="56"/>
      <c r="UXI93" s="56"/>
      <c r="UXJ93" s="56"/>
      <c r="UXK93" s="56"/>
      <c r="UXL93" s="56"/>
      <c r="UXM93" s="56"/>
      <c r="UXN93" s="56"/>
      <c r="UXO93" s="56"/>
      <c r="UXP93" s="56"/>
      <c r="UXQ93" s="56"/>
      <c r="UXR93" s="56"/>
      <c r="UXS93" s="56"/>
      <c r="UXT93" s="56"/>
      <c r="UXU93" s="56"/>
      <c r="UXV93" s="56"/>
      <c r="UXW93" s="56"/>
      <c r="UXX93" s="56"/>
      <c r="UXY93" s="56"/>
      <c r="UXZ93" s="56"/>
      <c r="UYA93" s="56"/>
      <c r="UYB93" s="56"/>
      <c r="UYC93" s="56"/>
      <c r="UYD93" s="56"/>
      <c r="UYE93" s="56"/>
      <c r="UYF93" s="56"/>
      <c r="UYG93" s="56"/>
      <c r="UYH93" s="56"/>
      <c r="UYI93" s="56"/>
      <c r="UYJ93" s="56"/>
      <c r="UYK93" s="56"/>
      <c r="UYL93" s="56"/>
      <c r="UYM93" s="56"/>
      <c r="UYN93" s="56"/>
      <c r="UYO93" s="56"/>
      <c r="UYP93" s="56"/>
      <c r="UYQ93" s="56"/>
      <c r="UYR93" s="56"/>
      <c r="UYS93" s="56"/>
      <c r="UYT93" s="56"/>
      <c r="UYU93" s="56"/>
      <c r="UYV93" s="56"/>
      <c r="UYW93" s="56"/>
      <c r="UYX93" s="56"/>
      <c r="UYY93" s="56"/>
      <c r="UYZ93" s="56"/>
      <c r="UZA93" s="56"/>
      <c r="UZB93" s="56"/>
      <c r="UZC93" s="56"/>
      <c r="UZD93" s="56"/>
      <c r="UZE93" s="56"/>
      <c r="UZF93" s="56"/>
      <c r="UZG93" s="56"/>
      <c r="UZH93" s="56"/>
      <c r="UZI93" s="56"/>
      <c r="UZJ93" s="56"/>
      <c r="UZK93" s="56"/>
      <c r="UZL93" s="56"/>
      <c r="UZM93" s="56"/>
      <c r="UZN93" s="56"/>
      <c r="UZO93" s="56"/>
      <c r="UZP93" s="56"/>
      <c r="UZQ93" s="56"/>
      <c r="UZR93" s="56"/>
      <c r="UZS93" s="56"/>
      <c r="UZT93" s="56"/>
      <c r="UZU93" s="56"/>
      <c r="UZV93" s="56"/>
      <c r="UZW93" s="56"/>
      <c r="UZX93" s="56"/>
      <c r="UZY93" s="56"/>
      <c r="UZZ93" s="56"/>
      <c r="VAA93" s="56"/>
      <c r="VAB93" s="56"/>
      <c r="VAC93" s="56"/>
      <c r="VAD93" s="56"/>
      <c r="VAE93" s="56"/>
      <c r="VAF93" s="56"/>
      <c r="VAG93" s="56"/>
      <c r="VAH93" s="56"/>
      <c r="VAI93" s="56"/>
      <c r="VAJ93" s="56"/>
      <c r="VAK93" s="56"/>
      <c r="VAL93" s="56"/>
      <c r="VAM93" s="56"/>
      <c r="VAN93" s="56"/>
      <c r="VAO93" s="56"/>
      <c r="VAP93" s="56"/>
      <c r="VAQ93" s="56"/>
      <c r="VAR93" s="56"/>
      <c r="VAS93" s="56"/>
      <c r="VAT93" s="56"/>
      <c r="VAU93" s="56"/>
      <c r="VAV93" s="56"/>
      <c r="VAW93" s="56"/>
      <c r="VAX93" s="56"/>
      <c r="VAY93" s="56"/>
      <c r="VAZ93" s="56"/>
      <c r="VBA93" s="56"/>
      <c r="VBB93" s="56"/>
      <c r="VBC93" s="56"/>
      <c r="VBD93" s="56"/>
      <c r="VBE93" s="56"/>
      <c r="VBF93" s="56"/>
      <c r="VBG93" s="56"/>
      <c r="VBH93" s="56"/>
      <c r="VBI93" s="56"/>
      <c r="VBJ93" s="56"/>
      <c r="VBK93" s="56"/>
      <c r="VBL93" s="56"/>
      <c r="VBM93" s="56"/>
      <c r="VBN93" s="56"/>
      <c r="VBO93" s="56"/>
      <c r="VBP93" s="56"/>
      <c r="VBQ93" s="56"/>
      <c r="VBR93" s="56"/>
      <c r="VBS93" s="56"/>
      <c r="VBT93" s="56"/>
      <c r="VBU93" s="56"/>
      <c r="VBV93" s="56"/>
      <c r="VBW93" s="56"/>
      <c r="VBX93" s="56"/>
      <c r="VBY93" s="56"/>
      <c r="VBZ93" s="56"/>
      <c r="VCA93" s="56"/>
      <c r="VCB93" s="56"/>
      <c r="VCC93" s="56"/>
      <c r="VCD93" s="56"/>
      <c r="VCE93" s="56"/>
      <c r="VCF93" s="56"/>
      <c r="VCG93" s="56"/>
      <c r="VCH93" s="56"/>
      <c r="VCI93" s="56"/>
      <c r="VCJ93" s="56"/>
      <c r="VCK93" s="56"/>
      <c r="VCL93" s="56"/>
      <c r="VCM93" s="56"/>
      <c r="VCN93" s="56"/>
      <c r="VCO93" s="56"/>
      <c r="VCP93" s="56"/>
      <c r="VCQ93" s="56"/>
      <c r="VCR93" s="56"/>
      <c r="VCS93" s="56"/>
      <c r="VCT93" s="56"/>
      <c r="VCU93" s="56"/>
      <c r="VCV93" s="56"/>
      <c r="VCW93" s="56"/>
      <c r="VCX93" s="56"/>
      <c r="VCY93" s="56"/>
      <c r="VCZ93" s="56"/>
      <c r="VDA93" s="56"/>
      <c r="VDB93" s="56"/>
      <c r="VDC93" s="56"/>
      <c r="VDD93" s="56"/>
      <c r="VDE93" s="56"/>
      <c r="VDF93" s="56"/>
      <c r="VDG93" s="56"/>
      <c r="VDH93" s="56"/>
      <c r="VDI93" s="56"/>
      <c r="VDJ93" s="56"/>
      <c r="VDK93" s="56"/>
      <c r="VDL93" s="56"/>
      <c r="VDM93" s="56"/>
      <c r="VDN93" s="56"/>
      <c r="VDO93" s="56"/>
      <c r="VDP93" s="56"/>
      <c r="VDQ93" s="56"/>
      <c r="VDR93" s="56"/>
      <c r="VDS93" s="56"/>
      <c r="VDT93" s="56"/>
      <c r="VDU93" s="56"/>
      <c r="VDV93" s="56"/>
      <c r="VDW93" s="56"/>
      <c r="VDX93" s="56"/>
      <c r="VDY93" s="56"/>
      <c r="VDZ93" s="56"/>
      <c r="VEA93" s="56"/>
      <c r="VEB93" s="56"/>
      <c r="VEC93" s="56"/>
      <c r="VED93" s="56"/>
      <c r="VEE93" s="56"/>
      <c r="VEF93" s="56"/>
      <c r="VEG93" s="56"/>
      <c r="VEH93" s="56"/>
      <c r="VEI93" s="56"/>
      <c r="VEJ93" s="56"/>
      <c r="VEK93" s="56"/>
      <c r="VEL93" s="56"/>
      <c r="VEM93" s="56"/>
      <c r="VEN93" s="56"/>
      <c r="VEO93" s="56"/>
      <c r="VEP93" s="56"/>
      <c r="VEQ93" s="56"/>
      <c r="VER93" s="56"/>
      <c r="VES93" s="56"/>
      <c r="VET93" s="56"/>
      <c r="VEU93" s="56"/>
      <c r="VEV93" s="56"/>
      <c r="VEW93" s="56"/>
      <c r="VEX93" s="56"/>
      <c r="VEY93" s="56"/>
      <c r="VEZ93" s="56"/>
      <c r="VFA93" s="56"/>
      <c r="VFB93" s="56"/>
      <c r="VFC93" s="56"/>
      <c r="VFD93" s="56"/>
      <c r="VFE93" s="56"/>
      <c r="VFF93" s="56"/>
      <c r="VFG93" s="56"/>
      <c r="VFH93" s="56"/>
      <c r="VFI93" s="56"/>
      <c r="VFJ93" s="56"/>
      <c r="VFK93" s="56"/>
      <c r="VFL93" s="56"/>
      <c r="VFM93" s="56"/>
      <c r="VFN93" s="56"/>
      <c r="VFO93" s="56"/>
      <c r="VFP93" s="56"/>
      <c r="VFQ93" s="56"/>
      <c r="VFR93" s="56"/>
      <c r="VFS93" s="56"/>
      <c r="VFT93" s="56"/>
      <c r="VFU93" s="56"/>
      <c r="VFV93" s="56"/>
      <c r="VFW93" s="56"/>
      <c r="VFX93" s="56"/>
      <c r="VFY93" s="56"/>
      <c r="VFZ93" s="56"/>
      <c r="VGA93" s="56"/>
      <c r="VGB93" s="56"/>
      <c r="VGC93" s="56"/>
      <c r="VGD93" s="56"/>
      <c r="VGE93" s="56"/>
      <c r="VGF93" s="56"/>
      <c r="VGG93" s="56"/>
      <c r="VGH93" s="56"/>
      <c r="VGI93" s="56"/>
      <c r="VGJ93" s="56"/>
      <c r="VGK93" s="56"/>
      <c r="VGL93" s="56"/>
      <c r="VGM93" s="56"/>
      <c r="VGN93" s="56"/>
      <c r="VGO93" s="56"/>
      <c r="VGP93" s="56"/>
      <c r="VGQ93" s="56"/>
      <c r="VGR93" s="56"/>
      <c r="VGS93" s="56"/>
      <c r="VGT93" s="56"/>
      <c r="VGU93" s="56"/>
      <c r="VGV93" s="56"/>
      <c r="VGW93" s="56"/>
      <c r="VGX93" s="56"/>
      <c r="VGY93" s="56"/>
      <c r="VGZ93" s="56"/>
      <c r="VHA93" s="56"/>
      <c r="VHB93" s="56"/>
      <c r="VHC93" s="56"/>
      <c r="VHD93" s="56"/>
      <c r="VHE93" s="56"/>
      <c r="VHF93" s="56"/>
      <c r="VHG93" s="56"/>
      <c r="VHH93" s="56"/>
      <c r="VHI93" s="56"/>
      <c r="VHJ93" s="56"/>
      <c r="VHK93" s="56"/>
      <c r="VHL93" s="56"/>
      <c r="VHM93" s="56"/>
      <c r="VHN93" s="56"/>
      <c r="VHO93" s="56"/>
      <c r="VHP93" s="56"/>
      <c r="VHQ93" s="56"/>
      <c r="VHR93" s="56"/>
      <c r="VHS93" s="56"/>
      <c r="VHT93" s="56"/>
      <c r="VHU93" s="56"/>
      <c r="VHV93" s="56"/>
      <c r="VHW93" s="56"/>
      <c r="VHX93" s="56"/>
      <c r="VHY93" s="56"/>
      <c r="VHZ93" s="56"/>
      <c r="VIA93" s="56"/>
      <c r="VIB93" s="56"/>
      <c r="VIC93" s="56"/>
      <c r="VID93" s="56"/>
      <c r="VIE93" s="56"/>
      <c r="VIF93" s="56"/>
      <c r="VIG93" s="56"/>
      <c r="VIH93" s="56"/>
      <c r="VII93" s="56"/>
      <c r="VIJ93" s="56"/>
      <c r="VIK93" s="56"/>
      <c r="VIL93" s="56"/>
      <c r="VIM93" s="56"/>
      <c r="VIN93" s="56"/>
      <c r="VIO93" s="56"/>
      <c r="VIP93" s="56"/>
      <c r="VIQ93" s="56"/>
      <c r="VIR93" s="56"/>
      <c r="VIS93" s="56"/>
      <c r="VIT93" s="56"/>
      <c r="VIU93" s="56"/>
      <c r="VIV93" s="56"/>
      <c r="VIW93" s="56"/>
      <c r="VIX93" s="56"/>
      <c r="VIY93" s="56"/>
      <c r="VIZ93" s="56"/>
      <c r="VJA93" s="56"/>
      <c r="VJB93" s="56"/>
      <c r="VJC93" s="56"/>
      <c r="VJD93" s="56"/>
      <c r="VJE93" s="56"/>
      <c r="VJF93" s="56"/>
      <c r="VJG93" s="56"/>
      <c r="VJH93" s="56"/>
      <c r="VJI93" s="56"/>
      <c r="VJJ93" s="56"/>
      <c r="VJK93" s="56"/>
      <c r="VJL93" s="56"/>
      <c r="VJM93" s="56"/>
      <c r="VJN93" s="56"/>
      <c r="VJO93" s="56"/>
      <c r="VJP93" s="56"/>
      <c r="VJQ93" s="56"/>
      <c r="VJR93" s="56"/>
      <c r="VJS93" s="56"/>
      <c r="VJT93" s="56"/>
      <c r="VJU93" s="56"/>
      <c r="VJV93" s="56"/>
      <c r="VJW93" s="56"/>
      <c r="VJX93" s="56"/>
      <c r="VJY93" s="56"/>
      <c r="VJZ93" s="56"/>
      <c r="VKA93" s="56"/>
      <c r="VKB93" s="56"/>
      <c r="VKC93" s="56"/>
      <c r="VKD93" s="56"/>
      <c r="VKE93" s="56"/>
      <c r="VKF93" s="56"/>
      <c r="VKG93" s="56"/>
      <c r="VKH93" s="56"/>
      <c r="VKI93" s="56"/>
      <c r="VKJ93" s="56"/>
      <c r="VKK93" s="56"/>
      <c r="VKL93" s="56"/>
      <c r="VKM93" s="56"/>
      <c r="VKN93" s="56"/>
      <c r="VKO93" s="56"/>
      <c r="VKP93" s="56"/>
      <c r="VKQ93" s="56"/>
      <c r="VKR93" s="56"/>
      <c r="VKS93" s="56"/>
      <c r="VKT93" s="56"/>
      <c r="VKU93" s="56"/>
      <c r="VKV93" s="56"/>
      <c r="VKW93" s="56"/>
      <c r="VKX93" s="56"/>
      <c r="VKY93" s="56"/>
      <c r="VKZ93" s="56"/>
      <c r="VLA93" s="56"/>
      <c r="VLB93" s="56"/>
      <c r="VLC93" s="56"/>
      <c r="VLD93" s="56"/>
      <c r="VLE93" s="56"/>
      <c r="VLF93" s="56"/>
      <c r="VLG93" s="56"/>
      <c r="VLH93" s="56"/>
      <c r="VLI93" s="56"/>
      <c r="VLJ93" s="56"/>
      <c r="VLK93" s="56"/>
      <c r="VLL93" s="56"/>
      <c r="VLM93" s="56"/>
      <c r="VLN93" s="56"/>
      <c r="VLO93" s="56"/>
      <c r="VLP93" s="56"/>
      <c r="VLQ93" s="56"/>
      <c r="VLR93" s="56"/>
      <c r="VLS93" s="56"/>
      <c r="VLT93" s="56"/>
      <c r="VLU93" s="56"/>
      <c r="VLV93" s="56"/>
      <c r="VLW93" s="56"/>
      <c r="VLX93" s="56"/>
      <c r="VLY93" s="56"/>
      <c r="VLZ93" s="56"/>
      <c r="VMA93" s="56"/>
      <c r="VMB93" s="56"/>
      <c r="VMC93" s="56"/>
      <c r="VMD93" s="56"/>
      <c r="VME93" s="56"/>
      <c r="VMF93" s="56"/>
      <c r="VMG93" s="56"/>
      <c r="VMH93" s="56"/>
      <c r="VMI93" s="56"/>
      <c r="VMJ93" s="56"/>
      <c r="VMK93" s="56"/>
      <c r="VML93" s="56"/>
      <c r="VMM93" s="56"/>
      <c r="VMN93" s="56"/>
      <c r="VMO93" s="56"/>
      <c r="VMP93" s="56"/>
      <c r="VMQ93" s="56"/>
      <c r="VMR93" s="56"/>
      <c r="VMS93" s="56"/>
      <c r="VMT93" s="56"/>
      <c r="VMU93" s="56"/>
      <c r="VMV93" s="56"/>
      <c r="VMW93" s="56"/>
      <c r="VMX93" s="56"/>
      <c r="VMY93" s="56"/>
      <c r="VMZ93" s="56"/>
      <c r="VNA93" s="56"/>
      <c r="VNB93" s="56"/>
      <c r="VNC93" s="56"/>
      <c r="VND93" s="56"/>
      <c r="VNE93" s="56"/>
      <c r="VNF93" s="56"/>
      <c r="VNG93" s="56"/>
      <c r="VNH93" s="56"/>
      <c r="VNI93" s="56"/>
      <c r="VNJ93" s="56"/>
      <c r="VNK93" s="56"/>
      <c r="VNL93" s="56"/>
      <c r="VNM93" s="56"/>
      <c r="VNN93" s="56"/>
      <c r="VNO93" s="56"/>
      <c r="VNP93" s="56"/>
      <c r="VNQ93" s="56"/>
      <c r="VNR93" s="56"/>
      <c r="VNS93" s="56"/>
      <c r="VNT93" s="56"/>
      <c r="VNU93" s="56"/>
      <c r="VNV93" s="56"/>
      <c r="VNW93" s="56"/>
      <c r="VNX93" s="56"/>
      <c r="VNY93" s="56"/>
      <c r="VNZ93" s="56"/>
      <c r="VOA93" s="56"/>
      <c r="VOB93" s="56"/>
      <c r="VOC93" s="56"/>
      <c r="VOD93" s="56"/>
      <c r="VOE93" s="56"/>
      <c r="VOF93" s="56"/>
      <c r="VOG93" s="56"/>
      <c r="VOH93" s="56"/>
      <c r="VOI93" s="56"/>
      <c r="VOJ93" s="56"/>
      <c r="VOK93" s="56"/>
      <c r="VOL93" s="56"/>
      <c r="VOM93" s="56"/>
      <c r="VON93" s="56"/>
      <c r="VOO93" s="56"/>
      <c r="VOP93" s="56"/>
      <c r="VOQ93" s="56"/>
      <c r="VOR93" s="56"/>
      <c r="VOS93" s="56"/>
      <c r="VOT93" s="56"/>
      <c r="VOU93" s="56"/>
      <c r="VOV93" s="56"/>
      <c r="VOW93" s="56"/>
      <c r="VOX93" s="56"/>
      <c r="VOY93" s="56"/>
      <c r="VOZ93" s="56"/>
      <c r="VPA93" s="56"/>
      <c r="VPB93" s="56"/>
      <c r="VPC93" s="56"/>
      <c r="VPD93" s="56"/>
      <c r="VPE93" s="56"/>
      <c r="VPF93" s="56"/>
      <c r="VPG93" s="56"/>
      <c r="VPH93" s="56"/>
      <c r="VPI93" s="56"/>
      <c r="VPJ93" s="56"/>
      <c r="VPK93" s="56"/>
      <c r="VPL93" s="56"/>
      <c r="VPM93" s="56"/>
      <c r="VPN93" s="56"/>
      <c r="VPO93" s="56"/>
      <c r="VPP93" s="56"/>
      <c r="VPQ93" s="56"/>
      <c r="VPR93" s="56"/>
      <c r="VPS93" s="56"/>
      <c r="VPT93" s="56"/>
      <c r="VPU93" s="56"/>
      <c r="VPV93" s="56"/>
      <c r="VPW93" s="56"/>
      <c r="VPX93" s="56"/>
      <c r="VPY93" s="56"/>
      <c r="VPZ93" s="56"/>
      <c r="VQA93" s="56"/>
      <c r="VQB93" s="56"/>
      <c r="VQC93" s="56"/>
      <c r="VQD93" s="56"/>
      <c r="VQE93" s="56"/>
      <c r="VQF93" s="56"/>
      <c r="VQG93" s="56"/>
      <c r="VQH93" s="56"/>
      <c r="VQI93" s="56"/>
      <c r="VQJ93" s="56"/>
      <c r="VQK93" s="56"/>
      <c r="VQL93" s="56"/>
      <c r="VQM93" s="56"/>
      <c r="VQN93" s="56"/>
      <c r="VQO93" s="56"/>
      <c r="VQP93" s="56"/>
      <c r="VQQ93" s="56"/>
      <c r="VQR93" s="56"/>
      <c r="VQS93" s="56"/>
      <c r="VQT93" s="56"/>
      <c r="VQU93" s="56"/>
      <c r="VQV93" s="56"/>
      <c r="VQW93" s="56"/>
      <c r="VQX93" s="56"/>
      <c r="VQY93" s="56"/>
      <c r="VQZ93" s="56"/>
      <c r="VRA93" s="56"/>
      <c r="VRB93" s="56"/>
      <c r="VRC93" s="56"/>
      <c r="VRD93" s="56"/>
      <c r="VRE93" s="56"/>
      <c r="VRF93" s="56"/>
      <c r="VRG93" s="56"/>
      <c r="VRH93" s="56"/>
      <c r="VRI93" s="56"/>
      <c r="VRJ93" s="56"/>
      <c r="VRK93" s="56"/>
      <c r="VRL93" s="56"/>
      <c r="VRM93" s="56"/>
      <c r="VRN93" s="56"/>
      <c r="VRO93" s="56"/>
      <c r="VRP93" s="56"/>
      <c r="VRQ93" s="56"/>
      <c r="VRR93" s="56"/>
      <c r="VRS93" s="56"/>
      <c r="VRT93" s="56"/>
      <c r="VRU93" s="56"/>
      <c r="VRV93" s="56"/>
      <c r="VRW93" s="56"/>
      <c r="VRX93" s="56"/>
      <c r="VRY93" s="56"/>
      <c r="VRZ93" s="56"/>
      <c r="VSA93" s="56"/>
      <c r="VSB93" s="56"/>
      <c r="VSC93" s="56"/>
      <c r="VSD93" s="56"/>
      <c r="VSE93" s="56"/>
      <c r="VSF93" s="56"/>
      <c r="VSG93" s="56"/>
      <c r="VSH93" s="56"/>
      <c r="VSI93" s="56"/>
      <c r="VSJ93" s="56"/>
      <c r="VSK93" s="56"/>
      <c r="VSL93" s="56"/>
      <c r="VSM93" s="56"/>
      <c r="VSN93" s="56"/>
      <c r="VSO93" s="56"/>
      <c r="VSP93" s="56"/>
      <c r="VSQ93" s="56"/>
      <c r="VSR93" s="56"/>
      <c r="VSS93" s="56"/>
      <c r="VST93" s="56"/>
      <c r="VSU93" s="56"/>
      <c r="VSV93" s="56"/>
      <c r="VSW93" s="56"/>
      <c r="VSX93" s="56"/>
      <c r="VSY93" s="56"/>
      <c r="VSZ93" s="56"/>
      <c r="VTA93" s="56"/>
      <c r="VTB93" s="56"/>
      <c r="VTC93" s="56"/>
      <c r="VTD93" s="56"/>
      <c r="VTE93" s="56"/>
      <c r="VTF93" s="56"/>
      <c r="VTG93" s="56"/>
      <c r="VTH93" s="56"/>
      <c r="VTI93" s="56"/>
      <c r="VTJ93" s="56"/>
      <c r="VTK93" s="56"/>
      <c r="VTL93" s="56"/>
      <c r="VTM93" s="56"/>
      <c r="VTN93" s="56"/>
      <c r="VTO93" s="56"/>
      <c r="VTP93" s="56"/>
      <c r="VTQ93" s="56"/>
      <c r="VTR93" s="56"/>
      <c r="VTS93" s="56"/>
      <c r="VTT93" s="56"/>
      <c r="VTU93" s="56"/>
      <c r="VTV93" s="56"/>
      <c r="VTW93" s="56"/>
      <c r="VTX93" s="56"/>
      <c r="VTY93" s="56"/>
      <c r="VTZ93" s="56"/>
      <c r="VUA93" s="56"/>
      <c r="VUB93" s="56"/>
      <c r="VUC93" s="56"/>
      <c r="VUD93" s="56"/>
      <c r="VUE93" s="56"/>
      <c r="VUF93" s="56"/>
      <c r="VUG93" s="56"/>
      <c r="VUH93" s="56"/>
      <c r="VUI93" s="56"/>
      <c r="VUJ93" s="56"/>
      <c r="VUK93" s="56"/>
      <c r="VUL93" s="56"/>
      <c r="VUM93" s="56"/>
      <c r="VUN93" s="56"/>
      <c r="VUO93" s="56"/>
      <c r="VUP93" s="56"/>
      <c r="VUQ93" s="56"/>
      <c r="VUR93" s="56"/>
      <c r="VUS93" s="56"/>
      <c r="VUT93" s="56"/>
      <c r="VUU93" s="56"/>
      <c r="VUV93" s="56"/>
      <c r="VUW93" s="56"/>
      <c r="VUX93" s="56"/>
      <c r="VUY93" s="56"/>
      <c r="VUZ93" s="56"/>
      <c r="VVA93" s="56"/>
      <c r="VVB93" s="56"/>
      <c r="VVC93" s="56"/>
      <c r="VVD93" s="56"/>
      <c r="VVE93" s="56"/>
      <c r="VVF93" s="56"/>
      <c r="VVG93" s="56"/>
      <c r="VVH93" s="56"/>
      <c r="VVI93" s="56"/>
      <c r="VVJ93" s="56"/>
      <c r="VVK93" s="56"/>
      <c r="VVL93" s="56"/>
      <c r="VVM93" s="56"/>
      <c r="VVN93" s="56"/>
      <c r="VVO93" s="56"/>
      <c r="VVP93" s="56"/>
      <c r="VVQ93" s="56"/>
      <c r="VVR93" s="56"/>
      <c r="VVS93" s="56"/>
      <c r="VVT93" s="56"/>
      <c r="VVU93" s="56"/>
      <c r="VVV93" s="56"/>
      <c r="VVW93" s="56"/>
      <c r="VVX93" s="56"/>
      <c r="VVY93" s="56"/>
      <c r="VVZ93" s="56"/>
      <c r="VWA93" s="56"/>
      <c r="VWB93" s="56"/>
      <c r="VWC93" s="56"/>
      <c r="VWD93" s="56"/>
      <c r="VWE93" s="56"/>
      <c r="VWF93" s="56"/>
      <c r="VWG93" s="56"/>
      <c r="VWH93" s="56"/>
      <c r="VWI93" s="56"/>
      <c r="VWJ93" s="56"/>
      <c r="VWK93" s="56"/>
      <c r="VWL93" s="56"/>
      <c r="VWM93" s="56"/>
      <c r="VWN93" s="56"/>
      <c r="VWO93" s="56"/>
      <c r="VWP93" s="56"/>
      <c r="VWQ93" s="56"/>
      <c r="VWR93" s="56"/>
      <c r="VWS93" s="56"/>
      <c r="VWT93" s="56"/>
      <c r="VWU93" s="56"/>
      <c r="VWV93" s="56"/>
      <c r="VWW93" s="56"/>
      <c r="VWX93" s="56"/>
      <c r="VWY93" s="56"/>
      <c r="VWZ93" s="56"/>
      <c r="VXA93" s="56"/>
      <c r="VXB93" s="56"/>
      <c r="VXC93" s="56"/>
      <c r="VXD93" s="56"/>
      <c r="VXE93" s="56"/>
      <c r="VXF93" s="56"/>
      <c r="VXG93" s="56"/>
      <c r="VXH93" s="56"/>
      <c r="VXI93" s="56"/>
      <c r="VXJ93" s="56"/>
      <c r="VXK93" s="56"/>
      <c r="VXL93" s="56"/>
      <c r="VXM93" s="56"/>
      <c r="VXN93" s="56"/>
      <c r="VXO93" s="56"/>
      <c r="VXP93" s="56"/>
      <c r="VXQ93" s="56"/>
      <c r="VXR93" s="56"/>
      <c r="VXS93" s="56"/>
      <c r="VXT93" s="56"/>
      <c r="VXU93" s="56"/>
      <c r="VXV93" s="56"/>
      <c r="VXW93" s="56"/>
      <c r="VXX93" s="56"/>
      <c r="VXY93" s="56"/>
      <c r="VXZ93" s="56"/>
      <c r="VYA93" s="56"/>
      <c r="VYB93" s="56"/>
      <c r="VYC93" s="56"/>
      <c r="VYD93" s="56"/>
      <c r="VYE93" s="56"/>
      <c r="VYF93" s="56"/>
      <c r="VYG93" s="56"/>
      <c r="VYH93" s="56"/>
      <c r="VYI93" s="56"/>
      <c r="VYJ93" s="56"/>
      <c r="VYK93" s="56"/>
      <c r="VYL93" s="56"/>
      <c r="VYM93" s="56"/>
      <c r="VYN93" s="56"/>
      <c r="VYO93" s="56"/>
      <c r="VYP93" s="56"/>
      <c r="VYQ93" s="56"/>
      <c r="VYR93" s="56"/>
      <c r="VYS93" s="56"/>
      <c r="VYT93" s="56"/>
      <c r="VYU93" s="56"/>
      <c r="VYV93" s="56"/>
      <c r="VYW93" s="56"/>
      <c r="VYX93" s="56"/>
      <c r="VYY93" s="56"/>
      <c r="VYZ93" s="56"/>
      <c r="VZA93" s="56"/>
      <c r="VZB93" s="56"/>
      <c r="VZC93" s="56"/>
      <c r="VZD93" s="56"/>
      <c r="VZE93" s="56"/>
      <c r="VZF93" s="56"/>
      <c r="VZG93" s="56"/>
      <c r="VZH93" s="56"/>
      <c r="VZI93" s="56"/>
      <c r="VZJ93" s="56"/>
      <c r="VZK93" s="56"/>
      <c r="VZL93" s="56"/>
      <c r="VZM93" s="56"/>
      <c r="VZN93" s="56"/>
      <c r="VZO93" s="56"/>
      <c r="VZP93" s="56"/>
      <c r="VZQ93" s="56"/>
      <c r="VZR93" s="56"/>
      <c r="VZS93" s="56"/>
      <c r="VZT93" s="56"/>
      <c r="VZU93" s="56"/>
      <c r="VZV93" s="56"/>
      <c r="VZW93" s="56"/>
      <c r="VZX93" s="56"/>
      <c r="VZY93" s="56"/>
      <c r="VZZ93" s="56"/>
      <c r="WAA93" s="56"/>
      <c r="WAB93" s="56"/>
      <c r="WAC93" s="56"/>
      <c r="WAD93" s="56"/>
      <c r="WAE93" s="56"/>
      <c r="WAF93" s="56"/>
      <c r="WAG93" s="56"/>
      <c r="WAH93" s="56"/>
      <c r="WAI93" s="56"/>
      <c r="WAJ93" s="56"/>
      <c r="WAK93" s="56"/>
      <c r="WAL93" s="56"/>
      <c r="WAM93" s="56"/>
      <c r="WAN93" s="56"/>
      <c r="WAO93" s="56"/>
      <c r="WAP93" s="56"/>
      <c r="WAQ93" s="56"/>
      <c r="WAR93" s="56"/>
      <c r="WAS93" s="56"/>
      <c r="WAT93" s="56"/>
      <c r="WAU93" s="56"/>
      <c r="WAV93" s="56"/>
      <c r="WAW93" s="56"/>
      <c r="WAX93" s="56"/>
      <c r="WAY93" s="56"/>
      <c r="WAZ93" s="56"/>
      <c r="WBA93" s="56"/>
      <c r="WBB93" s="56"/>
      <c r="WBC93" s="56"/>
      <c r="WBD93" s="56"/>
      <c r="WBE93" s="56"/>
      <c r="WBF93" s="56"/>
      <c r="WBG93" s="56"/>
      <c r="WBH93" s="56"/>
      <c r="WBI93" s="56"/>
      <c r="WBJ93" s="56"/>
      <c r="WBK93" s="56"/>
      <c r="WBL93" s="56"/>
      <c r="WBM93" s="56"/>
      <c r="WBN93" s="56"/>
      <c r="WBO93" s="56"/>
      <c r="WBP93" s="56"/>
      <c r="WBQ93" s="56"/>
      <c r="WBR93" s="56"/>
      <c r="WBS93" s="56"/>
      <c r="WBT93" s="56"/>
      <c r="WBU93" s="56"/>
      <c r="WBV93" s="56"/>
      <c r="WBW93" s="56"/>
      <c r="WBX93" s="56"/>
      <c r="WBY93" s="56"/>
      <c r="WBZ93" s="56"/>
      <c r="WCA93" s="56"/>
      <c r="WCB93" s="56"/>
      <c r="WCC93" s="56"/>
      <c r="WCD93" s="56"/>
      <c r="WCE93" s="56"/>
      <c r="WCF93" s="56"/>
      <c r="WCG93" s="56"/>
      <c r="WCH93" s="56"/>
      <c r="WCI93" s="56"/>
      <c r="WCJ93" s="56"/>
      <c r="WCK93" s="56"/>
      <c r="WCL93" s="56"/>
      <c r="WCM93" s="56"/>
      <c r="WCN93" s="56"/>
      <c r="WCO93" s="56"/>
      <c r="WCP93" s="56"/>
      <c r="WCQ93" s="56"/>
      <c r="WCR93" s="56"/>
      <c r="WCS93" s="56"/>
      <c r="WCT93" s="56"/>
      <c r="WCU93" s="56"/>
      <c r="WCV93" s="56"/>
      <c r="WCW93" s="56"/>
      <c r="WCX93" s="56"/>
      <c r="WCY93" s="56"/>
      <c r="WCZ93" s="56"/>
      <c r="WDA93" s="56"/>
      <c r="WDB93" s="56"/>
      <c r="WDC93" s="56"/>
      <c r="WDD93" s="56"/>
      <c r="WDE93" s="56"/>
      <c r="WDF93" s="56"/>
      <c r="WDG93" s="56"/>
      <c r="WDH93" s="56"/>
      <c r="WDI93" s="56"/>
      <c r="WDJ93" s="56"/>
      <c r="WDK93" s="56"/>
      <c r="WDL93" s="56"/>
      <c r="WDM93" s="56"/>
      <c r="WDN93" s="56"/>
      <c r="WDO93" s="56"/>
      <c r="WDP93" s="56"/>
      <c r="WDQ93" s="56"/>
      <c r="WDR93" s="56"/>
      <c r="WDS93" s="56"/>
      <c r="WDT93" s="56"/>
      <c r="WDU93" s="56"/>
      <c r="WDV93" s="56"/>
      <c r="WDW93" s="56"/>
      <c r="WDX93" s="56"/>
      <c r="WDY93" s="56"/>
      <c r="WDZ93" s="56"/>
      <c r="WEA93" s="56"/>
      <c r="WEB93" s="56"/>
      <c r="WEC93" s="56"/>
      <c r="WED93" s="56"/>
      <c r="WEE93" s="56"/>
      <c r="WEF93" s="56"/>
      <c r="WEG93" s="56"/>
      <c r="WEH93" s="56"/>
      <c r="WEI93" s="56"/>
      <c r="WEJ93" s="56"/>
      <c r="WEK93" s="56"/>
      <c r="WEL93" s="56"/>
      <c r="WEM93" s="56"/>
      <c r="WEN93" s="56"/>
      <c r="WEO93" s="56"/>
      <c r="WEP93" s="56"/>
      <c r="WEQ93" s="56"/>
      <c r="WER93" s="56"/>
      <c r="WES93" s="56"/>
      <c r="WET93" s="56"/>
      <c r="WEU93" s="56"/>
      <c r="WEV93" s="56"/>
      <c r="WEW93" s="56"/>
      <c r="WEX93" s="56"/>
      <c r="WEY93" s="56"/>
      <c r="WEZ93" s="56"/>
      <c r="WFA93" s="56"/>
      <c r="WFB93" s="56"/>
      <c r="WFC93" s="56"/>
      <c r="WFD93" s="56"/>
      <c r="WFE93" s="56"/>
      <c r="WFF93" s="56"/>
      <c r="WFG93" s="56"/>
      <c r="WFH93" s="56"/>
      <c r="WFI93" s="56"/>
      <c r="WFJ93" s="56"/>
      <c r="WFK93" s="56"/>
      <c r="WFL93" s="56"/>
      <c r="WFM93" s="56"/>
      <c r="WFN93" s="56"/>
      <c r="WFO93" s="56"/>
      <c r="WFP93" s="56"/>
      <c r="WFQ93" s="56"/>
      <c r="WFR93" s="56"/>
      <c r="WFS93" s="56"/>
      <c r="WFT93" s="56"/>
      <c r="WFU93" s="56"/>
      <c r="WFV93" s="56"/>
      <c r="WFW93" s="56"/>
      <c r="WFX93" s="56"/>
      <c r="WFY93" s="56"/>
      <c r="WFZ93" s="56"/>
      <c r="WGA93" s="56"/>
      <c r="WGB93" s="56"/>
      <c r="WGC93" s="56"/>
      <c r="WGD93" s="56"/>
      <c r="WGE93" s="56"/>
      <c r="WGF93" s="56"/>
      <c r="WGG93" s="56"/>
      <c r="WGH93" s="56"/>
      <c r="WGI93" s="56"/>
      <c r="WGJ93" s="56"/>
      <c r="WGK93" s="56"/>
      <c r="WGL93" s="56"/>
      <c r="WGM93" s="56"/>
      <c r="WGN93" s="56"/>
      <c r="WGO93" s="56"/>
      <c r="WGP93" s="56"/>
      <c r="WGQ93" s="56"/>
      <c r="WGR93" s="56"/>
      <c r="WGS93" s="56"/>
      <c r="WGT93" s="56"/>
      <c r="WGU93" s="56"/>
      <c r="WGV93" s="56"/>
      <c r="WGW93" s="56"/>
      <c r="WGX93" s="56"/>
      <c r="WGY93" s="56"/>
      <c r="WGZ93" s="56"/>
      <c r="WHA93" s="56"/>
      <c r="WHB93" s="56"/>
      <c r="WHC93" s="56"/>
      <c r="WHD93" s="56"/>
      <c r="WHE93" s="56"/>
      <c r="WHF93" s="56"/>
      <c r="WHG93" s="56"/>
      <c r="WHH93" s="56"/>
      <c r="WHI93" s="56"/>
      <c r="WHJ93" s="56"/>
      <c r="WHK93" s="56"/>
      <c r="WHL93" s="56"/>
      <c r="WHM93" s="56"/>
      <c r="WHN93" s="56"/>
      <c r="WHO93" s="56"/>
      <c r="WHP93" s="56"/>
      <c r="WHQ93" s="56"/>
      <c r="WHR93" s="56"/>
      <c r="WHS93" s="56"/>
      <c r="WHT93" s="56"/>
      <c r="WHU93" s="56"/>
      <c r="WHV93" s="56"/>
      <c r="WHW93" s="56"/>
      <c r="WHX93" s="56"/>
      <c r="WHY93" s="56"/>
      <c r="WHZ93" s="56"/>
      <c r="WIA93" s="56"/>
      <c r="WIB93" s="56"/>
      <c r="WIC93" s="56"/>
      <c r="WID93" s="56"/>
      <c r="WIE93" s="56"/>
      <c r="WIF93" s="56"/>
      <c r="WIG93" s="56"/>
      <c r="WIH93" s="56"/>
      <c r="WII93" s="56"/>
      <c r="WIJ93" s="56"/>
      <c r="WIK93" s="56"/>
      <c r="WIL93" s="56"/>
      <c r="WIM93" s="56"/>
      <c r="WIN93" s="56"/>
      <c r="WIO93" s="56"/>
      <c r="WIP93" s="56"/>
      <c r="WIQ93" s="56"/>
      <c r="WIR93" s="56"/>
      <c r="WIS93" s="56"/>
      <c r="WIT93" s="56"/>
      <c r="WIU93" s="56"/>
      <c r="WIV93" s="56"/>
      <c r="WIW93" s="56"/>
      <c r="WIX93" s="56"/>
      <c r="WIY93" s="56"/>
      <c r="WIZ93" s="56"/>
      <c r="WJA93" s="56"/>
      <c r="WJB93" s="56"/>
      <c r="WJC93" s="56"/>
      <c r="WJD93" s="56"/>
      <c r="WJE93" s="56"/>
      <c r="WJF93" s="56"/>
      <c r="WJG93" s="56"/>
      <c r="WJH93" s="56"/>
      <c r="WJI93" s="56"/>
      <c r="WJJ93" s="56"/>
      <c r="WJK93" s="56"/>
      <c r="WJL93" s="56"/>
      <c r="WJM93" s="56"/>
      <c r="WJN93" s="56"/>
      <c r="WJO93" s="56"/>
      <c r="WJP93" s="56"/>
      <c r="WJQ93" s="56"/>
      <c r="WJR93" s="56"/>
      <c r="WJS93" s="56"/>
      <c r="WJT93" s="56"/>
      <c r="WJU93" s="56"/>
      <c r="WJV93" s="56"/>
      <c r="WJW93" s="56"/>
      <c r="WJX93" s="56"/>
      <c r="WJY93" s="56"/>
      <c r="WJZ93" s="56"/>
      <c r="WKA93" s="56"/>
      <c r="WKB93" s="56"/>
      <c r="WKC93" s="56"/>
      <c r="WKD93" s="56"/>
      <c r="WKE93" s="56"/>
      <c r="WKF93" s="56"/>
      <c r="WKG93" s="56"/>
      <c r="WKH93" s="56"/>
      <c r="WKI93" s="56"/>
      <c r="WKJ93" s="56"/>
      <c r="WKK93" s="56"/>
      <c r="WKL93" s="56"/>
      <c r="WKM93" s="56"/>
      <c r="WKN93" s="56"/>
      <c r="WKO93" s="56"/>
      <c r="WKP93" s="56"/>
      <c r="WKQ93" s="56"/>
      <c r="WKR93" s="56"/>
      <c r="WKS93" s="56"/>
      <c r="WKT93" s="56"/>
      <c r="WKU93" s="56"/>
      <c r="WKV93" s="56"/>
      <c r="WKW93" s="56"/>
      <c r="WKX93" s="56"/>
      <c r="WKY93" s="56"/>
      <c r="WKZ93" s="56"/>
      <c r="WLA93" s="56"/>
      <c r="WLB93" s="56"/>
      <c r="WLC93" s="56"/>
      <c r="WLD93" s="56"/>
      <c r="WLE93" s="56"/>
      <c r="WLF93" s="56"/>
      <c r="WLG93" s="56"/>
      <c r="WLH93" s="56"/>
      <c r="WLI93" s="56"/>
      <c r="WLJ93" s="56"/>
      <c r="WLK93" s="56"/>
      <c r="WLL93" s="56"/>
      <c r="WLM93" s="56"/>
      <c r="WLN93" s="56"/>
      <c r="WLO93" s="56"/>
      <c r="WLP93" s="56"/>
      <c r="WLQ93" s="56"/>
      <c r="WLR93" s="56"/>
      <c r="WLS93" s="56"/>
      <c r="WLT93" s="56"/>
      <c r="WLU93" s="56"/>
      <c r="WLV93" s="56"/>
      <c r="WLW93" s="56"/>
      <c r="WLX93" s="56"/>
      <c r="WLY93" s="56"/>
      <c r="WLZ93" s="56"/>
      <c r="WMA93" s="56"/>
      <c r="WMB93" s="56"/>
      <c r="WMC93" s="56"/>
      <c r="WMD93" s="56"/>
      <c r="WME93" s="56"/>
      <c r="WMF93" s="56"/>
      <c r="WMG93" s="56"/>
      <c r="WMH93" s="56"/>
      <c r="WMI93" s="56"/>
      <c r="WMJ93" s="56"/>
      <c r="WMK93" s="56"/>
      <c r="WML93" s="56"/>
      <c r="WMM93" s="56"/>
      <c r="WMN93" s="56"/>
      <c r="WMO93" s="56"/>
      <c r="WMP93" s="56"/>
      <c r="WMQ93" s="56"/>
      <c r="WMR93" s="56"/>
      <c r="WMS93" s="56"/>
      <c r="WMT93" s="56"/>
      <c r="WMU93" s="56"/>
      <c r="WMV93" s="56"/>
      <c r="WMW93" s="56"/>
      <c r="WMX93" s="56"/>
      <c r="WMY93" s="56"/>
      <c r="WMZ93" s="56"/>
      <c r="WNA93" s="56"/>
      <c r="WNB93" s="56"/>
      <c r="WNC93" s="56"/>
      <c r="WND93" s="56"/>
      <c r="WNE93" s="56"/>
      <c r="WNF93" s="56"/>
      <c r="WNG93" s="56"/>
      <c r="WNH93" s="56"/>
      <c r="WNI93" s="56"/>
      <c r="WNJ93" s="56"/>
      <c r="WNK93" s="56"/>
      <c r="WNL93" s="56"/>
      <c r="WNM93" s="56"/>
      <c r="WNN93" s="56"/>
      <c r="WNO93" s="56"/>
      <c r="WNP93" s="56"/>
      <c r="WNQ93" s="56"/>
      <c r="WNR93" s="56"/>
      <c r="WNS93" s="56"/>
      <c r="WNT93" s="56"/>
      <c r="WNU93" s="56"/>
      <c r="WNV93" s="56"/>
      <c r="WNW93" s="56"/>
      <c r="WNX93" s="56"/>
      <c r="WNY93" s="56"/>
      <c r="WNZ93" s="56"/>
      <c r="WOA93" s="56"/>
      <c r="WOB93" s="56"/>
      <c r="WOC93" s="56"/>
      <c r="WOD93" s="56"/>
      <c r="WOE93" s="56"/>
      <c r="WOF93" s="56"/>
      <c r="WOG93" s="56"/>
      <c r="WOH93" s="56"/>
      <c r="WOI93" s="56"/>
      <c r="WOJ93" s="56"/>
      <c r="WOK93" s="56"/>
      <c r="WOL93" s="56"/>
      <c r="WOM93" s="56"/>
      <c r="WON93" s="56"/>
      <c r="WOO93" s="56"/>
      <c r="WOP93" s="56"/>
      <c r="WOQ93" s="56"/>
      <c r="WOR93" s="56"/>
      <c r="WOS93" s="56"/>
      <c r="WOT93" s="56"/>
      <c r="WOU93" s="56"/>
      <c r="WOV93" s="56"/>
      <c r="WOW93" s="56"/>
      <c r="WOX93" s="56"/>
      <c r="WOY93" s="56"/>
      <c r="WOZ93" s="56"/>
      <c r="WPA93" s="56"/>
      <c r="WPB93" s="56"/>
      <c r="WPC93" s="56"/>
      <c r="WPD93" s="56"/>
      <c r="WPE93" s="56"/>
      <c r="WPF93" s="56"/>
      <c r="WPG93" s="56"/>
      <c r="WPH93" s="56"/>
      <c r="WPI93" s="56"/>
      <c r="WPJ93" s="56"/>
      <c r="WPK93" s="56"/>
      <c r="WPL93" s="56"/>
      <c r="WPM93" s="56"/>
      <c r="WPN93" s="56"/>
      <c r="WPO93" s="56"/>
      <c r="WPP93" s="56"/>
      <c r="WPQ93" s="56"/>
      <c r="WPR93" s="56"/>
      <c r="WPS93" s="56"/>
      <c r="WPT93" s="56"/>
      <c r="WPU93" s="56"/>
      <c r="WPV93" s="56"/>
      <c r="WPW93" s="56"/>
      <c r="WPX93" s="56"/>
      <c r="WPY93" s="56"/>
      <c r="WPZ93" s="56"/>
      <c r="WQA93" s="56"/>
      <c r="WQB93" s="56"/>
      <c r="WQC93" s="56"/>
      <c r="WQD93" s="56"/>
      <c r="WQE93" s="56"/>
      <c r="WQF93" s="56"/>
      <c r="WQG93" s="56"/>
      <c r="WQH93" s="56"/>
      <c r="WQI93" s="56"/>
      <c r="WQJ93" s="56"/>
      <c r="WQK93" s="56"/>
      <c r="WQL93" s="56"/>
      <c r="WQM93" s="56"/>
      <c r="WQN93" s="56"/>
      <c r="WQO93" s="56"/>
      <c r="WQP93" s="56"/>
      <c r="WQQ93" s="56"/>
      <c r="WQR93" s="56"/>
      <c r="WQS93" s="56"/>
      <c r="WQT93" s="56"/>
      <c r="WQU93" s="56"/>
      <c r="WQV93" s="56"/>
      <c r="WQW93" s="56"/>
      <c r="WQX93" s="56"/>
      <c r="WQY93" s="56"/>
      <c r="WQZ93" s="56"/>
      <c r="WRA93" s="56"/>
      <c r="WRB93" s="56"/>
      <c r="WRC93" s="56"/>
      <c r="WRD93" s="56"/>
      <c r="WRE93" s="56"/>
      <c r="WRF93" s="56"/>
      <c r="WRG93" s="56"/>
      <c r="WRH93" s="56"/>
      <c r="WRI93" s="56"/>
      <c r="WRJ93" s="56"/>
      <c r="WRK93" s="56"/>
      <c r="WRL93" s="56"/>
      <c r="WRM93" s="56"/>
      <c r="WRN93" s="56"/>
      <c r="WRO93" s="56"/>
      <c r="WRP93" s="56"/>
      <c r="WRQ93" s="56"/>
      <c r="WRR93" s="56"/>
      <c r="WRS93" s="56"/>
      <c r="WRT93" s="56"/>
      <c r="WRU93" s="56"/>
      <c r="WRV93" s="56"/>
      <c r="WRW93" s="56"/>
      <c r="WRX93" s="56"/>
      <c r="WRY93" s="56"/>
      <c r="WRZ93" s="56"/>
      <c r="WSA93" s="56"/>
      <c r="WSB93" s="56"/>
      <c r="WSC93" s="56"/>
      <c r="WSD93" s="56"/>
      <c r="WSE93" s="56"/>
      <c r="WSF93" s="56"/>
      <c r="WSG93" s="56"/>
      <c r="WSH93" s="56"/>
      <c r="WSI93" s="56"/>
      <c r="WSJ93" s="56"/>
      <c r="WSK93" s="56"/>
      <c r="WSL93" s="56"/>
      <c r="WSM93" s="56"/>
      <c r="WSN93" s="56"/>
      <c r="WSO93" s="56"/>
      <c r="WSP93" s="56"/>
      <c r="WSQ93" s="56"/>
      <c r="WSR93" s="56"/>
      <c r="WSS93" s="56"/>
      <c r="WST93" s="56"/>
      <c r="WSU93" s="56"/>
      <c r="WSV93" s="56"/>
      <c r="WSW93" s="56"/>
      <c r="WSX93" s="56"/>
      <c r="WSY93" s="56"/>
      <c r="WSZ93" s="56"/>
      <c r="WTA93" s="56"/>
      <c r="WTB93" s="56"/>
      <c r="WTC93" s="56"/>
      <c r="WTD93" s="56"/>
      <c r="WTE93" s="56"/>
      <c r="WTF93" s="56"/>
      <c r="WTG93" s="56"/>
      <c r="WTH93" s="56"/>
      <c r="WTI93" s="56"/>
      <c r="WTJ93" s="56"/>
      <c r="WTK93" s="56"/>
      <c r="WTL93" s="56"/>
      <c r="WTM93" s="56"/>
      <c r="WTN93" s="56"/>
      <c r="WTO93" s="56"/>
      <c r="WTP93" s="56"/>
      <c r="WTQ93" s="56"/>
      <c r="WTR93" s="56"/>
      <c r="WTS93" s="56"/>
      <c r="WTT93" s="56"/>
      <c r="WTU93" s="56"/>
      <c r="WTV93" s="56"/>
      <c r="WTW93" s="56"/>
      <c r="WTX93" s="56"/>
      <c r="WTY93" s="56"/>
      <c r="WTZ93" s="56"/>
      <c r="WUA93" s="56"/>
      <c r="WUB93" s="56"/>
      <c r="WUC93" s="56"/>
      <c r="WUD93" s="56"/>
      <c r="WUE93" s="56"/>
      <c r="WUF93" s="56"/>
      <c r="WUG93" s="56"/>
      <c r="WUH93" s="56"/>
      <c r="WUI93" s="56"/>
      <c r="WUJ93" s="56"/>
      <c r="WUK93" s="56"/>
      <c r="WUL93" s="56"/>
      <c r="WUM93" s="56"/>
      <c r="WUN93" s="56"/>
      <c r="WUO93" s="56"/>
      <c r="WUP93" s="56"/>
      <c r="WUQ93" s="56"/>
      <c r="WUR93" s="56"/>
      <c r="WUS93" s="56"/>
      <c r="WUT93" s="56"/>
      <c r="WUU93" s="56"/>
      <c r="WUV93" s="56"/>
      <c r="WUW93" s="56"/>
      <c r="WUX93" s="56"/>
      <c r="WUY93" s="56"/>
      <c r="WUZ93" s="56"/>
      <c r="WVA93" s="56"/>
      <c r="WVB93" s="56"/>
      <c r="WVC93" s="56"/>
      <c r="WVD93" s="56"/>
      <c r="WVE93" s="56"/>
      <c r="WVF93" s="56"/>
      <c r="WVG93" s="56"/>
      <c r="WVH93" s="56"/>
      <c r="WVI93" s="56"/>
      <c r="WVJ93" s="56"/>
      <c r="WVK93" s="56"/>
      <c r="WVL93" s="56"/>
      <c r="WVM93" s="56"/>
      <c r="WVN93" s="56"/>
      <c r="WVO93" s="56"/>
      <c r="WVP93" s="56"/>
      <c r="WVQ93" s="56"/>
      <c r="WVR93" s="56"/>
      <c r="WVS93" s="56"/>
      <c r="WVT93" s="56"/>
      <c r="WVU93" s="56"/>
      <c r="WVV93" s="56"/>
      <c r="WVW93" s="56"/>
      <c r="WVX93" s="56"/>
      <c r="WVY93" s="56"/>
      <c r="WVZ93" s="56"/>
      <c r="WWA93" s="56"/>
      <c r="WWB93" s="56"/>
      <c r="WWC93" s="56"/>
      <c r="WWD93" s="56"/>
      <c r="WWE93" s="56"/>
      <c r="WWF93" s="56"/>
      <c r="WWG93" s="56"/>
      <c r="WWH93" s="56"/>
      <c r="WWI93" s="56"/>
      <c r="WWJ93" s="56"/>
      <c r="WWK93" s="56"/>
      <c r="WWL93" s="56"/>
      <c r="WWM93" s="56"/>
      <c r="WWN93" s="56"/>
      <c r="WWO93" s="56"/>
      <c r="WWP93" s="56"/>
      <c r="WWQ93" s="56"/>
      <c r="WWR93" s="56"/>
      <c r="WWS93" s="56"/>
      <c r="WWT93" s="56"/>
      <c r="WWU93" s="56"/>
      <c r="WWV93" s="56"/>
      <c r="WWW93" s="56"/>
      <c r="WWX93" s="56"/>
      <c r="WWY93" s="56"/>
      <c r="WWZ93" s="56"/>
      <c r="WXA93" s="56"/>
      <c r="WXB93" s="56"/>
      <c r="WXC93" s="56"/>
      <c r="WXD93" s="56"/>
      <c r="WXE93" s="56"/>
      <c r="WXF93" s="56"/>
      <c r="WXG93" s="56"/>
      <c r="WXH93" s="56"/>
      <c r="WXI93" s="56"/>
      <c r="WXJ93" s="56"/>
      <c r="WXK93" s="56"/>
      <c r="WXL93" s="56"/>
      <c r="WXM93" s="56"/>
      <c r="WXN93" s="56"/>
      <c r="WXO93" s="56"/>
      <c r="WXP93" s="56"/>
      <c r="WXQ93" s="56"/>
      <c r="WXR93" s="56"/>
      <c r="WXS93" s="56"/>
      <c r="WXT93" s="56"/>
      <c r="WXU93" s="56"/>
      <c r="WXV93" s="56"/>
      <c r="WXW93" s="56"/>
      <c r="WXX93" s="56"/>
      <c r="WXY93" s="56"/>
      <c r="WXZ93" s="56"/>
      <c r="WYA93" s="56"/>
      <c r="WYB93" s="56"/>
      <c r="WYC93" s="56"/>
      <c r="WYD93" s="56"/>
      <c r="WYE93" s="56"/>
      <c r="WYF93" s="56"/>
      <c r="WYG93" s="56"/>
      <c r="WYH93" s="56"/>
      <c r="WYI93" s="56"/>
      <c r="WYJ93" s="56"/>
      <c r="WYK93" s="56"/>
      <c r="WYL93" s="56"/>
      <c r="WYM93" s="56"/>
      <c r="WYN93" s="56"/>
      <c r="WYO93" s="56"/>
      <c r="WYP93" s="56"/>
      <c r="WYQ93" s="56"/>
      <c r="WYR93" s="56"/>
      <c r="WYS93" s="56"/>
      <c r="WYT93" s="56"/>
      <c r="WYU93" s="56"/>
      <c r="WYV93" s="56"/>
      <c r="WYW93" s="56"/>
      <c r="WYX93" s="56"/>
      <c r="WYY93" s="56"/>
      <c r="WYZ93" s="56"/>
      <c r="WZA93" s="56"/>
      <c r="WZB93" s="56"/>
      <c r="WZC93" s="56"/>
      <c r="WZD93" s="56"/>
      <c r="WZE93" s="56"/>
      <c r="WZF93" s="56"/>
      <c r="WZG93" s="56"/>
      <c r="WZH93" s="56"/>
      <c r="WZI93" s="56"/>
      <c r="WZJ93" s="56"/>
      <c r="WZK93" s="56"/>
      <c r="WZL93" s="56"/>
      <c r="WZM93" s="56"/>
      <c r="WZN93" s="56"/>
      <c r="WZO93" s="56"/>
      <c r="WZP93" s="56"/>
      <c r="WZQ93" s="56"/>
      <c r="WZR93" s="56"/>
      <c r="WZS93" s="56"/>
      <c r="WZT93" s="56"/>
      <c r="WZU93" s="56"/>
      <c r="WZV93" s="56"/>
      <c r="WZW93" s="56"/>
      <c r="WZX93" s="56"/>
      <c r="WZY93" s="56"/>
      <c r="WZZ93" s="56"/>
      <c r="XAA93" s="56"/>
      <c r="XAB93" s="56"/>
      <c r="XAC93" s="56"/>
      <c r="XAD93" s="56"/>
      <c r="XAE93" s="56"/>
      <c r="XAF93" s="56"/>
      <c r="XAG93" s="56"/>
      <c r="XAH93" s="56"/>
      <c r="XAI93" s="56"/>
      <c r="XAJ93" s="56"/>
      <c r="XAK93" s="56"/>
      <c r="XAL93" s="56"/>
      <c r="XAM93" s="56"/>
      <c r="XAN93" s="56"/>
      <c r="XAO93" s="56"/>
      <c r="XAP93" s="56"/>
      <c r="XAQ93" s="56"/>
      <c r="XAR93" s="56"/>
      <c r="XAS93" s="56"/>
      <c r="XAT93" s="56"/>
      <c r="XAU93" s="56"/>
      <c r="XAV93" s="56"/>
      <c r="XAW93" s="56"/>
      <c r="XAX93" s="56"/>
      <c r="XAY93" s="56"/>
      <c r="XAZ93" s="56"/>
      <c r="XBA93" s="56"/>
      <c r="XBB93" s="56"/>
      <c r="XBC93" s="56"/>
      <c r="XBD93" s="56"/>
      <c r="XBE93" s="56"/>
      <c r="XBF93" s="56"/>
      <c r="XBG93" s="56"/>
      <c r="XBH93" s="56"/>
      <c r="XBI93" s="56"/>
      <c r="XBJ93" s="56"/>
      <c r="XBK93" s="56"/>
      <c r="XBL93" s="56"/>
      <c r="XBM93" s="56"/>
      <c r="XBN93" s="56"/>
      <c r="XBO93" s="56"/>
      <c r="XBP93" s="56"/>
      <c r="XBQ93" s="56"/>
      <c r="XBR93" s="56"/>
      <c r="XBS93" s="56"/>
      <c r="XBT93" s="56"/>
      <c r="XBU93" s="56"/>
      <c r="XBV93" s="56"/>
      <c r="XBW93" s="56"/>
      <c r="XBX93" s="56"/>
      <c r="XBY93" s="56"/>
      <c r="XBZ93" s="56"/>
      <c r="XCA93" s="56"/>
      <c r="XCB93" s="56"/>
      <c r="XCC93" s="56"/>
      <c r="XCD93" s="56"/>
      <c r="XCE93" s="56"/>
      <c r="XCF93" s="56"/>
      <c r="XCG93" s="56"/>
      <c r="XCH93" s="56"/>
      <c r="XCI93" s="56"/>
      <c r="XCJ93" s="56"/>
      <c r="XCK93" s="56"/>
      <c r="XCL93" s="56"/>
      <c r="XCM93" s="56"/>
      <c r="XCN93" s="56"/>
      <c r="XCO93" s="56"/>
      <c r="XCP93" s="56"/>
      <c r="XCQ93" s="56"/>
      <c r="XCR93" s="56"/>
      <c r="XCS93" s="56"/>
      <c r="XCT93" s="56"/>
      <c r="XCU93" s="56"/>
      <c r="XCV93" s="56"/>
      <c r="XCW93" s="56"/>
      <c r="XCX93" s="56"/>
      <c r="XCY93" s="56"/>
      <c r="XCZ93" s="56"/>
      <c r="XDA93" s="56"/>
      <c r="XDB93" s="56"/>
      <c r="XDC93" s="56"/>
      <c r="XDD93" s="56"/>
      <c r="XDE93" s="56"/>
      <c r="XDF93" s="56"/>
      <c r="XDG93" s="56"/>
      <c r="XDH93" s="56"/>
      <c r="XDI93" s="56"/>
      <c r="XDJ93" s="56"/>
      <c r="XDK93" s="56"/>
      <c r="XDL93" s="56"/>
      <c r="XDM93" s="56"/>
      <c r="XDN93" s="56"/>
      <c r="XDO93" s="56"/>
      <c r="XDP93" s="56"/>
      <c r="XDQ93" s="56"/>
      <c r="XDR93" s="56"/>
      <c r="XDS93" s="56"/>
      <c r="XDT93" s="56"/>
      <c r="XDU93" s="56"/>
      <c r="XDV93" s="56"/>
      <c r="XDW93" s="56"/>
      <c r="XDX93" s="56"/>
      <c r="XDY93" s="56"/>
      <c r="XDZ93" s="56"/>
      <c r="XEA93" s="56"/>
      <c r="XEB93" s="56"/>
      <c r="XEC93" s="56"/>
      <c r="XED93" s="56"/>
      <c r="XEE93" s="56"/>
      <c r="XEF93" s="56"/>
      <c r="XEG93" s="56"/>
      <c r="XEH93" s="56"/>
      <c r="XEI93" s="56"/>
      <c r="XEJ93" s="56"/>
      <c r="XEK93" s="56"/>
      <c r="XEL93" s="56"/>
      <c r="XEM93" s="56"/>
      <c r="XEN93" s="56"/>
      <c r="XEO93" s="56"/>
      <c r="XEP93" s="56"/>
      <c r="XEQ93" s="56"/>
      <c r="XER93" s="56"/>
      <c r="XES93" s="56"/>
      <c r="XET93" s="56"/>
      <c r="XEU93" s="56"/>
      <c r="XEV93" s="56"/>
      <c r="XEW93" s="56"/>
      <c r="XEX93" s="56"/>
      <c r="XEY93" s="56"/>
      <c r="XEZ93" s="56"/>
      <c r="XFA93" s="56"/>
      <c r="XFB93" s="56"/>
    </row>
    <row r="94" spans="1:16382" ht="56" hidden="1" x14ac:dyDescent="0.15">
      <c r="A94" s="48" t="str">
        <f>CONCATENATE("v1p-",YEAR(Table1[[#This Row],[Post Date]]),"-Q",ROUNDDOWN(MONTH(Table1[[#This Row],[Post Date]])/3,0)+1,"-",TEXT(Table1[[#This Row],[Counter]],"00#"))</f>
        <v>v1p-2017-Q1-008</v>
      </c>
      <c r="B94" s="3" t="s">
        <v>1560</v>
      </c>
      <c r="C94" s="3" t="s">
        <v>1576</v>
      </c>
      <c r="D94" s="3" t="s">
        <v>3557</v>
      </c>
      <c r="E94" s="34" t="s">
        <v>3558</v>
      </c>
      <c r="F94" s="3" t="s">
        <v>38</v>
      </c>
      <c r="G94" s="34" t="s">
        <v>3621</v>
      </c>
      <c r="H94" s="18">
        <v>42752</v>
      </c>
      <c r="I94" s="15"/>
      <c r="J94" s="15">
        <v>8</v>
      </c>
    </row>
    <row r="95" spans="1:16382" ht="42" hidden="1" x14ac:dyDescent="0.15">
      <c r="A95" s="48" t="str">
        <f>CONCATENATE("v1p-",YEAR(Table1[[#This Row],[Post Date]]),"-Q",ROUNDDOWN(MONTH(Table1[[#This Row],[Post Date]])/3,0)+1,"-",TEXT(Table1[[#This Row],[Counter]],"00#"))</f>
        <v>v1p-2017-Q1-009</v>
      </c>
      <c r="B95" s="3" t="s">
        <v>1560</v>
      </c>
      <c r="C95" s="3" t="s">
        <v>57</v>
      </c>
      <c r="D95" s="3" t="s">
        <v>3622</v>
      </c>
      <c r="E95" s="34" t="s">
        <v>3623</v>
      </c>
      <c r="F95" s="3" t="s">
        <v>38</v>
      </c>
      <c r="G95" s="34" t="s">
        <v>3624</v>
      </c>
      <c r="H95" s="18">
        <v>42752</v>
      </c>
      <c r="I95" s="15"/>
      <c r="J95" s="15">
        <v>9</v>
      </c>
    </row>
    <row r="96" spans="1:16382" ht="42" hidden="1" x14ac:dyDescent="0.15">
      <c r="A96" s="48" t="str">
        <f>CONCATENATE("v1p-",YEAR(Table1[[#This Row],[Post Date]]),"-Q",ROUNDDOWN(MONTH(Table1[[#This Row],[Post Date]])/3,0)+1,"-",TEXT(Table1[[#This Row],[Counter]],"00#"))</f>
        <v>v1p-2016-Q4-001</v>
      </c>
      <c r="B96" s="3" t="s">
        <v>3528</v>
      </c>
      <c r="C96" s="3" t="s">
        <v>112</v>
      </c>
      <c r="D96" s="3" t="s">
        <v>3609</v>
      </c>
      <c r="E96" s="34" t="s">
        <v>3625</v>
      </c>
      <c r="F96" s="3" t="s">
        <v>3626</v>
      </c>
      <c r="G96" s="34" t="s">
        <v>3627</v>
      </c>
      <c r="H96" s="18">
        <v>42667</v>
      </c>
      <c r="I96" s="15"/>
      <c r="J96" s="15">
        <v>1</v>
      </c>
    </row>
    <row r="97" spans="1:10" ht="56" hidden="1" x14ac:dyDescent="0.15">
      <c r="A97" s="48" t="str">
        <f>CONCATENATE("v1p-",YEAR(Table1[[#This Row],[Post Date]]),"-Q",ROUNDDOWN(MONTH(Table1[[#This Row],[Post Date]])/3,0)+1,"-",TEXT(Table1[[#This Row],[Counter]],"00#"))</f>
        <v>v1p-2016-Q4-002</v>
      </c>
      <c r="B97" s="3" t="s">
        <v>3528</v>
      </c>
      <c r="C97" s="3" t="s">
        <v>112</v>
      </c>
      <c r="D97" s="3" t="s">
        <v>3612</v>
      </c>
      <c r="E97" s="34" t="s">
        <v>3628</v>
      </c>
      <c r="F97" s="3">
        <v>1</v>
      </c>
      <c r="G97" s="34" t="s">
        <v>3629</v>
      </c>
      <c r="H97" s="18">
        <v>42667</v>
      </c>
      <c r="I97" s="15"/>
      <c r="J97" s="15">
        <v>2</v>
      </c>
    </row>
    <row r="98" spans="1:10" ht="56" hidden="1" x14ac:dyDescent="0.15">
      <c r="A98" s="48" t="str">
        <f>CONCATENATE("v1p-",YEAR(Table1[[#This Row],[Post Date]]),"-Q",ROUNDDOWN(MONTH(Table1[[#This Row],[Post Date]])/3,0)+1,"-",TEXT(Table1[[#This Row],[Counter]],"00#"))</f>
        <v>v1p-2016-Q2-001</v>
      </c>
      <c r="B98" s="3" t="s">
        <v>1560</v>
      </c>
      <c r="C98" s="3" t="s">
        <v>1560</v>
      </c>
      <c r="D98" s="3" t="s">
        <v>3630</v>
      </c>
      <c r="E98" s="34" t="s">
        <v>1560</v>
      </c>
      <c r="F98" s="3" t="s">
        <v>1560</v>
      </c>
      <c r="G98" s="34" t="s">
        <v>3631</v>
      </c>
      <c r="H98" s="18">
        <v>42496</v>
      </c>
      <c r="I98" s="15" t="s">
        <v>19</v>
      </c>
      <c r="J98" s="59">
        <v>1</v>
      </c>
    </row>
    <row r="99" spans="1:10" ht="84" hidden="1" x14ac:dyDescent="0.15">
      <c r="A99" s="48" t="str">
        <f>CONCATENATE("v1p-",YEAR(Table1[[#This Row],[Post Date]]),"-Q",ROUNDDOWN(MONTH(Table1[[#This Row],[Post Date]])/3,0)+1,"-",TEXT(Table1[[#This Row],[Counter]],"00#"))</f>
        <v>v1p-2016-Q2-002</v>
      </c>
      <c r="B99" s="3" t="s">
        <v>3528</v>
      </c>
      <c r="C99" s="3" t="s">
        <v>57</v>
      </c>
      <c r="D99" s="3">
        <v>3</v>
      </c>
      <c r="E99" s="34" t="s">
        <v>2242</v>
      </c>
      <c r="F99" s="3">
        <v>4</v>
      </c>
      <c r="G99" s="34" t="s">
        <v>3632</v>
      </c>
      <c r="H99" s="18">
        <v>42496</v>
      </c>
      <c r="I99" s="15"/>
      <c r="J99" s="59">
        <v>2</v>
      </c>
    </row>
    <row r="100" spans="1:10" ht="28" hidden="1" x14ac:dyDescent="0.15">
      <c r="A100" s="48" t="str">
        <f>CONCATENATE("v1p-",YEAR(Table1[[#This Row],[Post Date]]),"-Q",ROUNDDOWN(MONTH(Table1[[#This Row],[Post Date]])/3,0)+1,"-",TEXT(Table1[[#This Row],[Counter]],"00#"))</f>
        <v>v1p-2016-Q2-003</v>
      </c>
      <c r="B100" s="3" t="s">
        <v>3528</v>
      </c>
      <c r="C100" s="3" t="s">
        <v>57</v>
      </c>
      <c r="D100" s="3">
        <v>4</v>
      </c>
      <c r="E100" s="34" t="s">
        <v>3633</v>
      </c>
      <c r="F100" s="3">
        <v>5</v>
      </c>
      <c r="G100" s="34" t="s">
        <v>3634</v>
      </c>
      <c r="H100" s="18">
        <v>42496</v>
      </c>
      <c r="I100" s="15"/>
      <c r="J100" s="59">
        <v>3</v>
      </c>
    </row>
    <row r="101" spans="1:10" hidden="1" x14ac:dyDescent="0.15">
      <c r="A101" s="48" t="str">
        <f>CONCATENATE("v1p-",YEAR(Table1[[#This Row],[Post Date]]),"-Q",ROUNDDOWN(MONTH(Table1[[#This Row],[Post Date]])/3,0)+1,"-",TEXT(Table1[[#This Row],[Counter]],"00#"))</f>
        <v>v1p-2016-Q2-004</v>
      </c>
      <c r="B101" s="3" t="s">
        <v>3528</v>
      </c>
      <c r="C101" s="3" t="s">
        <v>57</v>
      </c>
      <c r="D101" s="3">
        <v>17</v>
      </c>
      <c r="E101" s="34" t="s">
        <v>3635</v>
      </c>
      <c r="F101" s="3" t="s">
        <v>38</v>
      </c>
      <c r="G101" s="34" t="s">
        <v>3636</v>
      </c>
      <c r="H101" s="18">
        <v>42496</v>
      </c>
      <c r="I101" s="15"/>
      <c r="J101" s="3">
        <v>4</v>
      </c>
    </row>
    <row r="102" spans="1:10" hidden="1" x14ac:dyDescent="0.15">
      <c r="A102" s="48" t="str">
        <f>CONCATENATE("v1p-",YEAR(Table1[[#This Row],[Post Date]]),"-Q",ROUNDDOWN(MONTH(Table1[[#This Row],[Post Date]])/3,0)+1,"-",TEXT(Table1[[#This Row],[Counter]],"00#"))</f>
        <v>v1p-2016-Q2-005</v>
      </c>
      <c r="B102" s="3" t="s">
        <v>3528</v>
      </c>
      <c r="C102" s="3" t="s">
        <v>57</v>
      </c>
      <c r="D102" s="3">
        <v>22</v>
      </c>
      <c r="E102" s="34" t="s">
        <v>3637</v>
      </c>
      <c r="F102" s="3">
        <v>1</v>
      </c>
      <c r="G102" s="34" t="s">
        <v>3638</v>
      </c>
      <c r="H102" s="18">
        <v>42496</v>
      </c>
      <c r="I102" s="15"/>
      <c r="J102" s="59">
        <v>5</v>
      </c>
    </row>
    <row r="103" spans="1:10" x14ac:dyDescent="0.15">
      <c r="A103" s="55" t="str">
        <f>CONCATENATE("v1p-",YEAR(Table1[[#This Row],[Post Date]]),"-Q",ROUNDDOWN(MONTH(Table1[[#This Row],[Post Date]])/3,0)+1,"-",TEXT(Table1[[#This Row],[Counter]],"00#"))</f>
        <v>v1p-2023-Q5-00</v>
      </c>
      <c r="B103" s="3"/>
      <c r="C103" s="3"/>
      <c r="D103" s="3"/>
      <c r="E103" s="34"/>
      <c r="F103" s="3"/>
      <c r="G103" s="22" t="s">
        <v>4435</v>
      </c>
      <c r="H103" s="18">
        <v>45266</v>
      </c>
      <c r="I103" s="15"/>
      <c r="J103" s="59"/>
    </row>
  </sheetData>
  <sheetProtection sort="0" autoFilter="0"/>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G606"/>
  <sheetViews>
    <sheetView showGridLines="0" tabSelected="1" zoomScale="120" zoomScaleNormal="120" workbookViewId="0"/>
  </sheetViews>
  <sheetFormatPr baseColWidth="10" defaultColWidth="10.6640625" defaultRowHeight="13" x14ac:dyDescent="0.2"/>
  <cols>
    <col min="1" max="1" width="18.5" style="211" customWidth="1"/>
    <col min="2" max="2" width="12.83203125" style="87" bestFit="1" customWidth="1"/>
    <col min="3" max="3" width="32.1640625" style="87" bestFit="1" customWidth="1"/>
    <col min="4" max="4" width="48.83203125" style="87" bestFit="1" customWidth="1"/>
    <col min="5" max="5" width="32.83203125" style="229" bestFit="1" customWidth="1"/>
    <col min="6" max="6" width="87.1640625" style="87" bestFit="1" customWidth="1"/>
    <col min="7" max="7" width="10.1640625" style="87" hidden="1" customWidth="1"/>
    <col min="8" max="16384" width="10.6640625" style="87"/>
  </cols>
  <sheetData>
    <row r="1" spans="1:7" s="230" customFormat="1" ht="25" x14ac:dyDescent="0.2">
      <c r="A1" s="237" t="s">
        <v>3639</v>
      </c>
      <c r="B1" s="228"/>
      <c r="C1" s="228"/>
      <c r="D1" s="228"/>
      <c r="E1" s="229"/>
      <c r="F1" s="87"/>
    </row>
    <row r="2" spans="1:7" s="230" customFormat="1" x14ac:dyDescent="0.2">
      <c r="A2" s="231" t="s">
        <v>3640</v>
      </c>
      <c r="B2" s="87"/>
      <c r="C2" s="87"/>
      <c r="D2" s="87"/>
      <c r="E2" s="229"/>
      <c r="F2" s="87"/>
    </row>
    <row r="3" spans="1:7" s="230" customFormat="1" ht="14" x14ac:dyDescent="0.2">
      <c r="A3" s="211" t="s">
        <v>4422</v>
      </c>
      <c r="B3" s="230" t="s">
        <v>23</v>
      </c>
      <c r="C3" s="87" t="s">
        <v>3641</v>
      </c>
      <c r="D3" s="87" t="s">
        <v>5079</v>
      </c>
      <c r="E3" s="87" t="s">
        <v>5080</v>
      </c>
      <c r="F3" s="87" t="s">
        <v>32</v>
      </c>
      <c r="G3" s="230" t="s">
        <v>34</v>
      </c>
    </row>
    <row r="4" spans="1:7" s="230" customFormat="1" ht="42" x14ac:dyDescent="0.2">
      <c r="A4" s="215">
        <v>45880</v>
      </c>
      <c r="B4" s="34" t="str">
        <f>CONCATENATE("resource-",YEAR(Table4[[#This Row],[Cycle Release Date]]),"-Q",ROUNDDOWN(MONTH(Table4[[#This Row],[Cycle Release Date]])/4,0)+1,"-",TEXT(Table4[[#This Row],[Counter]],"00#"))</f>
        <v>resource-2025-Q3-001</v>
      </c>
      <c r="C4" s="34" t="s">
        <v>13</v>
      </c>
      <c r="D4" s="79" t="s">
        <v>241</v>
      </c>
      <c r="E4" s="79" t="s">
        <v>2285</v>
      </c>
      <c r="F4" s="79" t="s">
        <v>5340</v>
      </c>
      <c r="G4" s="34">
        <v>1</v>
      </c>
    </row>
    <row r="5" spans="1:7" s="230" customFormat="1" ht="84" x14ac:dyDescent="0.2">
      <c r="A5" s="215">
        <v>45880</v>
      </c>
      <c r="B5" s="34" t="str">
        <f>CONCATENATE("resource-",YEAR(Table4[[#This Row],[Cycle Release Date]]),"-Q",ROUNDDOWN(MONTH(Table4[[#This Row],[Cycle Release Date]])/4,0)+1,"-",TEXT(Table4[[#This Row],[Counter]],"00#"))</f>
        <v>resource-2025-Q3-002</v>
      </c>
      <c r="C5" s="34" t="s">
        <v>13</v>
      </c>
      <c r="D5" s="79" t="s">
        <v>5341</v>
      </c>
      <c r="E5" s="79" t="s">
        <v>5342</v>
      </c>
      <c r="F5" s="238" t="s">
        <v>5343</v>
      </c>
      <c r="G5" s="34">
        <v>2</v>
      </c>
    </row>
    <row r="6" spans="1:7" s="230" customFormat="1" ht="56" x14ac:dyDescent="0.2">
      <c r="A6" s="215">
        <v>45880</v>
      </c>
      <c r="B6" s="34" t="str">
        <f>CONCATENATE("resource-",YEAR(Table4[[#This Row],[Cycle Release Date]]),"-Q",ROUNDDOWN(MONTH(Table4[[#This Row],[Cycle Release Date]])/4,0)+1,"-",TEXT(Table4[[#This Row],[Counter]],"00#"))</f>
        <v>resource-2025-Q3-003</v>
      </c>
      <c r="C6" s="34" t="s">
        <v>13</v>
      </c>
      <c r="D6" s="79" t="s">
        <v>5341</v>
      </c>
      <c r="E6" s="79" t="s">
        <v>5342</v>
      </c>
      <c r="F6" s="238" t="s">
        <v>5344</v>
      </c>
      <c r="G6" s="34">
        <v>3</v>
      </c>
    </row>
    <row r="7" spans="1:7" s="230" customFormat="1" ht="28" x14ac:dyDescent="0.2">
      <c r="A7" s="215">
        <v>45880</v>
      </c>
      <c r="B7" s="34" t="str">
        <f>CONCATENATE("resource-",YEAR(Table4[[#This Row],[Cycle Release Date]]),"-Q",ROUNDDOWN(MONTH(Table4[[#This Row],[Cycle Release Date]])/4,0)+1,"-",TEXT(Table4[[#This Row],[Counter]],"00#"))</f>
        <v>resource-2025-Q3-004</v>
      </c>
      <c r="C7" s="34" t="s">
        <v>13</v>
      </c>
      <c r="D7" s="79" t="s">
        <v>5341</v>
      </c>
      <c r="E7" s="79" t="s">
        <v>5342</v>
      </c>
      <c r="F7" s="238" t="s">
        <v>5345</v>
      </c>
      <c r="G7" s="34">
        <v>4</v>
      </c>
    </row>
    <row r="8" spans="1:7" s="230" customFormat="1" ht="28" x14ac:dyDescent="0.2">
      <c r="A8" s="215">
        <v>45880</v>
      </c>
      <c r="B8" s="34" t="str">
        <f>CONCATENATE("resource-",YEAR(Table4[[#This Row],[Cycle Release Date]]),"-Q",ROUNDDOWN(MONTH(Table4[[#This Row],[Cycle Release Date]])/4,0)+1,"-",TEXT(Table4[[#This Row],[Counter]],"00#"))</f>
        <v>resource-2025-Q3-005</v>
      </c>
      <c r="C8" s="34" t="s">
        <v>13</v>
      </c>
      <c r="D8" s="79" t="s">
        <v>5341</v>
      </c>
      <c r="E8" s="79" t="s">
        <v>5342</v>
      </c>
      <c r="F8" s="79" t="s">
        <v>5346</v>
      </c>
      <c r="G8" s="34">
        <v>5</v>
      </c>
    </row>
    <row r="9" spans="1:7" s="230" customFormat="1" ht="42" x14ac:dyDescent="0.2">
      <c r="A9" s="215">
        <v>45880</v>
      </c>
      <c r="B9" s="34" t="str">
        <f>CONCATENATE("resource-",YEAR(Table4[[#This Row],[Cycle Release Date]]),"-Q",ROUNDDOWN(MONTH(Table4[[#This Row],[Cycle Release Date]])/4,0)+1,"-",TEXT(Table4[[#This Row],[Counter]],"00#"))</f>
        <v>resource-2025-Q3-006</v>
      </c>
      <c r="C9" s="34" t="s">
        <v>13</v>
      </c>
      <c r="D9" s="79" t="s">
        <v>57</v>
      </c>
      <c r="E9" s="79"/>
      <c r="F9" s="79" t="s">
        <v>5347</v>
      </c>
      <c r="G9" s="34">
        <v>6</v>
      </c>
    </row>
    <row r="10" spans="1:7" s="230" customFormat="1" ht="98" x14ac:dyDescent="0.2">
      <c r="A10" s="215">
        <v>45880</v>
      </c>
      <c r="B10" s="34" t="str">
        <f>CONCATENATE("resource-",YEAR(Table4[[#This Row],[Cycle Release Date]]),"-Q",ROUNDDOWN(MONTH(Table4[[#This Row],[Cycle Release Date]])/4,0)+1,"-",TEXT(Table4[[#This Row],[Counter]],"00#"))</f>
        <v>resource-2025-Q3-007</v>
      </c>
      <c r="C10" s="34" t="s">
        <v>13</v>
      </c>
      <c r="D10" s="79" t="s">
        <v>5341</v>
      </c>
      <c r="E10" s="79" t="s">
        <v>3660</v>
      </c>
      <c r="F10" s="79" t="s">
        <v>5348</v>
      </c>
      <c r="G10" s="34">
        <v>7</v>
      </c>
    </row>
    <row r="11" spans="1:7" s="230" customFormat="1" ht="98" x14ac:dyDescent="0.2">
      <c r="A11" s="215">
        <v>45880</v>
      </c>
      <c r="B11" s="34" t="str">
        <f>CONCATENATE("resource-",YEAR(Table4[[#This Row],[Cycle Release Date]]),"-Q",ROUNDDOWN(MONTH(Table4[[#This Row],[Cycle Release Date]])/4,0)+1,"-",TEXT(Table4[[#This Row],[Counter]],"00#"))</f>
        <v>resource-2025-Q3-009</v>
      </c>
      <c r="C11" s="83" t="s">
        <v>13</v>
      </c>
      <c r="D11" s="83" t="s">
        <v>5350</v>
      </c>
      <c r="E11" s="83" t="s">
        <v>38</v>
      </c>
      <c r="F11" s="34" t="s">
        <v>5351</v>
      </c>
      <c r="G11" s="34">
        <v>9</v>
      </c>
    </row>
    <row r="12" spans="1:7" s="230" customFormat="1" ht="28" x14ac:dyDescent="0.15">
      <c r="A12" s="215">
        <v>45880</v>
      </c>
      <c r="B12" s="34" t="str">
        <f>CONCATENATE("resource-",YEAR(Table4[[#This Row],[Cycle Release Date]]),"-Q",ROUNDDOWN(MONTH(Table4[[#This Row],[Cycle Release Date]])/4,0)+1,"-",TEXT(Table4[[#This Row],[Counter]],"00#"))</f>
        <v>resource-2025-Q3-008</v>
      </c>
      <c r="C12" s="34" t="s">
        <v>13</v>
      </c>
      <c r="D12" s="79" t="s">
        <v>5341</v>
      </c>
      <c r="E12" s="79" t="s">
        <v>3660</v>
      </c>
      <c r="F12" s="239" t="s">
        <v>5349</v>
      </c>
      <c r="G12" s="34">
        <v>8</v>
      </c>
    </row>
    <row r="13" spans="1:7" s="230" customFormat="1" ht="98" x14ac:dyDescent="0.2">
      <c r="A13" s="215">
        <v>45761</v>
      </c>
      <c r="B13" s="34" t="str">
        <f>CONCATENATE("resource-",YEAR(Table4[[#This Row],[Cycle Release Date]]),"-Q",ROUNDDOWN(MONTH(Table4[[#This Row],[Cycle Release Date]])/4,0)+1,"-",TEXT(Table4[[#This Row],[Counter]],"00#"))</f>
        <v>resource-2025-Q2-003</v>
      </c>
      <c r="C13" s="212" t="s">
        <v>13</v>
      </c>
      <c r="D13" s="87" t="s">
        <v>57</v>
      </c>
      <c r="E13" s="87" t="s">
        <v>2285</v>
      </c>
      <c r="F13" s="87" t="s">
        <v>5310</v>
      </c>
      <c r="G13" s="34">
        <v>3</v>
      </c>
    </row>
    <row r="14" spans="1:7" s="230" customFormat="1" ht="42" x14ac:dyDescent="0.2">
      <c r="A14" s="215">
        <v>45761</v>
      </c>
      <c r="B14" s="34" t="str">
        <f>CONCATENATE("resource-",YEAR(Table4[[#This Row],[Cycle Release Date]]),"-Q",ROUNDDOWN(MONTH(Table4[[#This Row],[Cycle Release Date]])/4,0)+1,"-",TEXT(Table4[[#This Row],[Counter]],"00#"))</f>
        <v>resource-2025-Q2-006</v>
      </c>
      <c r="C14" s="212" t="s">
        <v>13</v>
      </c>
      <c r="D14" s="87" t="s">
        <v>57</v>
      </c>
      <c r="E14" s="34" t="s">
        <v>5337</v>
      </c>
      <c r="F14" s="34" t="s">
        <v>5338</v>
      </c>
      <c r="G14" s="34">
        <v>6</v>
      </c>
    </row>
    <row r="15" spans="1:7" s="22" customFormat="1" ht="28" x14ac:dyDescent="0.2">
      <c r="A15" s="215">
        <v>45761</v>
      </c>
      <c r="B15" s="34" t="str">
        <f>CONCATENATE("resource-",YEAR(Table4[[#This Row],[Cycle Release Date]]),"-Q",ROUNDDOWN(MONTH(Table4[[#This Row],[Cycle Release Date]])/4,0)+1,"-",TEXT(Table4[[#This Row],[Counter]],"00#"))</f>
        <v>resource-2025-Q2-002</v>
      </c>
      <c r="C15" s="212" t="s">
        <v>13</v>
      </c>
      <c r="D15" s="87" t="s">
        <v>3676</v>
      </c>
      <c r="E15" s="87" t="s">
        <v>4162</v>
      </c>
      <c r="F15" s="87" t="s">
        <v>5215</v>
      </c>
      <c r="G15" s="34">
        <v>2</v>
      </c>
    </row>
    <row r="16" spans="1:7" s="22" customFormat="1" ht="293" x14ac:dyDescent="0.2">
      <c r="A16" s="215">
        <v>45761</v>
      </c>
      <c r="B16" s="34" t="str">
        <f>CONCATENATE("resource-",YEAR(Table4[[#This Row],[Cycle Release Date]]),"-Q",ROUNDDOWN(MONTH(Table4[[#This Row],[Cycle Release Date]])/4,0)+1,"-",TEXT(Table4[[#This Row],[Counter]],"00#"))</f>
        <v>resource-2025-Q2-004</v>
      </c>
      <c r="C16" s="212" t="s">
        <v>3708</v>
      </c>
      <c r="D16" s="87" t="s">
        <v>3756</v>
      </c>
      <c r="E16" s="87" t="s">
        <v>3759</v>
      </c>
      <c r="F16" s="87" t="s">
        <v>5216</v>
      </c>
      <c r="G16" s="34">
        <v>4</v>
      </c>
    </row>
    <row r="17" spans="1:7" s="22" customFormat="1" ht="28" x14ac:dyDescent="0.2">
      <c r="A17" s="215">
        <v>45761</v>
      </c>
      <c r="B17" s="34" t="str">
        <f>CONCATENATE("resource-",YEAR(Table4[[#This Row],[Cycle Release Date]]),"-Q",ROUNDDOWN(MONTH(Table4[[#This Row],[Cycle Release Date]])/4,0)+1,"-",TEXT(Table4[[#This Row],[Counter]],"00#"))</f>
        <v>resource-2025-Q2-001</v>
      </c>
      <c r="C17" s="212" t="s">
        <v>13</v>
      </c>
      <c r="D17" s="87" t="s">
        <v>3913</v>
      </c>
      <c r="E17" s="87" t="s">
        <v>5214</v>
      </c>
      <c r="F17" s="87" t="s">
        <v>5311</v>
      </c>
      <c r="G17" s="34">
        <v>1</v>
      </c>
    </row>
    <row r="18" spans="1:7" s="22" customFormat="1" ht="28" x14ac:dyDescent="0.2">
      <c r="A18" s="215">
        <v>45761</v>
      </c>
      <c r="B18" s="34" t="str">
        <f>CONCATENATE("resource-",YEAR(Table4[[#This Row],[Cycle Release Date]]),"-Q",ROUNDDOWN(MONTH(Table4[[#This Row],[Cycle Release Date]])/4,0)+1,"-",TEXT(Table4[[#This Row],[Counter]],"00#"))</f>
        <v>resource-2025-Q2-005</v>
      </c>
      <c r="C18" s="212" t="s">
        <v>3708</v>
      </c>
      <c r="D18" s="87" t="s">
        <v>3900</v>
      </c>
      <c r="E18" s="87" t="s">
        <v>38</v>
      </c>
      <c r="F18" s="87" t="s">
        <v>5217</v>
      </c>
      <c r="G18" s="34">
        <v>5</v>
      </c>
    </row>
    <row r="19" spans="1:7" s="22" customFormat="1" ht="42" x14ac:dyDescent="0.2">
      <c r="A19" s="215">
        <v>45695</v>
      </c>
      <c r="B19" s="34" t="str">
        <f>CONCATENATE("resource-",YEAR(Table4[[#This Row],[Cycle Release Date]]),"-Q",ROUNDDOWN(MONTH(Table4[[#This Row],[Cycle Release Date]])/4,0)+1,"-",TEXT(Table4[[#This Row],[Counter]],"00#"))</f>
        <v>resource-2025-Q1-002</v>
      </c>
      <c r="C19" s="34" t="s">
        <v>13</v>
      </c>
      <c r="D19" s="34" t="s">
        <v>57</v>
      </c>
      <c r="E19" s="34" t="s">
        <v>5208</v>
      </c>
      <c r="F19" s="34" t="s">
        <v>5317</v>
      </c>
      <c r="G19" s="34">
        <v>2</v>
      </c>
    </row>
    <row r="20" spans="1:7" s="22" customFormat="1" ht="409.6" x14ac:dyDescent="0.2">
      <c r="A20" s="215">
        <v>45695</v>
      </c>
      <c r="B20" s="34" t="str">
        <f>CONCATENATE("resource-",YEAR(Table4[[#This Row],[Cycle Release Date]]),"-Q",ROUNDDOWN(MONTH(Table4[[#This Row],[Cycle Release Date]])/4,0)+1,"-",TEXT(Table4[[#This Row],[Counter]],"00#"))</f>
        <v>resource-2025-Q1-001</v>
      </c>
      <c r="C20" s="34" t="s">
        <v>13</v>
      </c>
      <c r="D20" s="34" t="s">
        <v>3668</v>
      </c>
      <c r="E20" s="34" t="s">
        <v>5207</v>
      </c>
      <c r="F20" s="34" t="s">
        <v>5209</v>
      </c>
      <c r="G20" s="34">
        <v>1</v>
      </c>
    </row>
    <row r="21" spans="1:7" s="22" customFormat="1" ht="56" x14ac:dyDescent="0.2">
      <c r="A21" s="231">
        <v>45609</v>
      </c>
      <c r="B21" s="34" t="str">
        <f>CONCATENATE("resource-",YEAR(Table4[[#This Row],[Cycle Release Date]]),"-Q",ROUNDDOWN(MONTH(Table4[[#This Row],[Cycle Release Date]])/4,0)+1,"-",TEXT(Table4[[#This Row],[Counter]],"00#"))</f>
        <v>resource-2024-Q3-00</v>
      </c>
      <c r="C21" s="87" t="s">
        <v>3708</v>
      </c>
      <c r="D21" s="96" t="s">
        <v>3857</v>
      </c>
      <c r="E21" s="87" t="s">
        <v>5202</v>
      </c>
      <c r="F21" s="87" t="s">
        <v>5205</v>
      </c>
      <c r="G21" s="34"/>
    </row>
    <row r="22" spans="1:7" s="22" customFormat="1" ht="210" x14ac:dyDescent="0.2">
      <c r="A22" s="231">
        <v>45609</v>
      </c>
      <c r="B22" s="34" t="str">
        <f>CONCATENATE("resource-",YEAR(Table4[[#This Row],[Cycle Release Date]]),"-Q",ROUNDDOWN(MONTH(Table4[[#This Row],[Cycle Release Date]])/4,0)+1,"-",TEXT(Table4[[#This Row],[Counter]],"00#"))</f>
        <v>resource-2024-Q3-00</v>
      </c>
      <c r="C22" s="87" t="s">
        <v>3708</v>
      </c>
      <c r="D22" s="96" t="s">
        <v>3709</v>
      </c>
      <c r="E22" s="96" t="s">
        <v>38</v>
      </c>
      <c r="F22" s="87" t="s">
        <v>5206</v>
      </c>
      <c r="G22" s="34"/>
    </row>
    <row r="23" spans="1:7" s="22" customFormat="1" ht="28" x14ac:dyDescent="0.2">
      <c r="A23" s="231">
        <v>45609</v>
      </c>
      <c r="B23" s="34" t="str">
        <f>CONCATENATE("resource-",YEAR(Table4[[#This Row],[Cycle Release Date]]),"-Q",ROUNDDOWN(MONTH(Table4[[#This Row],[Cycle Release Date]])/4,0)+1,"-",TEXT(Table4[[#This Row],[Counter]],"00#"))</f>
        <v>resource-2024-Q3-00</v>
      </c>
      <c r="C23" s="87" t="s">
        <v>3708</v>
      </c>
      <c r="D23" s="96" t="s">
        <v>5082</v>
      </c>
      <c r="E23" s="87" t="s">
        <v>5201</v>
      </c>
      <c r="F23" s="87" t="s">
        <v>5204</v>
      </c>
      <c r="G23" s="34"/>
    </row>
    <row r="24" spans="1:7" s="22" customFormat="1" ht="112" x14ac:dyDescent="0.2">
      <c r="A24" s="215">
        <v>45392</v>
      </c>
      <c r="B24" s="34"/>
      <c r="C24" s="87" t="s">
        <v>13</v>
      </c>
      <c r="D24" s="96" t="s">
        <v>5086</v>
      </c>
      <c r="E24" s="87" t="s">
        <v>3733</v>
      </c>
      <c r="F24" s="87" t="s">
        <v>5087</v>
      </c>
      <c r="G24" s="34"/>
    </row>
    <row r="25" spans="1:7" s="22" customFormat="1" ht="56" x14ac:dyDescent="0.2">
      <c r="A25" s="215">
        <v>45392</v>
      </c>
      <c r="B25" s="34"/>
      <c r="C25" s="87" t="s">
        <v>13</v>
      </c>
      <c r="D25" s="96" t="s">
        <v>3696</v>
      </c>
      <c r="E25" s="87" t="s">
        <v>5081</v>
      </c>
      <c r="F25" s="87" t="s">
        <v>5088</v>
      </c>
      <c r="G25" s="34"/>
    </row>
    <row r="26" spans="1:7" s="34" customFormat="1" ht="112" x14ac:dyDescent="0.2">
      <c r="A26" s="215">
        <v>45392</v>
      </c>
      <c r="C26" s="87" t="s">
        <v>13</v>
      </c>
      <c r="D26" s="96" t="s">
        <v>3688</v>
      </c>
      <c r="E26" s="87" t="s">
        <v>3733</v>
      </c>
      <c r="F26" s="87" t="s">
        <v>5089</v>
      </c>
    </row>
    <row r="27" spans="1:7" s="34" customFormat="1" ht="112" x14ac:dyDescent="0.2">
      <c r="A27" s="215">
        <v>45392</v>
      </c>
      <c r="C27" s="87" t="s">
        <v>13</v>
      </c>
      <c r="D27" s="96" t="s">
        <v>3690</v>
      </c>
      <c r="E27" s="87" t="s">
        <v>3733</v>
      </c>
      <c r="F27" s="87" t="s">
        <v>5090</v>
      </c>
    </row>
    <row r="28" spans="1:7" s="34" customFormat="1" ht="98" x14ac:dyDescent="0.2">
      <c r="A28" s="215">
        <v>45392</v>
      </c>
      <c r="C28" s="87" t="s">
        <v>13</v>
      </c>
      <c r="D28" s="96" t="s">
        <v>3649</v>
      </c>
      <c r="E28" s="87" t="s">
        <v>3733</v>
      </c>
      <c r="F28" s="87" t="s">
        <v>5093</v>
      </c>
    </row>
    <row r="29" spans="1:7" s="34" customFormat="1" ht="112" x14ac:dyDescent="0.2">
      <c r="A29" s="215">
        <v>45392</v>
      </c>
      <c r="C29" s="87" t="s">
        <v>13</v>
      </c>
      <c r="D29" s="96" t="s">
        <v>3651</v>
      </c>
      <c r="E29" s="87" t="s">
        <v>3733</v>
      </c>
      <c r="F29" s="87" t="s">
        <v>5095</v>
      </c>
    </row>
    <row r="30" spans="1:7" s="34" customFormat="1" ht="70" x14ac:dyDescent="0.2">
      <c r="A30" s="215">
        <v>45392</v>
      </c>
      <c r="C30" s="87" t="s">
        <v>13</v>
      </c>
      <c r="D30" s="87" t="s">
        <v>195</v>
      </c>
      <c r="E30" s="87" t="s">
        <v>5083</v>
      </c>
      <c r="F30" s="87" t="s">
        <v>5096</v>
      </c>
    </row>
    <row r="31" spans="1:7" s="34" customFormat="1" ht="112" x14ac:dyDescent="0.2">
      <c r="A31" s="215">
        <v>45392</v>
      </c>
      <c r="C31" s="87" t="s">
        <v>13</v>
      </c>
      <c r="D31" s="87" t="s">
        <v>203</v>
      </c>
      <c r="E31" s="87" t="s">
        <v>5084</v>
      </c>
      <c r="F31" s="87" t="s">
        <v>5097</v>
      </c>
    </row>
    <row r="32" spans="1:7" s="34" customFormat="1" ht="98" x14ac:dyDescent="0.2">
      <c r="A32" s="215">
        <v>45392</v>
      </c>
      <c r="C32" s="87" t="s">
        <v>13</v>
      </c>
      <c r="D32" s="96" t="s">
        <v>3705</v>
      </c>
      <c r="E32" s="87" t="s">
        <v>5081</v>
      </c>
      <c r="F32" s="87" t="s">
        <v>5098</v>
      </c>
    </row>
    <row r="33" spans="1:6" s="34" customFormat="1" ht="28" x14ac:dyDescent="0.2">
      <c r="A33" s="215">
        <v>45392</v>
      </c>
      <c r="C33" s="87" t="s">
        <v>13</v>
      </c>
      <c r="D33" s="96"/>
      <c r="E33" s="87"/>
      <c r="F33" s="87" t="s">
        <v>5102</v>
      </c>
    </row>
    <row r="34" spans="1:6" s="34" customFormat="1" ht="14" x14ac:dyDescent="0.2">
      <c r="A34" s="215">
        <v>45392</v>
      </c>
      <c r="C34" s="87" t="s">
        <v>3708</v>
      </c>
      <c r="D34" s="87" t="s">
        <v>3857</v>
      </c>
      <c r="E34" s="87" t="s">
        <v>4454</v>
      </c>
      <c r="F34" s="87" t="s">
        <v>5092</v>
      </c>
    </row>
    <row r="35" spans="1:6" s="34" customFormat="1" ht="56" x14ac:dyDescent="0.2">
      <c r="A35" s="215">
        <v>45392</v>
      </c>
      <c r="C35" s="87" t="s">
        <v>3708</v>
      </c>
      <c r="D35" s="87" t="s">
        <v>3857</v>
      </c>
      <c r="E35" s="87" t="s">
        <v>5082</v>
      </c>
      <c r="F35" s="87" t="s">
        <v>5091</v>
      </c>
    </row>
    <row r="36" spans="1:6" s="34" customFormat="1" ht="84" x14ac:dyDescent="0.2">
      <c r="A36" s="215">
        <v>45392</v>
      </c>
      <c r="C36" s="87" t="s">
        <v>3708</v>
      </c>
      <c r="D36" s="87" t="s">
        <v>3709</v>
      </c>
      <c r="E36" s="87" t="s">
        <v>38</v>
      </c>
      <c r="F36" s="87" t="s">
        <v>5094</v>
      </c>
    </row>
    <row r="37" spans="1:6" s="34" customFormat="1" ht="56" x14ac:dyDescent="0.2">
      <c r="A37" s="215">
        <v>45392</v>
      </c>
      <c r="C37" s="87" t="s">
        <v>3708</v>
      </c>
      <c r="D37" s="96" t="s">
        <v>5082</v>
      </c>
      <c r="E37" s="87" t="s">
        <v>5085</v>
      </c>
      <c r="F37" s="87" t="s">
        <v>5101</v>
      </c>
    </row>
    <row r="38" spans="1:6" s="34" customFormat="1" ht="28" x14ac:dyDescent="0.2">
      <c r="A38" s="215">
        <v>45392</v>
      </c>
      <c r="C38" s="87" t="s">
        <v>3764</v>
      </c>
      <c r="D38" s="96" t="s">
        <v>3766</v>
      </c>
      <c r="E38" s="87" t="s">
        <v>139</v>
      </c>
      <c r="F38" s="87" t="s">
        <v>5099</v>
      </c>
    </row>
    <row r="39" spans="1:6" s="34" customFormat="1" ht="28" x14ac:dyDescent="0.2">
      <c r="A39" s="215">
        <v>45392</v>
      </c>
      <c r="C39" s="87" t="s">
        <v>3764</v>
      </c>
      <c r="D39" s="96" t="s">
        <v>3766</v>
      </c>
      <c r="E39" s="87" t="s">
        <v>241</v>
      </c>
      <c r="F39" s="87" t="s">
        <v>5100</v>
      </c>
    </row>
    <row r="40" spans="1:6" s="34" customFormat="1" ht="56" x14ac:dyDescent="0.2">
      <c r="A40" s="215">
        <v>45266</v>
      </c>
      <c r="B40" s="87" t="s">
        <v>4439</v>
      </c>
      <c r="C40" s="87" t="s">
        <v>4437</v>
      </c>
      <c r="D40" s="87" t="s">
        <v>4440</v>
      </c>
      <c r="E40" s="87" t="s">
        <v>172</v>
      </c>
      <c r="F40" s="87" t="s">
        <v>4860</v>
      </c>
    </row>
    <row r="41" spans="1:6" s="34" customFormat="1" ht="56" x14ac:dyDescent="0.2">
      <c r="A41" s="215">
        <v>45266</v>
      </c>
      <c r="B41" s="87" t="s">
        <v>4436</v>
      </c>
      <c r="C41" s="87" t="s">
        <v>4437</v>
      </c>
      <c r="D41" s="87" t="s">
        <v>4438</v>
      </c>
      <c r="E41" s="87" t="s">
        <v>172</v>
      </c>
      <c r="F41" s="87" t="s">
        <v>4861</v>
      </c>
    </row>
    <row r="42" spans="1:6" s="34" customFormat="1" ht="56" x14ac:dyDescent="0.2">
      <c r="A42" s="215">
        <v>45266</v>
      </c>
      <c r="B42" s="87" t="s">
        <v>4448</v>
      </c>
      <c r="C42" s="87" t="s">
        <v>13</v>
      </c>
      <c r="D42" s="87" t="s">
        <v>3794</v>
      </c>
      <c r="E42" s="87" t="s">
        <v>3972</v>
      </c>
      <c r="F42" s="87" t="s">
        <v>4459</v>
      </c>
    </row>
    <row r="43" spans="1:6" s="34" customFormat="1" ht="42" x14ac:dyDescent="0.2">
      <c r="A43" s="215">
        <v>45266</v>
      </c>
      <c r="B43" s="87" t="s">
        <v>4446</v>
      </c>
      <c r="C43" s="87" t="s">
        <v>13</v>
      </c>
      <c r="D43" s="87" t="s">
        <v>3794</v>
      </c>
      <c r="E43" s="87" t="s">
        <v>4447</v>
      </c>
      <c r="F43" s="87" t="s">
        <v>4862</v>
      </c>
    </row>
    <row r="44" spans="1:6" s="34" customFormat="1" ht="397" x14ac:dyDescent="0.2">
      <c r="A44" s="215">
        <v>45266</v>
      </c>
      <c r="B44" s="87" t="s">
        <v>4445</v>
      </c>
      <c r="C44" s="87" t="s">
        <v>13</v>
      </c>
      <c r="D44" s="87" t="s">
        <v>3657</v>
      </c>
      <c r="E44" s="87" t="s">
        <v>3662</v>
      </c>
      <c r="F44" s="87" t="s">
        <v>4458</v>
      </c>
    </row>
    <row r="45" spans="1:6" s="34" customFormat="1" ht="98" x14ac:dyDescent="0.2">
      <c r="A45" s="215">
        <v>45266</v>
      </c>
      <c r="B45" s="87" t="s">
        <v>4442</v>
      </c>
      <c r="C45" s="87" t="s">
        <v>13</v>
      </c>
      <c r="D45" s="87" t="s">
        <v>3657</v>
      </c>
      <c r="E45" s="87" t="s">
        <v>3664</v>
      </c>
      <c r="F45" s="87" t="s">
        <v>4863</v>
      </c>
    </row>
    <row r="46" spans="1:6" s="34" customFormat="1" ht="252" x14ac:dyDescent="0.2">
      <c r="A46" s="215">
        <v>45266</v>
      </c>
      <c r="B46" s="87" t="s">
        <v>4443</v>
      </c>
      <c r="C46" s="87" t="s">
        <v>13</v>
      </c>
      <c r="D46" s="87" t="s">
        <v>3657</v>
      </c>
      <c r="E46" s="87" t="s">
        <v>4444</v>
      </c>
      <c r="F46" s="87" t="s">
        <v>5203</v>
      </c>
    </row>
    <row r="47" spans="1:6" s="34" customFormat="1" ht="252" x14ac:dyDescent="0.2">
      <c r="A47" s="215">
        <v>45266</v>
      </c>
      <c r="B47" s="87" t="s">
        <v>4451</v>
      </c>
      <c r="C47" s="87" t="s">
        <v>13</v>
      </c>
      <c r="D47" s="87" t="s">
        <v>3657</v>
      </c>
      <c r="E47" s="87" t="s">
        <v>4444</v>
      </c>
      <c r="F47" s="87" t="s">
        <v>4864</v>
      </c>
    </row>
    <row r="48" spans="1:6" s="34" customFormat="1" ht="42" x14ac:dyDescent="0.2">
      <c r="A48" s="215">
        <v>45266</v>
      </c>
      <c r="B48" s="87" t="s">
        <v>4452</v>
      </c>
      <c r="C48" s="87" t="s">
        <v>13</v>
      </c>
      <c r="D48" s="87" t="s">
        <v>3657</v>
      </c>
      <c r="E48" s="87" t="s">
        <v>3744</v>
      </c>
      <c r="F48" s="87" t="s">
        <v>4865</v>
      </c>
    </row>
    <row r="49" spans="1:7" s="34" customFormat="1" ht="70" x14ac:dyDescent="0.2">
      <c r="A49" s="215">
        <v>45266</v>
      </c>
      <c r="B49" s="87" t="s">
        <v>4441</v>
      </c>
      <c r="C49" s="87" t="s">
        <v>13</v>
      </c>
      <c r="D49" s="87" t="s">
        <v>3930</v>
      </c>
      <c r="E49" s="87" t="s">
        <v>3692</v>
      </c>
      <c r="F49" s="87" t="s">
        <v>4866</v>
      </c>
    </row>
    <row r="50" spans="1:7" s="34" customFormat="1" ht="140" x14ac:dyDescent="0.2">
      <c r="A50" s="215">
        <v>45266</v>
      </c>
      <c r="B50" s="87" t="s">
        <v>4449</v>
      </c>
      <c r="C50" s="87" t="s">
        <v>13</v>
      </c>
      <c r="D50" s="87" t="s">
        <v>4450</v>
      </c>
      <c r="E50" s="87" t="s">
        <v>3680</v>
      </c>
      <c r="F50" s="87" t="s">
        <v>4867</v>
      </c>
    </row>
    <row r="51" spans="1:7" s="34" customFormat="1" ht="42" x14ac:dyDescent="0.2">
      <c r="A51" s="215">
        <v>45266</v>
      </c>
      <c r="B51" s="87" t="s">
        <v>4453</v>
      </c>
      <c r="C51" s="87" t="s">
        <v>3708</v>
      </c>
      <c r="D51" s="87" t="s">
        <v>4454</v>
      </c>
      <c r="E51" s="87" t="s">
        <v>4455</v>
      </c>
      <c r="F51" s="87" t="s">
        <v>4868</v>
      </c>
    </row>
    <row r="52" spans="1:7" s="34" customFormat="1" ht="56" x14ac:dyDescent="0.2">
      <c r="A52" s="231">
        <v>45180</v>
      </c>
      <c r="B52" s="87" t="str">
        <f>CONCATENATE("resource-",YEAR(Table4[[#This Row],[Cycle Release Date]]),"-Q",ROUNDDOWN(MONTH(Table4[[#This Row],[Cycle Release Date]])/4,0)+1,"-",TEXT(Table4[[#This Row],[Counter]],"00#"))</f>
        <v>resource-2023-Q3-001</v>
      </c>
      <c r="C52" s="87" t="s">
        <v>13</v>
      </c>
      <c r="D52" s="87" t="s">
        <v>57</v>
      </c>
      <c r="E52" s="87" t="s">
        <v>3647</v>
      </c>
      <c r="F52" s="87" t="s">
        <v>3648</v>
      </c>
      <c r="G52" s="87">
        <v>1</v>
      </c>
    </row>
    <row r="53" spans="1:7" s="34" customFormat="1" ht="56" x14ac:dyDescent="0.2">
      <c r="A53" s="231">
        <v>45180</v>
      </c>
      <c r="B53" s="87" t="str">
        <f>CONCATENATE("resource-",YEAR(Table4[[#This Row],[Cycle Release Date]]),"-Q",ROUNDDOWN(MONTH(Table4[[#This Row],[Cycle Release Date]])/4,0)+1,"-",TEXT(Table4[[#This Row],[Counter]],"00#"))</f>
        <v>resource-2023-Q3-002</v>
      </c>
      <c r="C53" s="87" t="s">
        <v>13</v>
      </c>
      <c r="D53" s="87" t="s">
        <v>57</v>
      </c>
      <c r="E53" s="87" t="s">
        <v>3649</v>
      </c>
      <c r="F53" s="87" t="s">
        <v>3650</v>
      </c>
      <c r="G53" s="87">
        <v>2</v>
      </c>
    </row>
    <row r="54" spans="1:7" s="34" customFormat="1" ht="56" x14ac:dyDescent="0.2">
      <c r="A54" s="231">
        <v>45180</v>
      </c>
      <c r="B54" s="87" t="str">
        <f>CONCATENATE("resource-",YEAR(Table4[[#This Row],[Cycle Release Date]]),"-Q",ROUNDDOWN(MONTH(Table4[[#This Row],[Cycle Release Date]])/4,0)+1,"-",TEXT(Table4[[#This Row],[Counter]],"00#"))</f>
        <v>resource-2023-Q3-003</v>
      </c>
      <c r="C54" s="87" t="s">
        <v>13</v>
      </c>
      <c r="D54" s="87" t="s">
        <v>57</v>
      </c>
      <c r="E54" s="87" t="s">
        <v>3651</v>
      </c>
      <c r="F54" s="87" t="s">
        <v>3652</v>
      </c>
      <c r="G54" s="87">
        <v>3</v>
      </c>
    </row>
    <row r="55" spans="1:7" s="34" customFormat="1" ht="182" x14ac:dyDescent="0.2">
      <c r="A55" s="231">
        <v>45180</v>
      </c>
      <c r="B55" s="87" t="str">
        <f>CONCATENATE("resource-",YEAR(Table4[[#This Row],[Cycle Release Date]]),"-Q",ROUNDDOWN(MONTH(Table4[[#This Row],[Cycle Release Date]])/4,0)+1,"-",TEXT(Table4[[#This Row],[Counter]],"00#"))</f>
        <v>resource-2023-Q3-004</v>
      </c>
      <c r="C55" s="87" t="s">
        <v>13</v>
      </c>
      <c r="D55" s="87" t="s">
        <v>57</v>
      </c>
      <c r="E55" s="87" t="s">
        <v>3653</v>
      </c>
      <c r="F55" s="87" t="s">
        <v>3654</v>
      </c>
      <c r="G55" s="87">
        <v>4</v>
      </c>
    </row>
    <row r="56" spans="1:7" s="34" customFormat="1" ht="28" x14ac:dyDescent="0.2">
      <c r="A56" s="231">
        <v>45180</v>
      </c>
      <c r="B56" s="87" t="str">
        <f>CONCATENATE("resource-",YEAR(Table4[[#This Row],[Cycle Release Date]]),"-Q",ROUNDDOWN(MONTH(Table4[[#This Row],[Cycle Release Date]])/4,0)+1,"-",TEXT(Table4[[#This Row],[Counter]],"00#"))</f>
        <v>resource-2023-Q3-005</v>
      </c>
      <c r="C56" s="87" t="s">
        <v>13</v>
      </c>
      <c r="D56" s="87" t="s">
        <v>57</v>
      </c>
      <c r="E56" s="87" t="s">
        <v>3655</v>
      </c>
      <c r="F56" s="87" t="s">
        <v>3656</v>
      </c>
      <c r="G56" s="87">
        <v>5</v>
      </c>
    </row>
    <row r="57" spans="1:7" s="34" customFormat="1" ht="98" x14ac:dyDescent="0.2">
      <c r="A57" s="231">
        <v>45180</v>
      </c>
      <c r="B57" s="87" t="str">
        <f>CONCATENATE("resource-",YEAR(Table4[[#This Row],[Cycle Release Date]]),"-Q",ROUNDDOWN(MONTH(Table4[[#This Row],[Cycle Release Date]])/4,0)+1,"-",TEXT(Table4[[#This Row],[Counter]],"00#"))</f>
        <v>resource-2023-Q3-006</v>
      </c>
      <c r="C57" s="87" t="s">
        <v>13</v>
      </c>
      <c r="D57" s="87" t="s">
        <v>3657</v>
      </c>
      <c r="E57" s="87" t="s">
        <v>3658</v>
      </c>
      <c r="F57" s="87" t="s">
        <v>3659</v>
      </c>
      <c r="G57" s="34">
        <v>6</v>
      </c>
    </row>
    <row r="58" spans="1:7" s="34" customFormat="1" ht="168" x14ac:dyDescent="0.2">
      <c r="A58" s="231">
        <v>45180</v>
      </c>
      <c r="B58" s="87" t="str">
        <f>CONCATENATE("resource-",YEAR(Table4[[#This Row],[Cycle Release Date]]),"-Q",ROUNDDOWN(MONTH(Table4[[#This Row],[Cycle Release Date]])/4,0)+1,"-",TEXT(Table4[[#This Row],[Counter]],"00#"))</f>
        <v>resource-2023-Q3-007</v>
      </c>
      <c r="C58" s="87" t="s">
        <v>13</v>
      </c>
      <c r="D58" s="87" t="s">
        <v>3657</v>
      </c>
      <c r="E58" s="87" t="s">
        <v>3660</v>
      </c>
      <c r="F58" s="87" t="s">
        <v>3661</v>
      </c>
      <c r="G58" s="87">
        <v>7</v>
      </c>
    </row>
    <row r="59" spans="1:7" s="34" customFormat="1" ht="56" x14ac:dyDescent="0.2">
      <c r="A59" s="231">
        <v>45180</v>
      </c>
      <c r="B59" s="87" t="str">
        <f>CONCATENATE("resource-",YEAR(Table4[[#This Row],[Cycle Release Date]]),"-Q",ROUNDDOWN(MONTH(Table4[[#This Row],[Cycle Release Date]])/4,0)+1,"-",TEXT(Table4[[#This Row],[Counter]],"00#"))</f>
        <v>resource-2023-Q3-008</v>
      </c>
      <c r="C59" s="87" t="s">
        <v>13</v>
      </c>
      <c r="D59" s="87" t="s">
        <v>3657</v>
      </c>
      <c r="E59" s="87" t="s">
        <v>3662</v>
      </c>
      <c r="F59" s="87" t="s">
        <v>3663</v>
      </c>
      <c r="G59" s="34">
        <v>8</v>
      </c>
    </row>
    <row r="60" spans="1:7" s="34" customFormat="1" ht="70" x14ac:dyDescent="0.2">
      <c r="A60" s="231">
        <v>45180</v>
      </c>
      <c r="B60" s="87" t="str">
        <f>CONCATENATE("resource-",YEAR(Table4[[#This Row],[Cycle Release Date]]),"-Q",ROUNDDOWN(MONTH(Table4[[#This Row],[Cycle Release Date]])/4,0)+1,"-",TEXT(Table4[[#This Row],[Counter]],"00#"))</f>
        <v>resource-2023-Q3-009</v>
      </c>
      <c r="C60" s="87" t="s">
        <v>13</v>
      </c>
      <c r="D60" s="87" t="s">
        <v>3657</v>
      </c>
      <c r="E60" s="87" t="s">
        <v>3664</v>
      </c>
      <c r="F60" s="87" t="s">
        <v>3665</v>
      </c>
      <c r="G60" s="34">
        <v>9</v>
      </c>
    </row>
    <row r="61" spans="1:7" s="34" customFormat="1" ht="42" x14ac:dyDescent="0.2">
      <c r="A61" s="231">
        <v>45180</v>
      </c>
      <c r="B61" s="87" t="str">
        <f>CONCATENATE("resource-",YEAR(Table4[[#This Row],[Cycle Release Date]]),"-Q",ROUNDDOWN(MONTH(Table4[[#This Row],[Cycle Release Date]])/4,0)+1,"-",TEXT(Table4[[#This Row],[Counter]],"00#"))</f>
        <v>resource-2023-Q3-010</v>
      </c>
      <c r="C61" s="87" t="s">
        <v>13</v>
      </c>
      <c r="D61" s="87" t="s">
        <v>3657</v>
      </c>
      <c r="E61" s="87" t="s">
        <v>3666</v>
      </c>
      <c r="F61" s="87" t="s">
        <v>3667</v>
      </c>
      <c r="G61" s="87">
        <v>10</v>
      </c>
    </row>
    <row r="62" spans="1:7" s="34" customFormat="1" ht="42" x14ac:dyDescent="0.2">
      <c r="A62" s="231">
        <v>45180</v>
      </c>
      <c r="B62" s="34" t="str">
        <f>CONCATENATE("resource-",YEAR(Table4[[#This Row],[Cycle Release Date]]),"-Q",ROUNDDOWN(MONTH(Table4[[#This Row],[Cycle Release Date]])/4,0)+1,"-",TEXT(Table4[[#This Row],[Counter]],"00#"))</f>
        <v>resource-2023-Q3-011</v>
      </c>
      <c r="C62" s="34" t="s">
        <v>13</v>
      </c>
      <c r="D62" s="34" t="s">
        <v>3668</v>
      </c>
      <c r="E62" s="34" t="s">
        <v>3669</v>
      </c>
      <c r="F62" s="19" t="s">
        <v>3670</v>
      </c>
      <c r="G62" s="34">
        <v>11</v>
      </c>
    </row>
    <row r="63" spans="1:7" s="34" customFormat="1" ht="42" x14ac:dyDescent="0.2">
      <c r="A63" s="231">
        <v>45180</v>
      </c>
      <c r="B63" s="87" t="str">
        <f>CONCATENATE("resource-",YEAR(Table4[[#This Row],[Cycle Release Date]]),"-Q",ROUNDDOWN(MONTH(Table4[[#This Row],[Cycle Release Date]])/4,0)+1,"-",TEXT(Table4[[#This Row],[Counter]],"00#"))</f>
        <v>resource-2023-Q3-012</v>
      </c>
      <c r="C63" s="87" t="s">
        <v>13</v>
      </c>
      <c r="D63" s="87" t="s">
        <v>163</v>
      </c>
      <c r="E63" s="87" t="s">
        <v>3671</v>
      </c>
      <c r="F63" s="87" t="s">
        <v>3672</v>
      </c>
      <c r="G63" s="87">
        <v>12</v>
      </c>
    </row>
    <row r="64" spans="1:7" s="34" customFormat="1" ht="28" x14ac:dyDescent="0.2">
      <c r="A64" s="231">
        <v>45180</v>
      </c>
      <c r="B64" s="87" t="str">
        <f>CONCATENATE("resource-",YEAR(Table4[[#This Row],[Cycle Release Date]]),"-Q",ROUNDDOWN(MONTH(Table4[[#This Row],[Cycle Release Date]])/4,0)+1,"-",TEXT(Table4[[#This Row],[Counter]],"00#"))</f>
        <v>resource-2023-Q3-013</v>
      </c>
      <c r="C64" s="87" t="s">
        <v>13</v>
      </c>
      <c r="D64" s="87" t="s">
        <v>112</v>
      </c>
      <c r="E64" s="87" t="s">
        <v>3673</v>
      </c>
      <c r="F64" s="87" t="s">
        <v>3674</v>
      </c>
      <c r="G64" s="87">
        <v>13</v>
      </c>
    </row>
    <row r="65" spans="1:7" s="34" customFormat="1" ht="98" x14ac:dyDescent="0.2">
      <c r="A65" s="231">
        <v>45180</v>
      </c>
      <c r="B65" s="87" t="str">
        <f>CONCATENATE("resource-",YEAR(Table4[[#This Row],[Cycle Release Date]]),"-Q",ROUNDDOWN(MONTH(Table4[[#This Row],[Cycle Release Date]])/4,0)+1,"-",TEXT(Table4[[#This Row],[Counter]],"00#"))</f>
        <v>resource-2023-Q3-014</v>
      </c>
      <c r="C65" s="87" t="s">
        <v>13</v>
      </c>
      <c r="D65" s="87" t="s">
        <v>112</v>
      </c>
      <c r="E65" s="87" t="s">
        <v>3673</v>
      </c>
      <c r="F65" s="87" t="s">
        <v>3675</v>
      </c>
      <c r="G65" s="87">
        <v>14</v>
      </c>
    </row>
    <row r="66" spans="1:7" s="34" customFormat="1" ht="98" x14ac:dyDescent="0.2">
      <c r="A66" s="231">
        <v>45180</v>
      </c>
      <c r="B66" s="87" t="str">
        <f>CONCATENATE("resource-",YEAR(Table4[[#This Row],[Cycle Release Date]]),"-Q",ROUNDDOWN(MONTH(Table4[[#This Row],[Cycle Release Date]])/4,0)+1,"-",TEXT(Table4[[#This Row],[Counter]],"00#"))</f>
        <v>resource-2023-Q3-015</v>
      </c>
      <c r="C66" s="87" t="s">
        <v>13</v>
      </c>
      <c r="D66" s="87" t="s">
        <v>112</v>
      </c>
      <c r="E66" s="87" t="s">
        <v>3676</v>
      </c>
      <c r="F66" s="87" t="s">
        <v>3677</v>
      </c>
      <c r="G66" s="87">
        <v>15</v>
      </c>
    </row>
    <row r="67" spans="1:7" s="34" customFormat="1" ht="42" x14ac:dyDescent="0.2">
      <c r="A67" s="231">
        <v>45180</v>
      </c>
      <c r="B67" s="87" t="str">
        <f>CONCATENATE("resource-",YEAR(Table4[[#This Row],[Cycle Release Date]]),"-Q",ROUNDDOWN(MONTH(Table4[[#This Row],[Cycle Release Date]])/4,0)+1,"-",TEXT(Table4[[#This Row],[Counter]],"00#"))</f>
        <v>resource-2023-Q3-016</v>
      </c>
      <c r="C67" s="87" t="s">
        <v>13</v>
      </c>
      <c r="D67" s="87" t="s">
        <v>112</v>
      </c>
      <c r="E67" s="87" t="s">
        <v>3676</v>
      </c>
      <c r="F67" s="87" t="s">
        <v>3678</v>
      </c>
      <c r="G67" s="87">
        <v>16</v>
      </c>
    </row>
    <row r="68" spans="1:7" s="34" customFormat="1" ht="28" x14ac:dyDescent="0.2">
      <c r="A68" s="231">
        <v>45180</v>
      </c>
      <c r="B68" s="87" t="str">
        <f>CONCATENATE("resource-",YEAR(Table4[[#This Row],[Cycle Release Date]]),"-Q",ROUNDDOWN(MONTH(Table4[[#This Row],[Cycle Release Date]])/4,0)+1,"-",TEXT(Table4[[#This Row],[Counter]],"00#"))</f>
        <v>resource-2023-Q3-017</v>
      </c>
      <c r="C68" s="87" t="s">
        <v>13</v>
      </c>
      <c r="D68" s="87" t="s">
        <v>112</v>
      </c>
      <c r="E68" s="87" t="s">
        <v>3676</v>
      </c>
      <c r="F68" s="87" t="s">
        <v>3679</v>
      </c>
      <c r="G68" s="87">
        <v>17</v>
      </c>
    </row>
    <row r="69" spans="1:7" s="34" customFormat="1" ht="28" x14ac:dyDescent="0.2">
      <c r="A69" s="231">
        <v>45180</v>
      </c>
      <c r="B69" s="34" t="str">
        <f>CONCATENATE("resource-",YEAR(Table4[[#This Row],[Cycle Release Date]]),"-Q",ROUNDDOWN(MONTH(Table4[[#This Row],[Cycle Release Date]])/4,0)+1,"-",TEXT(Table4[[#This Row],[Counter]],"00#"))</f>
        <v>resource-2023-Q3-00</v>
      </c>
      <c r="C69" s="34" t="s">
        <v>13</v>
      </c>
      <c r="D69" s="34" t="s">
        <v>195</v>
      </c>
      <c r="E69" s="34" t="s">
        <v>3680</v>
      </c>
      <c r="F69" s="34" t="s">
        <v>3681</v>
      </c>
    </row>
    <row r="70" spans="1:7" s="34" customFormat="1" ht="154" x14ac:dyDescent="0.2">
      <c r="A70" s="231">
        <v>45180</v>
      </c>
      <c r="B70" s="34" t="str">
        <f>CONCATENATE("resource-",YEAR(Table4[[#This Row],[Cycle Release Date]]),"-Q",ROUNDDOWN(MONTH(Table4[[#This Row],[Cycle Release Date]])/4,0)+1,"-",TEXT(Table4[[#This Row],[Counter]],"00#"))</f>
        <v>resource-2023-Q3-018</v>
      </c>
      <c r="C70" s="34" t="s">
        <v>13</v>
      </c>
      <c r="D70" s="34" t="s">
        <v>195</v>
      </c>
      <c r="E70" s="34" t="s">
        <v>3680</v>
      </c>
      <c r="F70" s="34" t="s">
        <v>3682</v>
      </c>
      <c r="G70" s="34">
        <v>18</v>
      </c>
    </row>
    <row r="71" spans="1:7" s="34" customFormat="1" ht="28" x14ac:dyDescent="0.2">
      <c r="A71" s="231">
        <v>45180</v>
      </c>
      <c r="B71" s="87" t="str">
        <f>CONCATENATE("resource-",YEAR(Table4[[#This Row],[Cycle Release Date]]),"-Q",ROUNDDOWN(MONTH(Table4[[#This Row],[Cycle Release Date]])/4,0)+1,"-",TEXT(Table4[[#This Row],[Counter]],"00#"))</f>
        <v>resource-2023-Q3-019</v>
      </c>
      <c r="C71" s="87" t="s">
        <v>13</v>
      </c>
      <c r="D71" s="87" t="s">
        <v>195</v>
      </c>
      <c r="E71" s="87" t="s">
        <v>3683</v>
      </c>
      <c r="F71" s="87" t="s">
        <v>3684</v>
      </c>
      <c r="G71" s="87">
        <v>19</v>
      </c>
    </row>
    <row r="72" spans="1:7" s="34" customFormat="1" ht="42" x14ac:dyDescent="0.2">
      <c r="A72" s="231">
        <v>45180</v>
      </c>
      <c r="B72" s="87" t="str">
        <f>CONCATENATE("resource-",YEAR(Table4[[#This Row],[Cycle Release Date]]),"-Q",ROUNDDOWN(MONTH(Table4[[#This Row],[Cycle Release Date]])/4,0)+1,"-",TEXT(Table4[[#This Row],[Counter]],"00#"))</f>
        <v>resource-2023-Q3-020</v>
      </c>
      <c r="C72" s="87" t="s">
        <v>13</v>
      </c>
      <c r="D72" s="87" t="s">
        <v>195</v>
      </c>
      <c r="E72" s="87" t="s">
        <v>3685</v>
      </c>
      <c r="F72" s="87" t="s">
        <v>3686</v>
      </c>
      <c r="G72" s="87">
        <v>20</v>
      </c>
    </row>
    <row r="73" spans="1:7" s="34" customFormat="1" ht="28" x14ac:dyDescent="0.2">
      <c r="A73" s="231">
        <v>45180</v>
      </c>
      <c r="B73" s="87" t="str">
        <f>CONCATENATE("resource-",YEAR(Table4[[#This Row],[Cycle Release Date]]),"-Q",ROUNDDOWN(MONTH(Table4[[#This Row],[Cycle Release Date]])/4,0)+1,"-",TEXT(Table4[[#This Row],[Counter]],"00#"))</f>
        <v>resource-2023-Q3-021</v>
      </c>
      <c r="C73" s="87" t="s">
        <v>13</v>
      </c>
      <c r="D73" s="87" t="s">
        <v>195</v>
      </c>
      <c r="E73" s="87" t="s">
        <v>2197</v>
      </c>
      <c r="F73" s="87" t="s">
        <v>3687</v>
      </c>
      <c r="G73" s="87">
        <v>21</v>
      </c>
    </row>
    <row r="74" spans="1:7" s="34" customFormat="1" ht="56" x14ac:dyDescent="0.2">
      <c r="A74" s="231">
        <v>45180</v>
      </c>
      <c r="B74" s="87" t="str">
        <f>CONCATENATE("resource-",YEAR(Table4[[#This Row],[Cycle Release Date]]),"-Q",ROUNDDOWN(MONTH(Table4[[#This Row],[Cycle Release Date]])/4,0)+1,"-",TEXT(Table4[[#This Row],[Counter]],"00#"))</f>
        <v>resource-2023-Q3-022</v>
      </c>
      <c r="C74" s="87" t="s">
        <v>13</v>
      </c>
      <c r="D74" s="87" t="s">
        <v>203</v>
      </c>
      <c r="E74" s="87" t="s">
        <v>3688</v>
      </c>
      <c r="F74" s="87" t="s">
        <v>3689</v>
      </c>
      <c r="G74" s="87">
        <v>22</v>
      </c>
    </row>
    <row r="75" spans="1:7" s="34" customFormat="1" ht="70" x14ac:dyDescent="0.2">
      <c r="A75" s="231">
        <v>45180</v>
      </c>
      <c r="B75" s="87" t="str">
        <f>CONCATENATE("resource-",YEAR(Table4[[#This Row],[Cycle Release Date]]),"-Q",ROUNDDOWN(MONTH(Table4[[#This Row],[Cycle Release Date]])/4,0)+1,"-",TEXT(Table4[[#This Row],[Counter]],"00#"))</f>
        <v>resource-2023-Q3-023</v>
      </c>
      <c r="C75" s="87" t="s">
        <v>13</v>
      </c>
      <c r="D75" s="87" t="s">
        <v>203</v>
      </c>
      <c r="E75" s="87" t="s">
        <v>3690</v>
      </c>
      <c r="F75" s="87" t="s">
        <v>3691</v>
      </c>
      <c r="G75" s="87">
        <v>23</v>
      </c>
    </row>
    <row r="76" spans="1:7" s="34" customFormat="1" ht="84" x14ac:dyDescent="0.2">
      <c r="A76" s="231">
        <v>45180</v>
      </c>
      <c r="B76" s="34" t="str">
        <f>CONCATENATE("resource-",YEAR(Table4[[#This Row],[Cycle Release Date]]),"-Q",ROUNDDOWN(MONTH(Table4[[#This Row],[Cycle Release Date]])/4,0)+1,"-",TEXT(Table4[[#This Row],[Counter]],"00#"))</f>
        <v>resource-2023-Q3-024</v>
      </c>
      <c r="C76" s="34" t="s">
        <v>13</v>
      </c>
      <c r="D76" s="34" t="s">
        <v>203</v>
      </c>
      <c r="E76" s="34" t="s">
        <v>3692</v>
      </c>
      <c r="F76" s="34" t="s">
        <v>3693</v>
      </c>
      <c r="G76" s="34">
        <v>24</v>
      </c>
    </row>
    <row r="77" spans="1:7" s="34" customFormat="1" ht="42" x14ac:dyDescent="0.2">
      <c r="A77" s="231">
        <v>45180</v>
      </c>
      <c r="B77" s="34" t="str">
        <f>CONCATENATE("resource-",YEAR(Table4[[#This Row],[Cycle Release Date]]),"-Q",ROUNDDOWN(MONTH(Table4[[#This Row],[Cycle Release Date]])/4,0)+1,"-",TEXT(Table4[[#This Row],[Counter]],"00#"))</f>
        <v>resource-2023-Q3-025</v>
      </c>
      <c r="C77" s="34" t="s">
        <v>13</v>
      </c>
      <c r="D77" s="34" t="s">
        <v>203</v>
      </c>
      <c r="E77" s="34" t="s">
        <v>3694</v>
      </c>
      <c r="F77" s="12" t="s">
        <v>3695</v>
      </c>
      <c r="G77" s="34">
        <v>25</v>
      </c>
    </row>
    <row r="78" spans="1:7" s="34" customFormat="1" ht="42" x14ac:dyDescent="0.2">
      <c r="A78" s="231">
        <v>45180</v>
      </c>
      <c r="B78" s="34" t="str">
        <f>CONCATENATE("resource-",YEAR(Table4[[#This Row],[Cycle Release Date]]),"-Q",ROUNDDOWN(MONTH(Table4[[#This Row],[Cycle Release Date]])/4,0)+1,"-",TEXT(Table4[[#This Row],[Counter]],"00#"))</f>
        <v>resource-2023-Q3-026</v>
      </c>
      <c r="C78" s="34" t="s">
        <v>13</v>
      </c>
      <c r="D78" s="34" t="s">
        <v>241</v>
      </c>
      <c r="E78" s="34" t="s">
        <v>3696</v>
      </c>
      <c r="F78" s="34" t="s">
        <v>3697</v>
      </c>
      <c r="G78" s="34">
        <v>26</v>
      </c>
    </row>
    <row r="79" spans="1:7" s="34" customFormat="1" ht="56" x14ac:dyDescent="0.2">
      <c r="A79" s="231">
        <v>45180</v>
      </c>
      <c r="B79" s="34" t="str">
        <f>CONCATENATE("resource-",YEAR(Table4[[#This Row],[Cycle Release Date]]),"-Q",ROUNDDOWN(MONTH(Table4[[#This Row],[Cycle Release Date]])/4,0)+1,"-",TEXT(Table4[[#This Row],[Counter]],"00#"))</f>
        <v>resource-2023-Q3-027</v>
      </c>
      <c r="C79" s="34" t="s">
        <v>13</v>
      </c>
      <c r="D79" s="34" t="s">
        <v>241</v>
      </c>
      <c r="E79" s="34" t="s">
        <v>3696</v>
      </c>
      <c r="F79" s="34" t="s">
        <v>3698</v>
      </c>
      <c r="G79" s="87">
        <v>27</v>
      </c>
    </row>
    <row r="80" spans="1:7" s="34" customFormat="1" ht="28" x14ac:dyDescent="0.2">
      <c r="A80" s="231">
        <v>45180</v>
      </c>
      <c r="B80" s="87" t="str">
        <f>CONCATENATE("resource-",YEAR(Table4[[#This Row],[Cycle Release Date]]),"-Q",ROUNDDOWN(MONTH(Table4[[#This Row],[Cycle Release Date]])/4,0)+1,"-",TEXT(Table4[[#This Row],[Counter]],"00#"))</f>
        <v>resource-2023-Q3-028</v>
      </c>
      <c r="C80" s="87" t="s">
        <v>13</v>
      </c>
      <c r="D80" s="87" t="s">
        <v>241</v>
      </c>
      <c r="E80" s="87" t="s">
        <v>3696</v>
      </c>
      <c r="F80" s="216" t="s">
        <v>3699</v>
      </c>
      <c r="G80" s="87">
        <v>28</v>
      </c>
    </row>
    <row r="81" spans="1:7" s="34" customFormat="1" ht="28" x14ac:dyDescent="0.2">
      <c r="A81" s="231">
        <v>45180</v>
      </c>
      <c r="B81" s="87" t="str">
        <f>CONCATENATE("resource-",YEAR(Table4[[#This Row],[Cycle Release Date]]),"-Q",ROUNDDOWN(MONTH(Table4[[#This Row],[Cycle Release Date]])/4,0)+1,"-",TEXT(Table4[[#This Row],[Counter]],"00#"))</f>
        <v>resource-2023-Q3-029</v>
      </c>
      <c r="C81" s="87" t="s">
        <v>13</v>
      </c>
      <c r="D81" s="87" t="s">
        <v>241</v>
      </c>
      <c r="E81" s="87" t="s">
        <v>3680</v>
      </c>
      <c r="F81" s="87" t="s">
        <v>3700</v>
      </c>
      <c r="G81" s="87">
        <v>29</v>
      </c>
    </row>
    <row r="82" spans="1:7" s="34" customFormat="1" ht="28" x14ac:dyDescent="0.2">
      <c r="A82" s="231">
        <v>45180</v>
      </c>
      <c r="B82" s="34" t="str">
        <f>CONCATENATE("resource-",YEAR(Table4[[#This Row],[Cycle Release Date]]),"-Q",ROUNDDOWN(MONTH(Table4[[#This Row],[Cycle Release Date]])/4,0)+1,"-",TEXT(Table4[[#This Row],[Counter]],"00#"))</f>
        <v>resource-2023-Q3-034</v>
      </c>
      <c r="C82" s="34" t="s">
        <v>13</v>
      </c>
      <c r="D82" s="34" t="s">
        <v>241</v>
      </c>
      <c r="E82" s="34" t="s">
        <v>3701</v>
      </c>
      <c r="F82" s="34" t="s">
        <v>3702</v>
      </c>
      <c r="G82" s="34">
        <v>34</v>
      </c>
    </row>
    <row r="83" spans="1:7" s="34" customFormat="1" ht="28" x14ac:dyDescent="0.2">
      <c r="A83" s="231">
        <v>45180</v>
      </c>
      <c r="B83" s="87" t="str">
        <f>CONCATENATE("resource-",YEAR(Table4[[#This Row],[Cycle Release Date]]),"-Q",ROUNDDOWN(MONTH(Table4[[#This Row],[Cycle Release Date]])/4,0)+1,"-",TEXT(Table4[[#This Row],[Counter]],"00#"))</f>
        <v>resource-2023-Q3-030</v>
      </c>
      <c r="C83" s="87" t="s">
        <v>13</v>
      </c>
      <c r="D83" s="87" t="s">
        <v>241</v>
      </c>
      <c r="E83" s="87" t="s">
        <v>3703</v>
      </c>
      <c r="F83" s="87" t="s">
        <v>3704</v>
      </c>
      <c r="G83" s="87">
        <v>30</v>
      </c>
    </row>
    <row r="84" spans="1:7" s="34" customFormat="1" ht="28" x14ac:dyDescent="0.2">
      <c r="A84" s="231">
        <v>45180</v>
      </c>
      <c r="B84" s="87" t="str">
        <f>CONCATENATE("resource-",YEAR(Table4[[#This Row],[Cycle Release Date]]),"-Q",ROUNDDOWN(MONTH(Table4[[#This Row],[Cycle Release Date]])/4,0)+1,"-",TEXT(Table4[[#This Row],[Counter]],"00#"))</f>
        <v>resource-2023-Q3-031</v>
      </c>
      <c r="C84" s="87" t="s">
        <v>13</v>
      </c>
      <c r="D84" s="87" t="s">
        <v>241</v>
      </c>
      <c r="E84" s="87" t="s">
        <v>3705</v>
      </c>
      <c r="F84" s="216" t="s">
        <v>3706</v>
      </c>
      <c r="G84" s="87">
        <v>31</v>
      </c>
    </row>
    <row r="85" spans="1:7" s="34" customFormat="1" ht="42" x14ac:dyDescent="0.2">
      <c r="A85" s="231">
        <v>45180</v>
      </c>
      <c r="B85" s="87" t="str">
        <f>CONCATENATE("resource-",YEAR(Table4[[#This Row],[Cycle Release Date]]),"-Q",ROUNDDOWN(MONTH(Table4[[#This Row],[Cycle Release Date]])/4,0)+1,"-",TEXT(Table4[[#This Row],[Counter]],"00#"))</f>
        <v>resource-2023-Q3-032</v>
      </c>
      <c r="C85" s="87" t="s">
        <v>13</v>
      </c>
      <c r="D85" s="87" t="s">
        <v>241</v>
      </c>
      <c r="E85" s="87" t="s">
        <v>3705</v>
      </c>
      <c r="F85" s="216" t="s">
        <v>3707</v>
      </c>
      <c r="G85" s="87">
        <v>32</v>
      </c>
    </row>
    <row r="86" spans="1:7" s="34" customFormat="1" ht="56" x14ac:dyDescent="0.2">
      <c r="A86" s="231">
        <v>45180</v>
      </c>
      <c r="B86" s="87" t="str">
        <f>CONCATENATE("resource-",YEAR(Table4[[#This Row],[Cycle Release Date]]),"-Q",ROUNDDOWN(MONTH(Table4[[#This Row],[Cycle Release Date]])/4,0)+1,"-",TEXT(Table4[[#This Row],[Counter]],"00#"))</f>
        <v>resource-2023-Q3-033</v>
      </c>
      <c r="C86" s="87" t="s">
        <v>3708</v>
      </c>
      <c r="D86" s="87" t="s">
        <v>3709</v>
      </c>
      <c r="E86" s="87" t="s">
        <v>3710</v>
      </c>
      <c r="F86" s="87" t="s">
        <v>3711</v>
      </c>
      <c r="G86" s="87">
        <v>33</v>
      </c>
    </row>
    <row r="87" spans="1:7" s="34" customFormat="1" ht="28" x14ac:dyDescent="0.2">
      <c r="A87" s="231">
        <v>45077</v>
      </c>
      <c r="B87" s="34" t="str">
        <f>CONCATENATE("resource-",YEAR(Table4[[#This Row],[Cycle Release Date]]),"-Q",ROUNDDOWN(MONTH(Table4[[#This Row],[Cycle Release Date]])/4,0)+1,"-",TEXT(Table4[[#This Row],[Counter]],"00#"))</f>
        <v>resource-2023-Q2-001</v>
      </c>
      <c r="C87" s="96" t="s">
        <v>3712</v>
      </c>
      <c r="D87" s="96" t="s">
        <v>38</v>
      </c>
      <c r="E87" s="96" t="s">
        <v>38</v>
      </c>
      <c r="F87" s="87" t="s">
        <v>3713</v>
      </c>
      <c r="G87" s="34">
        <v>1</v>
      </c>
    </row>
    <row r="88" spans="1:7" s="34" customFormat="1" ht="56" x14ac:dyDescent="0.2">
      <c r="A88" s="231">
        <v>45077</v>
      </c>
      <c r="B88" s="34" t="str">
        <f>CONCATENATE("resource-",YEAR(Table4[[#This Row],[Cycle Release Date]]),"-Q",ROUNDDOWN(MONTH(Table4[[#This Row],[Cycle Release Date]])/4,0)+1,"-",TEXT(Table4[[#This Row],[Counter]],"00#"))</f>
        <v>resource-2023-Q2-002</v>
      </c>
      <c r="C88" s="96" t="s">
        <v>3714</v>
      </c>
      <c r="D88" s="96" t="s">
        <v>3715</v>
      </c>
      <c r="E88" s="87" t="s">
        <v>3716</v>
      </c>
      <c r="F88" s="87" t="s">
        <v>3717</v>
      </c>
      <c r="G88" s="34">
        <v>2</v>
      </c>
    </row>
    <row r="89" spans="1:7" s="34" customFormat="1" ht="98" x14ac:dyDescent="0.2">
      <c r="A89" s="231">
        <v>45077</v>
      </c>
      <c r="B89" s="34" t="str">
        <f>CONCATENATE("resource-",YEAR(Table4[[#This Row],[Cycle Release Date]]),"-Q",ROUNDDOWN(MONTH(Table4[[#This Row],[Cycle Release Date]])/4,0)+1,"-",TEXT(Table4[[#This Row],[Counter]],"00#"))</f>
        <v>resource-2023-Q2-003</v>
      </c>
      <c r="C89" s="87" t="s">
        <v>3714</v>
      </c>
      <c r="D89" s="87" t="s">
        <v>3718</v>
      </c>
      <c r="E89" s="87" t="s">
        <v>3719</v>
      </c>
      <c r="F89" s="87" t="s">
        <v>3720</v>
      </c>
      <c r="G89" s="34">
        <f>G88+1</f>
        <v>3</v>
      </c>
    </row>
    <row r="90" spans="1:7" s="34" customFormat="1" ht="28" x14ac:dyDescent="0.2">
      <c r="A90" s="231">
        <v>45077</v>
      </c>
      <c r="B90" s="34" t="str">
        <f>CONCATENATE("resource-",YEAR(Table4[[#This Row],[Cycle Release Date]]),"-Q",ROUNDDOWN(MONTH(Table4[[#This Row],[Cycle Release Date]])/4,0)+1,"-",TEXT(Table4[[#This Row],[Counter]],"00#"))</f>
        <v>resource-2023-Q2-004</v>
      </c>
      <c r="C90" s="87" t="s">
        <v>3714</v>
      </c>
      <c r="D90" s="87" t="s">
        <v>3721</v>
      </c>
      <c r="E90" s="96" t="s">
        <v>3722</v>
      </c>
      <c r="F90" s="87" t="s">
        <v>3723</v>
      </c>
      <c r="G90" s="34">
        <f>G89+1</f>
        <v>4</v>
      </c>
    </row>
    <row r="91" spans="1:7" s="34" customFormat="1" ht="56" x14ac:dyDescent="0.2">
      <c r="A91" s="231">
        <v>45077</v>
      </c>
      <c r="B91" s="34" t="str">
        <f>CONCATENATE("resource-",YEAR(Table4[[#This Row],[Cycle Release Date]]),"-Q",ROUNDDOWN(MONTH(Table4[[#This Row],[Cycle Release Date]])/4,0)+1,"-",TEXT(Table4[[#This Row],[Counter]],"00#"))</f>
        <v>resource-2023-Q2-005</v>
      </c>
      <c r="C91" s="87" t="s">
        <v>3724</v>
      </c>
      <c r="D91" s="96" t="s">
        <v>3725</v>
      </c>
      <c r="E91" s="87" t="s">
        <v>3726</v>
      </c>
      <c r="F91" s="87" t="s">
        <v>3717</v>
      </c>
      <c r="G91" s="34">
        <f>G90+1</f>
        <v>5</v>
      </c>
    </row>
    <row r="92" spans="1:7" s="34" customFormat="1" ht="98" x14ac:dyDescent="0.2">
      <c r="A92" s="231">
        <v>45077</v>
      </c>
      <c r="B92" s="34" t="str">
        <f>CONCATENATE("resource-",YEAR(Table4[[#This Row],[Cycle Release Date]]),"-Q",ROUNDDOWN(MONTH(Table4[[#This Row],[Cycle Release Date]])/4,0)+1,"-",TEXT(Table4[[#This Row],[Counter]],"00#"))</f>
        <v>resource-2023-Q2-006</v>
      </c>
      <c r="C92" s="87" t="s">
        <v>3724</v>
      </c>
      <c r="D92" s="87" t="s">
        <v>3727</v>
      </c>
      <c r="E92" s="87" t="s">
        <v>3719</v>
      </c>
      <c r="F92" s="87" t="s">
        <v>3720</v>
      </c>
      <c r="G92" s="34">
        <v>6</v>
      </c>
    </row>
    <row r="93" spans="1:7" s="34" customFormat="1" ht="98" x14ac:dyDescent="0.2">
      <c r="A93" s="215">
        <v>45077</v>
      </c>
      <c r="B93" s="34" t="str">
        <f>CONCATENATE("resource-",YEAR(Table4[[#This Row],[Cycle Release Date]]),"-Q",ROUNDDOWN(MONTH(Table4[[#This Row],[Cycle Release Date]])/4,0)+1,"-",TEXT(Table4[[#This Row],[Counter]],"00#"))</f>
        <v>resource-2023-Q2-007</v>
      </c>
      <c r="C93" s="34" t="s">
        <v>3783</v>
      </c>
      <c r="E93" s="87" t="s">
        <v>3719</v>
      </c>
      <c r="F93" s="87" t="s">
        <v>4421</v>
      </c>
      <c r="G93" s="34">
        <v>7</v>
      </c>
    </row>
    <row r="94" spans="1:7" s="34" customFormat="1" ht="126" x14ac:dyDescent="0.2">
      <c r="A94" s="231">
        <v>45077</v>
      </c>
      <c r="B94" s="34" t="str">
        <f>CONCATENATE("resource-",YEAR(Table4[[#This Row],[Cycle Release Date]]),"-Q",ROUNDDOWN(MONTH(Table4[[#This Row],[Cycle Release Date]])/4,0)+1,"-",TEXT(Table4[[#This Row],[Counter]],"00#"))</f>
        <v>resource-2023-Q2-008</v>
      </c>
      <c r="C94" s="87" t="s">
        <v>13</v>
      </c>
      <c r="D94" s="87" t="s">
        <v>57</v>
      </c>
      <c r="E94" s="87" t="s">
        <v>3643</v>
      </c>
      <c r="F94" s="87" t="s">
        <v>3644</v>
      </c>
      <c r="G94" s="34">
        <f>G93+1</f>
        <v>8</v>
      </c>
    </row>
    <row r="95" spans="1:7" s="34" customFormat="1" ht="98" x14ac:dyDescent="0.2">
      <c r="A95" s="231">
        <v>45077</v>
      </c>
      <c r="B95" s="34" t="str">
        <f>CONCATENATE("resource-",YEAR(Table4[[#This Row],[Cycle Release Date]]),"-Q",ROUNDDOWN(MONTH(Table4[[#This Row],[Cycle Release Date]])/4,0)+1,"-",TEXT(Table4[[#This Row],[Counter]],"00#"))</f>
        <v>resource-2023-Q2-009</v>
      </c>
      <c r="C95" s="87" t="s">
        <v>13</v>
      </c>
      <c r="D95" s="87" t="s">
        <v>57</v>
      </c>
      <c r="E95" s="87" t="s">
        <v>3643</v>
      </c>
      <c r="F95" s="87" t="s">
        <v>3645</v>
      </c>
      <c r="G95" s="34">
        <f>G94+1</f>
        <v>9</v>
      </c>
    </row>
    <row r="96" spans="1:7" s="34" customFormat="1" ht="126" x14ac:dyDescent="0.2">
      <c r="A96" s="231">
        <v>45077</v>
      </c>
      <c r="B96" s="34" t="str">
        <f>CONCATENATE("resource-",YEAR(Table4[[#This Row],[Cycle Release Date]]),"-Q",ROUNDDOWN(MONTH(Table4[[#This Row],[Cycle Release Date]])/4,0)+1,"-",TEXT(Table4[[#This Row],[Counter]],"00#"))</f>
        <v>resource-2023-Q2-008</v>
      </c>
      <c r="C96" s="87" t="s">
        <v>13</v>
      </c>
      <c r="D96" s="87" t="s">
        <v>57</v>
      </c>
      <c r="E96" s="96" t="s">
        <v>3694</v>
      </c>
      <c r="F96" s="87" t="s">
        <v>3728</v>
      </c>
      <c r="G96" s="34">
        <v>8</v>
      </c>
    </row>
    <row r="97" spans="1:7" s="34" customFormat="1" ht="306" x14ac:dyDescent="0.2">
      <c r="A97" s="231">
        <v>45077</v>
      </c>
      <c r="B97" s="34" t="str">
        <f>CONCATENATE("resource-",YEAR(Table4[[#This Row],[Cycle Release Date]]),"-Q",ROUNDDOWN(MONTH(Table4[[#This Row],[Cycle Release Date]])/4,0)+1,"-",TEXT(Table4[[#This Row],[Counter]],"00#"))</f>
        <v>resource-2023-Q2-009</v>
      </c>
      <c r="C97" s="87" t="s">
        <v>13</v>
      </c>
      <c r="D97" s="87" t="s">
        <v>3657</v>
      </c>
      <c r="E97" s="87" t="s">
        <v>3662</v>
      </c>
      <c r="F97" s="87" t="s">
        <v>3729</v>
      </c>
      <c r="G97" s="34">
        <f t="shared" ref="G97:G122" si="0">G96+1</f>
        <v>9</v>
      </c>
    </row>
    <row r="98" spans="1:7" s="34" customFormat="1" ht="409.6" x14ac:dyDescent="0.2">
      <c r="A98" s="231">
        <v>45077</v>
      </c>
      <c r="B98" s="34" t="str">
        <f>CONCATENATE("resource-",YEAR(Table4[[#This Row],[Cycle Release Date]]),"-Q",ROUNDDOWN(MONTH(Table4[[#This Row],[Cycle Release Date]])/4,0)+1,"-",TEXT(Table4[[#This Row],[Counter]],"00#"))</f>
        <v>resource-2023-Q2-010</v>
      </c>
      <c r="C98" s="87" t="s">
        <v>13</v>
      </c>
      <c r="D98" s="87" t="s">
        <v>3657</v>
      </c>
      <c r="E98" s="87" t="s">
        <v>3662</v>
      </c>
      <c r="F98" s="92" t="s">
        <v>3730</v>
      </c>
      <c r="G98" s="34">
        <f t="shared" si="0"/>
        <v>10</v>
      </c>
    </row>
    <row r="99" spans="1:7" s="34" customFormat="1" ht="56" x14ac:dyDescent="0.2">
      <c r="A99" s="231">
        <v>45077</v>
      </c>
      <c r="B99" s="34" t="str">
        <f>CONCATENATE("resource-",YEAR(Table4[[#This Row],[Cycle Release Date]]),"-Q",ROUNDDOWN(MONTH(Table4[[#This Row],[Cycle Release Date]])/4,0)+1,"-",TEXT(Table4[[#This Row],[Counter]],"00#"))</f>
        <v>resource-2023-Q2-011</v>
      </c>
      <c r="C99" s="87" t="s">
        <v>13</v>
      </c>
      <c r="D99" s="87" t="s">
        <v>3657</v>
      </c>
      <c r="E99" s="96" t="s">
        <v>3662</v>
      </c>
      <c r="F99" s="87" t="s">
        <v>3731</v>
      </c>
      <c r="G99" s="34">
        <f t="shared" si="0"/>
        <v>11</v>
      </c>
    </row>
    <row r="100" spans="1:7" s="34" customFormat="1" ht="98" x14ac:dyDescent="0.2">
      <c r="A100" s="231">
        <v>45077</v>
      </c>
      <c r="B100" s="34" t="str">
        <f>CONCATENATE("resource-",YEAR(Table4[[#This Row],[Cycle Release Date]]),"-Q",ROUNDDOWN(MONTH(Table4[[#This Row],[Cycle Release Date]])/4,0)+1,"-",TEXT(Table4[[#This Row],[Counter]],"00#"))</f>
        <v>resource-2023-Q2-012</v>
      </c>
      <c r="C100" s="87" t="s">
        <v>13</v>
      </c>
      <c r="D100" s="87" t="s">
        <v>3657</v>
      </c>
      <c r="E100" s="96" t="s">
        <v>3662</v>
      </c>
      <c r="F100" s="87" t="s">
        <v>3732</v>
      </c>
      <c r="G100" s="34">
        <f t="shared" si="0"/>
        <v>12</v>
      </c>
    </row>
    <row r="101" spans="1:7" s="34" customFormat="1" ht="98" x14ac:dyDescent="0.2">
      <c r="A101" s="231">
        <v>45077</v>
      </c>
      <c r="B101" s="34" t="str">
        <f>CONCATENATE("resource-",YEAR(Table4[[#This Row],[Cycle Release Date]]),"-Q",ROUNDDOWN(MONTH(Table4[[#This Row],[Cycle Release Date]])/4,0)+1,"-",TEXT(Table4[[#This Row],[Counter]],"00#"))</f>
        <v>resource-2023-Q2-013</v>
      </c>
      <c r="C101" s="87" t="s">
        <v>13</v>
      </c>
      <c r="D101" s="96" t="s">
        <v>3642</v>
      </c>
      <c r="E101" s="96"/>
      <c r="F101" s="87" t="s">
        <v>3646</v>
      </c>
      <c r="G101" s="34">
        <f t="shared" si="0"/>
        <v>13</v>
      </c>
    </row>
    <row r="102" spans="1:7" s="34" customFormat="1" ht="42" x14ac:dyDescent="0.2">
      <c r="A102" s="231">
        <v>45077</v>
      </c>
      <c r="B102" s="34" t="str">
        <f>CONCATENATE("resource-",YEAR(Table4[[#This Row],[Cycle Release Date]]),"-Q",ROUNDDOWN(MONTH(Table4[[#This Row],[Cycle Release Date]])/4,0)+1,"-",TEXT(Table4[[#This Row],[Counter]],"00#"))</f>
        <v>resource-2023-Q2-014</v>
      </c>
      <c r="C102" s="87" t="s">
        <v>13</v>
      </c>
      <c r="D102" s="87" t="s">
        <v>112</v>
      </c>
      <c r="E102" s="87" t="s">
        <v>3733</v>
      </c>
      <c r="F102" s="87" t="s">
        <v>3734</v>
      </c>
      <c r="G102" s="34">
        <f t="shared" si="0"/>
        <v>14</v>
      </c>
    </row>
    <row r="103" spans="1:7" s="34" customFormat="1" ht="28" x14ac:dyDescent="0.2">
      <c r="A103" s="231">
        <v>45077</v>
      </c>
      <c r="B103" s="34" t="str">
        <f>CONCATENATE("resource-",YEAR(Table4[[#This Row],[Cycle Release Date]]),"-Q",ROUNDDOWN(MONTH(Table4[[#This Row],[Cycle Release Date]])/4,0)+1,"-",TEXT(Table4[[#This Row],[Counter]],"00#"))</f>
        <v>resource-2023-Q2-015</v>
      </c>
      <c r="C103" s="87" t="s">
        <v>13</v>
      </c>
      <c r="D103" s="87" t="s">
        <v>112</v>
      </c>
      <c r="E103" s="87" t="s">
        <v>3733</v>
      </c>
      <c r="F103" s="87" t="s">
        <v>3735</v>
      </c>
      <c r="G103" s="34">
        <f t="shared" si="0"/>
        <v>15</v>
      </c>
    </row>
    <row r="104" spans="1:7" s="34" customFormat="1" ht="42" x14ac:dyDescent="0.2">
      <c r="A104" s="231">
        <v>45077</v>
      </c>
      <c r="B104" s="34" t="str">
        <f>CONCATENATE("resource-",YEAR(Table4[[#This Row],[Cycle Release Date]]),"-Q",ROUNDDOWN(MONTH(Table4[[#This Row],[Cycle Release Date]])/4,0)+1,"-",TEXT(Table4[[#This Row],[Counter]],"00#"))</f>
        <v>resource-2023-Q2-016</v>
      </c>
      <c r="C104" s="87" t="s">
        <v>13</v>
      </c>
      <c r="D104" s="87" t="s">
        <v>3736</v>
      </c>
      <c r="E104" s="87" t="s">
        <v>3737</v>
      </c>
      <c r="F104" s="87" t="s">
        <v>3738</v>
      </c>
      <c r="G104" s="34">
        <f t="shared" si="0"/>
        <v>16</v>
      </c>
    </row>
    <row r="105" spans="1:7" s="34" customFormat="1" ht="42" x14ac:dyDescent="0.2">
      <c r="A105" s="231">
        <v>45077</v>
      </c>
      <c r="B105" s="34" t="str">
        <f>CONCATENATE("resource-",YEAR(Table4[[#This Row],[Cycle Release Date]]),"-Q",ROUNDDOWN(MONTH(Table4[[#This Row],[Cycle Release Date]])/4,0)+1,"-",TEXT(Table4[[#This Row],[Counter]],"00#"))</f>
        <v>resource-2023-Q2-017</v>
      </c>
      <c r="C105" s="87" t="s">
        <v>13</v>
      </c>
      <c r="D105" s="87" t="s">
        <v>3736</v>
      </c>
      <c r="E105" s="87" t="s">
        <v>3737</v>
      </c>
      <c r="F105" s="87" t="s">
        <v>3739</v>
      </c>
      <c r="G105" s="34">
        <f t="shared" si="0"/>
        <v>17</v>
      </c>
    </row>
    <row r="106" spans="1:7" s="34" customFormat="1" ht="42" x14ac:dyDescent="0.2">
      <c r="A106" s="231">
        <v>45077</v>
      </c>
      <c r="B106" s="34" t="str">
        <f>CONCATENATE("resource-",YEAR(Table4[[#This Row],[Cycle Release Date]]),"-Q",ROUNDDOWN(MONTH(Table4[[#This Row],[Cycle Release Date]])/4,0)+1,"-",TEXT(Table4[[#This Row],[Counter]],"00#"))</f>
        <v>resource-2023-Q2-018</v>
      </c>
      <c r="C106" s="87" t="s">
        <v>13</v>
      </c>
      <c r="D106" s="87" t="s">
        <v>3736</v>
      </c>
      <c r="E106" s="87" t="s">
        <v>3737</v>
      </c>
      <c r="F106" s="87" t="s">
        <v>3740</v>
      </c>
      <c r="G106" s="34">
        <f t="shared" si="0"/>
        <v>18</v>
      </c>
    </row>
    <row r="107" spans="1:7" s="34" customFormat="1" ht="112" x14ac:dyDescent="0.2">
      <c r="A107" s="231">
        <v>45077</v>
      </c>
      <c r="B107" s="34" t="str">
        <f>CONCATENATE("resource-",YEAR(Table4[[#This Row],[Cycle Release Date]]),"-Q",ROUNDDOWN(MONTH(Table4[[#This Row],[Cycle Release Date]])/4,0)+1,"-",TEXT(Table4[[#This Row],[Counter]],"00#"))</f>
        <v>resource-2023-Q2-019</v>
      </c>
      <c r="C107" s="87" t="s">
        <v>13</v>
      </c>
      <c r="D107" s="96" t="s">
        <v>195</v>
      </c>
      <c r="E107" s="96" t="s">
        <v>3694</v>
      </c>
      <c r="F107" s="87" t="s">
        <v>3741</v>
      </c>
      <c r="G107" s="34">
        <f t="shared" si="0"/>
        <v>19</v>
      </c>
    </row>
    <row r="108" spans="1:7" s="34" customFormat="1" ht="28" x14ac:dyDescent="0.2">
      <c r="A108" s="231">
        <v>45077</v>
      </c>
      <c r="B108" s="34" t="str">
        <f>CONCATENATE("resource-",YEAR(Table4[[#This Row],[Cycle Release Date]]),"-Q",ROUNDDOWN(MONTH(Table4[[#This Row],[Cycle Release Date]])/4,0)+1,"-",TEXT(Table4[[#This Row],[Counter]],"00#"))</f>
        <v>resource-2023-Q2-020</v>
      </c>
      <c r="C108" s="87" t="s">
        <v>13</v>
      </c>
      <c r="D108" s="96" t="s">
        <v>3742</v>
      </c>
      <c r="E108" s="96" t="s">
        <v>38</v>
      </c>
      <c r="F108" s="96" t="s">
        <v>3743</v>
      </c>
      <c r="G108" s="34">
        <f t="shared" si="0"/>
        <v>20</v>
      </c>
    </row>
    <row r="109" spans="1:7" s="22" customFormat="1" ht="28" x14ac:dyDescent="0.2">
      <c r="A109" s="231">
        <v>45077</v>
      </c>
      <c r="B109" s="34" t="str">
        <f>CONCATENATE("resource-",YEAR(Table4[[#This Row],[Cycle Release Date]]),"-Q",ROUNDDOWN(MONTH(Table4[[#This Row],[Cycle Release Date]])/4,0)+1,"-",TEXT(Table4[[#This Row],[Counter]],"00#"))</f>
        <v>resource-2023-Q2-021</v>
      </c>
      <c r="C109" s="87" t="s">
        <v>13</v>
      </c>
      <c r="D109" s="96" t="s">
        <v>3744</v>
      </c>
      <c r="E109" s="96" t="s">
        <v>38</v>
      </c>
      <c r="F109" s="96" t="s">
        <v>3745</v>
      </c>
      <c r="G109" s="34">
        <f t="shared" si="0"/>
        <v>21</v>
      </c>
    </row>
    <row r="110" spans="1:7" s="22" customFormat="1" ht="42" x14ac:dyDescent="0.2">
      <c r="A110" s="231">
        <v>45077</v>
      </c>
      <c r="B110" s="34" t="str">
        <f>CONCATENATE("resource-",YEAR(Table4[[#This Row],[Cycle Release Date]]),"-Q",ROUNDDOWN(MONTH(Table4[[#This Row],[Cycle Release Date]])/4,0)+1,"-",TEXT(Table4[[#This Row],[Counter]],"00#"))</f>
        <v>resource-2023-Q2-022</v>
      </c>
      <c r="C110" s="87" t="s">
        <v>13</v>
      </c>
      <c r="D110" s="87" t="s">
        <v>203</v>
      </c>
      <c r="E110" s="96" t="s">
        <v>3643</v>
      </c>
      <c r="F110" s="87" t="s">
        <v>3746</v>
      </c>
      <c r="G110" s="34">
        <f t="shared" si="0"/>
        <v>22</v>
      </c>
    </row>
    <row r="111" spans="1:7" s="22" customFormat="1" ht="42" x14ac:dyDescent="0.2">
      <c r="A111" s="231">
        <v>45077</v>
      </c>
      <c r="B111" s="34" t="str">
        <f>CONCATENATE("resource-",YEAR(Table4[[#This Row],[Cycle Release Date]]),"-Q",ROUNDDOWN(MONTH(Table4[[#This Row],[Cycle Release Date]])/4,0)+1,"-",TEXT(Table4[[#This Row],[Counter]],"00#"))</f>
        <v>resource-2023-Q2-023</v>
      </c>
      <c r="C111" s="87" t="s">
        <v>13</v>
      </c>
      <c r="D111" s="96" t="s">
        <v>241</v>
      </c>
      <c r="E111" s="87" t="s">
        <v>3747</v>
      </c>
      <c r="F111" s="87" t="s">
        <v>3748</v>
      </c>
      <c r="G111" s="34">
        <f t="shared" si="0"/>
        <v>23</v>
      </c>
    </row>
    <row r="112" spans="1:7" s="34" customFormat="1" ht="42" x14ac:dyDescent="0.2">
      <c r="A112" s="231">
        <v>45077</v>
      </c>
      <c r="B112" s="34" t="str">
        <f>CONCATENATE("resource-",YEAR(Table4[[#This Row],[Cycle Release Date]]),"-Q",ROUNDDOWN(MONTH(Table4[[#This Row],[Cycle Release Date]])/4,0)+1,"-",TEXT(Table4[[#This Row],[Counter]],"00#"))</f>
        <v>resource-2023-Q2-024</v>
      </c>
      <c r="C112" s="87" t="s">
        <v>13</v>
      </c>
      <c r="D112" s="96" t="s">
        <v>3749</v>
      </c>
      <c r="E112" s="96"/>
      <c r="F112" s="87" t="s">
        <v>3750</v>
      </c>
      <c r="G112" s="34">
        <f t="shared" si="0"/>
        <v>24</v>
      </c>
    </row>
    <row r="113" spans="1:7" s="34" customFormat="1" ht="42" x14ac:dyDescent="0.2">
      <c r="A113" s="231">
        <v>45077</v>
      </c>
      <c r="B113" s="34" t="str">
        <f>CONCATENATE("resource-",YEAR(Table4[[#This Row],[Cycle Release Date]]),"-Q",ROUNDDOWN(MONTH(Table4[[#This Row],[Cycle Release Date]])/4,0)+1,"-",TEXT(Table4[[#This Row],[Counter]],"00#"))</f>
        <v>resource-2023-Q2-025</v>
      </c>
      <c r="C113" s="96" t="s">
        <v>3708</v>
      </c>
      <c r="D113" s="87" t="s">
        <v>3751</v>
      </c>
      <c r="E113" s="87" t="s">
        <v>3752</v>
      </c>
      <c r="F113" s="87" t="s">
        <v>3753</v>
      </c>
      <c r="G113" s="34">
        <f t="shared" si="0"/>
        <v>25</v>
      </c>
    </row>
    <row r="114" spans="1:7" s="34" customFormat="1" ht="293" x14ac:dyDescent="0.2">
      <c r="A114" s="231">
        <v>45077</v>
      </c>
      <c r="B114" s="34" t="str">
        <f>CONCATENATE("resource-",YEAR(Table4[[#This Row],[Cycle Release Date]]),"-Q",ROUNDDOWN(MONTH(Table4[[#This Row],[Cycle Release Date]])/4,0)+1,"-",TEXT(Table4[[#This Row],[Counter]],"00#"))</f>
        <v>resource-2023-Q2-026</v>
      </c>
      <c r="C114" s="96" t="s">
        <v>3708</v>
      </c>
      <c r="D114" s="87" t="s">
        <v>3751</v>
      </c>
      <c r="E114" s="87" t="s">
        <v>3754</v>
      </c>
      <c r="F114" s="87" t="s">
        <v>3755</v>
      </c>
      <c r="G114" s="34">
        <f t="shared" si="0"/>
        <v>26</v>
      </c>
    </row>
    <row r="115" spans="1:7" s="34" customFormat="1" ht="280" x14ac:dyDescent="0.2">
      <c r="A115" s="231">
        <v>45077</v>
      </c>
      <c r="B115" s="34" t="str">
        <f>CONCATENATE("resource-",YEAR(Table4[[#This Row],[Cycle Release Date]]),"-Q",ROUNDDOWN(MONTH(Table4[[#This Row],[Cycle Release Date]])/4,0)+1,"-",TEXT(Table4[[#This Row],[Counter]],"00#"))</f>
        <v>resource-2023-Q2-027</v>
      </c>
      <c r="C115" s="96" t="s">
        <v>3708</v>
      </c>
      <c r="D115" s="96" t="s">
        <v>3756</v>
      </c>
      <c r="E115" s="96" t="s">
        <v>3757</v>
      </c>
      <c r="F115" s="87" t="s">
        <v>3758</v>
      </c>
      <c r="G115" s="34">
        <f t="shared" si="0"/>
        <v>27</v>
      </c>
    </row>
    <row r="116" spans="1:7" s="34" customFormat="1" ht="42" x14ac:dyDescent="0.2">
      <c r="A116" s="231">
        <v>45077</v>
      </c>
      <c r="B116" s="34" t="str">
        <f>CONCATENATE("resource-",YEAR(Table4[[#This Row],[Cycle Release Date]]),"-Q",ROUNDDOWN(MONTH(Table4[[#This Row],[Cycle Release Date]])/4,0)+1,"-",TEXT(Table4[[#This Row],[Counter]],"00#"))</f>
        <v>resource-2023-Q2-028</v>
      </c>
      <c r="C116" s="96" t="s">
        <v>3708</v>
      </c>
      <c r="D116" s="87" t="s">
        <v>3756</v>
      </c>
      <c r="E116" s="87" t="s">
        <v>3759</v>
      </c>
      <c r="F116" s="87" t="s">
        <v>3760</v>
      </c>
      <c r="G116" s="34">
        <f t="shared" si="0"/>
        <v>28</v>
      </c>
    </row>
    <row r="117" spans="1:7" s="34" customFormat="1" ht="28" x14ac:dyDescent="0.2">
      <c r="A117" s="231">
        <v>45077</v>
      </c>
      <c r="B117" s="34" t="str">
        <f>CONCATENATE("resource-",YEAR(Table4[[#This Row],[Cycle Release Date]]),"-Q",ROUNDDOWN(MONTH(Table4[[#This Row],[Cycle Release Date]])/4,0)+1,"-",TEXT(Table4[[#This Row],[Counter]],"00#"))</f>
        <v>resource-2023-Q2-029</v>
      </c>
      <c r="C117" s="96" t="s">
        <v>3761</v>
      </c>
      <c r="D117" s="96" t="s">
        <v>3762</v>
      </c>
      <c r="E117" s="96" t="s">
        <v>38</v>
      </c>
      <c r="F117" s="87" t="s">
        <v>3763</v>
      </c>
      <c r="G117" s="34">
        <f t="shared" si="0"/>
        <v>29</v>
      </c>
    </row>
    <row r="118" spans="1:7" s="34" customFormat="1" ht="28" x14ac:dyDescent="0.2">
      <c r="A118" s="231">
        <v>45077</v>
      </c>
      <c r="B118" s="34" t="str">
        <f>CONCATENATE("resource-",YEAR(Table4[[#This Row],[Cycle Release Date]]),"-Q",ROUNDDOWN(MONTH(Table4[[#This Row],[Cycle Release Date]])/4,0)+1,"-",TEXT(Table4[[#This Row],[Counter]],"00#"))</f>
        <v>resource-2023-Q2-030</v>
      </c>
      <c r="C118" s="96" t="s">
        <v>3764</v>
      </c>
      <c r="D118" s="96" t="s">
        <v>3762</v>
      </c>
      <c r="E118" s="96" t="s">
        <v>38</v>
      </c>
      <c r="F118" s="87" t="s">
        <v>3765</v>
      </c>
      <c r="G118" s="34">
        <f t="shared" si="0"/>
        <v>30</v>
      </c>
    </row>
    <row r="119" spans="1:7" s="34" customFormat="1" ht="28" x14ac:dyDescent="0.2">
      <c r="A119" s="231">
        <v>45077</v>
      </c>
      <c r="B119" s="34" t="str">
        <f>CONCATENATE("resource-",YEAR(Table4[[#This Row],[Cycle Release Date]]),"-Q",ROUNDDOWN(MONTH(Table4[[#This Row],[Cycle Release Date]])/4,0)+1,"-",TEXT(Table4[[#This Row],[Counter]],"00#"))</f>
        <v>resource-2023-Q2-031</v>
      </c>
      <c r="C119" s="96" t="s">
        <v>3764</v>
      </c>
      <c r="D119" s="96" t="s">
        <v>3766</v>
      </c>
      <c r="E119" s="96" t="s">
        <v>38</v>
      </c>
      <c r="F119" s="96" t="s">
        <v>3767</v>
      </c>
      <c r="G119" s="34">
        <f t="shared" si="0"/>
        <v>31</v>
      </c>
    </row>
    <row r="120" spans="1:7" s="34" customFormat="1" ht="28" x14ac:dyDescent="0.2">
      <c r="A120" s="231">
        <v>45077</v>
      </c>
      <c r="B120" s="34" t="str">
        <f>CONCATENATE("resource-",YEAR(Table4[[#This Row],[Cycle Release Date]]),"-Q",ROUNDDOWN(MONTH(Table4[[#This Row],[Cycle Release Date]])/4,0)+1,"-",TEXT(Table4[[#This Row],[Counter]],"00#"))</f>
        <v>resource-2023-Q2-032</v>
      </c>
      <c r="C120" s="96" t="s">
        <v>3764</v>
      </c>
      <c r="D120" s="96" t="s">
        <v>3766</v>
      </c>
      <c r="E120" s="96" t="s">
        <v>38</v>
      </c>
      <c r="F120" s="96" t="s">
        <v>3768</v>
      </c>
      <c r="G120" s="34">
        <f t="shared" si="0"/>
        <v>32</v>
      </c>
    </row>
    <row r="121" spans="1:7" s="34" customFormat="1" ht="28" x14ac:dyDescent="0.2">
      <c r="A121" s="231">
        <v>45077</v>
      </c>
      <c r="B121" s="34" t="str">
        <f>CONCATENATE("resource-",YEAR(Table4[[#This Row],[Cycle Release Date]]),"-Q",ROUNDDOWN(MONTH(Table4[[#This Row],[Cycle Release Date]])/4,0)+1,"-",TEXT(Table4[[#This Row],[Counter]],"00#"))</f>
        <v>resource-2023-Q2-033</v>
      </c>
      <c r="C121" s="96" t="s">
        <v>3764</v>
      </c>
      <c r="D121" s="96" t="s">
        <v>3769</v>
      </c>
      <c r="E121" s="96" t="s">
        <v>38</v>
      </c>
      <c r="F121" s="96" t="s">
        <v>3770</v>
      </c>
      <c r="G121" s="34">
        <f t="shared" si="0"/>
        <v>33</v>
      </c>
    </row>
    <row r="122" spans="1:7" s="34" customFormat="1" ht="28" x14ac:dyDescent="0.2">
      <c r="A122" s="231">
        <v>45077</v>
      </c>
      <c r="B122" s="34" t="str">
        <f>CONCATENATE("resource-",YEAR(Table4[[#This Row],[Cycle Release Date]]),"-Q",ROUNDDOWN(MONTH(Table4[[#This Row],[Cycle Release Date]])/4,0)+1,"-",TEXT(Table4[[#This Row],[Counter]],"00#"))</f>
        <v>resource-2023-Q2-034</v>
      </c>
      <c r="C122" s="96" t="s">
        <v>3764</v>
      </c>
      <c r="D122" s="96" t="s">
        <v>3769</v>
      </c>
      <c r="E122" s="96" t="s">
        <v>38</v>
      </c>
      <c r="F122" s="96" t="s">
        <v>3771</v>
      </c>
      <c r="G122" s="34">
        <f t="shared" si="0"/>
        <v>34</v>
      </c>
    </row>
    <row r="123" spans="1:7" s="34" customFormat="1" ht="28" x14ac:dyDescent="0.2">
      <c r="A123" s="215">
        <v>44895</v>
      </c>
      <c r="B123" s="22" t="str">
        <f>CONCATENATE("resource-",YEAR(Table4[[#This Row],[Cycle Release Date]]),"-Q",ROUNDDOWN(MONTH(Table4[[#This Row],[Cycle Release Date]])/4,0)+1,"-",TEXT(Table4[[#This Row],[Counter]],"00#"))</f>
        <v>resource-2022-Q3-065</v>
      </c>
      <c r="C123" s="34" t="s">
        <v>3712</v>
      </c>
      <c r="D123" s="87" t="s">
        <v>3772</v>
      </c>
      <c r="E123" s="87" t="s">
        <v>3773</v>
      </c>
      <c r="F123" s="87" t="s">
        <v>3774</v>
      </c>
      <c r="G123" s="22">
        <v>65</v>
      </c>
    </row>
    <row r="124" spans="1:7" s="34" customFormat="1" ht="28" x14ac:dyDescent="0.2">
      <c r="A124" s="215">
        <v>44895</v>
      </c>
      <c r="B124" s="22" t="str">
        <f>CONCATENATE("resource-",YEAR(Table4[[#This Row],[Cycle Release Date]]),"-Q",ROUNDDOWN(MONTH(Table4[[#This Row],[Cycle Release Date]])/4,0)+1,"-",TEXT(Table4[[#This Row],[Counter]],"00#"))</f>
        <v>resource-2022-Q3-064</v>
      </c>
      <c r="C124" s="34" t="s">
        <v>3712</v>
      </c>
      <c r="D124" s="87" t="s">
        <v>3772</v>
      </c>
      <c r="E124" s="87" t="s">
        <v>3775</v>
      </c>
      <c r="F124" s="87" t="s">
        <v>3776</v>
      </c>
      <c r="G124" s="22">
        <v>64</v>
      </c>
    </row>
    <row r="125" spans="1:7" s="34" customFormat="1" ht="28" x14ac:dyDescent="0.2">
      <c r="A125" s="215">
        <v>44895</v>
      </c>
      <c r="B125" s="22" t="str">
        <f>CONCATENATE("resource-",YEAR(Table4[[#This Row],[Cycle Release Date]]),"-Q",ROUNDDOWN(MONTH(Table4[[#This Row],[Cycle Release Date]])/4,0)+1,"-",TEXT(Table4[[#This Row],[Counter]],"00#"))</f>
        <v>resource-2022-Q3-066</v>
      </c>
      <c r="C125" s="34" t="s">
        <v>3712</v>
      </c>
      <c r="D125" s="87" t="s">
        <v>3772</v>
      </c>
      <c r="E125" s="87" t="s">
        <v>3777</v>
      </c>
      <c r="F125" s="34" t="s">
        <v>3778</v>
      </c>
      <c r="G125" s="22">
        <v>66</v>
      </c>
    </row>
    <row r="126" spans="1:7" s="34" customFormat="1" ht="28" x14ac:dyDescent="0.2">
      <c r="A126" s="215">
        <v>44895</v>
      </c>
      <c r="B126" s="22" t="str">
        <f>CONCATENATE("resource-",YEAR(Table4[[#This Row],[Cycle Release Date]]),"-Q",ROUNDDOWN(MONTH(Table4[[#This Row],[Cycle Release Date]])/4,0)+1,"-",TEXT(Table4[[#This Row],[Counter]],"00#"))</f>
        <v>resource-2022-Q3-063</v>
      </c>
      <c r="C126" s="34" t="s">
        <v>3779</v>
      </c>
      <c r="D126" s="34" t="s">
        <v>3780</v>
      </c>
      <c r="E126" s="34" t="s">
        <v>3781</v>
      </c>
      <c r="F126" s="212" t="s">
        <v>3782</v>
      </c>
      <c r="G126" s="22">
        <v>63</v>
      </c>
    </row>
    <row r="127" spans="1:7" s="34" customFormat="1" ht="42" x14ac:dyDescent="0.2">
      <c r="A127" s="215">
        <v>44895</v>
      </c>
      <c r="B127" s="22" t="str">
        <f>CONCATENATE("resource-",YEAR(Table4[[#This Row],[Cycle Release Date]]),"-Q",ROUNDDOWN(MONTH(Table4[[#This Row],[Cycle Release Date]])/4,0)+1,"-",TEXT(Table4[[#This Row],[Counter]],"00#"))</f>
        <v>resource-2022-Q3-067</v>
      </c>
      <c r="C127" s="34" t="s">
        <v>3783</v>
      </c>
      <c r="D127" s="87" t="s">
        <v>3784</v>
      </c>
      <c r="E127" s="87" t="s">
        <v>3785</v>
      </c>
      <c r="F127" s="87" t="s">
        <v>3786</v>
      </c>
      <c r="G127" s="22">
        <v>67</v>
      </c>
    </row>
    <row r="128" spans="1:7" s="34" customFormat="1" ht="28" x14ac:dyDescent="0.2">
      <c r="A128" s="215">
        <v>44895</v>
      </c>
      <c r="B128" s="22" t="str">
        <f>CONCATENATE("resource-",YEAR(Table4[[#This Row],[Cycle Release Date]]),"-Q",ROUNDDOWN(MONTH(Table4[[#This Row],[Cycle Release Date]])/4,0)+1,"-",TEXT(Table4[[#This Row],[Counter]],"00#"))</f>
        <v>resource-2022-Q3-068</v>
      </c>
      <c r="C128" s="34" t="s">
        <v>3783</v>
      </c>
      <c r="D128" s="212" t="s">
        <v>3787</v>
      </c>
      <c r="E128" s="87" t="s">
        <v>3788</v>
      </c>
      <c r="F128" s="87" t="s">
        <v>3789</v>
      </c>
      <c r="G128" s="22">
        <v>68</v>
      </c>
    </row>
    <row r="129" spans="1:7" s="34" customFormat="1" ht="140" x14ac:dyDescent="0.2">
      <c r="A129" s="215">
        <v>44895</v>
      </c>
      <c r="B129" s="34" t="str">
        <f>CONCATENATE("resource-",YEAR(Table4[[#This Row],[Cycle Release Date]]),"-Q",ROUNDDOWN(MONTH(Table4[[#This Row],[Cycle Release Date]])/4,0)+1,"-",TEXT(Table4[[#This Row],[Counter]],"00#"))</f>
        <v>resource-2022-Q3-028</v>
      </c>
      <c r="C129" s="34" t="s">
        <v>13</v>
      </c>
      <c r="D129" s="34" t="s">
        <v>3790</v>
      </c>
      <c r="E129" s="34" t="s">
        <v>3694</v>
      </c>
      <c r="F129" s="34" t="s">
        <v>3791</v>
      </c>
      <c r="G129" s="34">
        <v>28</v>
      </c>
    </row>
    <row r="130" spans="1:7" s="34" customFormat="1" ht="42" x14ac:dyDescent="0.2">
      <c r="A130" s="215">
        <v>44895</v>
      </c>
      <c r="B130" s="34" t="str">
        <f>CONCATENATE("resource-",YEAR(Table4[[#This Row],[Cycle Release Date]]),"-Q",ROUNDDOWN(MONTH(Table4[[#This Row],[Cycle Release Date]])/4,0)+1,"-",TEXT(Table4[[#This Row],[Counter]],"00#"))</f>
        <v>resource-2022-Q3-005</v>
      </c>
      <c r="C130" s="34" t="s">
        <v>13</v>
      </c>
      <c r="D130" s="34" t="s">
        <v>3792</v>
      </c>
      <c r="E130" s="34" t="s">
        <v>241</v>
      </c>
      <c r="F130" s="34" t="s">
        <v>3793</v>
      </c>
      <c r="G130" s="34">
        <v>5</v>
      </c>
    </row>
    <row r="131" spans="1:7" s="34" customFormat="1" ht="358" x14ac:dyDescent="0.2">
      <c r="A131" s="215">
        <v>44895</v>
      </c>
      <c r="B131" s="34" t="str">
        <f>CONCATENATE("resource-",YEAR(Table4[[#This Row],[Cycle Release Date]]),"-Q",ROUNDDOWN(MONTH(Table4[[#This Row],[Cycle Release Date]])/4,0)+1,"-",TEXT(Table4[[#This Row],[Counter]],"00#"))</f>
        <v>resource-2022-Q3-031</v>
      </c>
      <c r="C131" s="34" t="s">
        <v>13</v>
      </c>
      <c r="D131" s="34" t="s">
        <v>3794</v>
      </c>
      <c r="E131" s="34" t="s">
        <v>3694</v>
      </c>
      <c r="F131" s="34" t="s">
        <v>3795</v>
      </c>
      <c r="G131" s="34">
        <v>31</v>
      </c>
    </row>
    <row r="132" spans="1:7" s="34" customFormat="1" ht="28" x14ac:dyDescent="0.2">
      <c r="A132" s="215">
        <v>44895</v>
      </c>
      <c r="B132" s="34" t="str">
        <f>CONCATENATE("resource-",YEAR(Table4[[#This Row],[Cycle Release Date]]),"-Q",ROUNDDOWN(MONTH(Table4[[#This Row],[Cycle Release Date]])/4,0)+1,"-",TEXT(Table4[[#This Row],[Counter]],"00#"))</f>
        <v>resource-2022-Q3-006</v>
      </c>
      <c r="C132" s="34" t="s">
        <v>13</v>
      </c>
      <c r="D132" s="34" t="s">
        <v>3696</v>
      </c>
      <c r="E132" s="34" t="s">
        <v>3733</v>
      </c>
      <c r="F132" s="34" t="s">
        <v>3796</v>
      </c>
      <c r="G132" s="34">
        <v>6</v>
      </c>
    </row>
    <row r="133" spans="1:7" s="34" customFormat="1" ht="42" x14ac:dyDescent="0.2">
      <c r="A133" s="215">
        <v>44895</v>
      </c>
      <c r="B133" s="34" t="str">
        <f>CONCATENATE("resource-",YEAR(Table4[[#This Row],[Cycle Release Date]]),"-Q",ROUNDDOWN(MONTH(Table4[[#This Row],[Cycle Release Date]])/4,0)+1,"-",TEXT(Table4[[#This Row],[Counter]],"00#"))</f>
        <v>resource-2022-Q3-010</v>
      </c>
      <c r="C133" s="34" t="s">
        <v>13</v>
      </c>
      <c r="D133" s="34" t="s">
        <v>3696</v>
      </c>
      <c r="E133" s="34" t="s">
        <v>3797</v>
      </c>
      <c r="F133" s="34" t="s">
        <v>3798</v>
      </c>
      <c r="G133" s="34">
        <v>10</v>
      </c>
    </row>
    <row r="134" spans="1:7" s="34" customFormat="1" ht="70" x14ac:dyDescent="0.2">
      <c r="A134" s="215">
        <v>44895</v>
      </c>
      <c r="B134" s="34" t="str">
        <f>CONCATENATE("resource-",YEAR(Table4[[#This Row],[Cycle Release Date]]),"-Q",ROUNDDOWN(MONTH(Table4[[#This Row],[Cycle Release Date]])/4,0)+1,"-",TEXT(Table4[[#This Row],[Counter]],"00#"))</f>
        <v>resource-2022-Q3-007</v>
      </c>
      <c r="C134" s="34" t="s">
        <v>13</v>
      </c>
      <c r="D134" s="34" t="s">
        <v>3799</v>
      </c>
      <c r="E134" s="34" t="s">
        <v>3800</v>
      </c>
      <c r="F134" s="34" t="s">
        <v>3801</v>
      </c>
      <c r="G134" s="34">
        <v>7</v>
      </c>
    </row>
    <row r="135" spans="1:7" s="34" customFormat="1" ht="126" x14ac:dyDescent="0.2">
      <c r="A135" s="215">
        <v>44895</v>
      </c>
      <c r="B135" s="34" t="str">
        <f>CONCATENATE("resource-",YEAR(Table4[[#This Row],[Cycle Release Date]]),"-Q",ROUNDDOWN(MONTH(Table4[[#This Row],[Cycle Release Date]])/4,0)+1,"-",TEXT(Table4[[#This Row],[Counter]],"00#"))</f>
        <v>resource-2022-Q3-030</v>
      </c>
      <c r="C135" s="34" t="s">
        <v>13</v>
      </c>
      <c r="D135" s="34" t="s">
        <v>3799</v>
      </c>
      <c r="E135" s="34" t="s">
        <v>3766</v>
      </c>
      <c r="F135" s="34" t="s">
        <v>3802</v>
      </c>
      <c r="G135" s="34">
        <v>30</v>
      </c>
    </row>
    <row r="136" spans="1:7" s="34" customFormat="1" ht="42" x14ac:dyDescent="0.2">
      <c r="A136" s="215">
        <v>44895</v>
      </c>
      <c r="B136" s="34" t="str">
        <f>CONCATENATE("resource-",YEAR(Table4[[#This Row],[Cycle Release Date]]),"-Q",ROUNDDOWN(MONTH(Table4[[#This Row],[Cycle Release Date]])/4,0)+1,"-",TEXT(Table4[[#This Row],[Counter]],"00#"))</f>
        <v>resource-2022-Q3-012</v>
      </c>
      <c r="C136" s="34" t="s">
        <v>13</v>
      </c>
      <c r="D136" s="34" t="s">
        <v>3803</v>
      </c>
      <c r="E136" s="34" t="s">
        <v>3797</v>
      </c>
      <c r="F136" s="34" t="s">
        <v>3798</v>
      </c>
      <c r="G136" s="34">
        <v>12</v>
      </c>
    </row>
    <row r="137" spans="1:7" s="34" customFormat="1" ht="42" x14ac:dyDescent="0.2">
      <c r="A137" s="215">
        <v>44895</v>
      </c>
      <c r="B137" s="34" t="str">
        <f>CONCATENATE("resource-",YEAR(Table4[[#This Row],[Cycle Release Date]]),"-Q",ROUNDDOWN(MONTH(Table4[[#This Row],[Cycle Release Date]])/4,0)+1,"-",TEXT(Table4[[#This Row],[Counter]],"00#"))</f>
        <v>resource-2022-Q3-011</v>
      </c>
      <c r="C137" s="34" t="s">
        <v>13</v>
      </c>
      <c r="D137" s="34" t="s">
        <v>1928</v>
      </c>
      <c r="E137" s="34" t="s">
        <v>3797</v>
      </c>
      <c r="F137" s="34" t="s">
        <v>3798</v>
      </c>
      <c r="G137" s="34">
        <v>11</v>
      </c>
    </row>
    <row r="138" spans="1:7" s="34" customFormat="1" ht="56" x14ac:dyDescent="0.2">
      <c r="A138" s="215">
        <v>44895</v>
      </c>
      <c r="B138" s="34" t="str">
        <f>CONCATENATE("resource-",YEAR(Table4[[#This Row],[Cycle Release Date]]),"-Q",ROUNDDOWN(MONTH(Table4[[#This Row],[Cycle Release Date]])/4,0)+1,"-",TEXT(Table4[[#This Row],[Counter]],"00#"))</f>
        <v>resource-2022-Q3-019</v>
      </c>
      <c r="C138" s="34" t="s">
        <v>13</v>
      </c>
      <c r="D138" s="34" t="s">
        <v>112</v>
      </c>
      <c r="E138" s="34" t="s">
        <v>3673</v>
      </c>
      <c r="F138" s="34" t="s">
        <v>3804</v>
      </c>
      <c r="G138" s="34">
        <v>19</v>
      </c>
    </row>
    <row r="139" spans="1:7" s="34" customFormat="1" ht="28" x14ac:dyDescent="0.2">
      <c r="A139" s="215">
        <v>44895</v>
      </c>
      <c r="B139" s="34" t="str">
        <f>CONCATENATE("resource-",YEAR(Table4[[#This Row],[Cycle Release Date]]),"-Q",ROUNDDOWN(MONTH(Table4[[#This Row],[Cycle Release Date]])/4,0)+1,"-",TEXT(Table4[[#This Row],[Counter]],"00#"))</f>
        <v>resource-2022-Q3-034</v>
      </c>
      <c r="C139" s="34" t="s">
        <v>13</v>
      </c>
      <c r="D139" s="34" t="s">
        <v>112</v>
      </c>
      <c r="E139" s="34" t="s">
        <v>3694</v>
      </c>
      <c r="F139" s="34" t="s">
        <v>3805</v>
      </c>
      <c r="G139" s="34">
        <v>34</v>
      </c>
    </row>
    <row r="140" spans="1:7" s="34" customFormat="1" ht="56" x14ac:dyDescent="0.2">
      <c r="A140" s="215">
        <v>44895</v>
      </c>
      <c r="B140" s="34" t="str">
        <f>CONCATENATE("resource-",YEAR(Table4[[#This Row],[Cycle Release Date]]),"-Q",ROUNDDOWN(MONTH(Table4[[#This Row],[Cycle Release Date]])/4,0)+1,"-",TEXT(Table4[[#This Row],[Counter]],"00#"))</f>
        <v>resource-2022-Q3-018</v>
      </c>
      <c r="C140" s="34" t="s">
        <v>13</v>
      </c>
      <c r="D140" s="34" t="s">
        <v>112</v>
      </c>
      <c r="E140" s="34" t="s">
        <v>3676</v>
      </c>
      <c r="F140" s="34" t="s">
        <v>3806</v>
      </c>
      <c r="G140" s="34">
        <v>18</v>
      </c>
    </row>
    <row r="141" spans="1:7" s="34" customFormat="1" ht="28" x14ac:dyDescent="0.2">
      <c r="A141" s="215">
        <v>44895</v>
      </c>
      <c r="B141" s="34" t="str">
        <f>CONCATENATE("resource-",YEAR(Table4[[#This Row],[Cycle Release Date]]),"-Q",ROUNDDOWN(MONTH(Table4[[#This Row],[Cycle Release Date]])/4,0)+1,"-",TEXT(Table4[[#This Row],[Counter]],"00#"))</f>
        <v>resource-2022-Q3-009</v>
      </c>
      <c r="C141" s="34" t="s">
        <v>13</v>
      </c>
      <c r="D141" s="34" t="s">
        <v>3692</v>
      </c>
      <c r="E141" s="34" t="s">
        <v>3733</v>
      </c>
      <c r="F141" s="34" t="s">
        <v>3807</v>
      </c>
      <c r="G141" s="34">
        <v>9</v>
      </c>
    </row>
    <row r="142" spans="1:7" s="34" customFormat="1" ht="84" x14ac:dyDescent="0.2">
      <c r="A142" s="215">
        <v>44895</v>
      </c>
      <c r="B142" s="34" t="str">
        <f>CONCATENATE("resource-",YEAR(Table4[[#This Row],[Cycle Release Date]]),"-Q",ROUNDDOWN(MONTH(Table4[[#This Row],[Cycle Release Date]])/4,0)+1,"-",TEXT(Table4[[#This Row],[Counter]],"00#"))</f>
        <v>resource-2022-Q3-008</v>
      </c>
      <c r="C142" s="34" t="s">
        <v>13</v>
      </c>
      <c r="D142" s="34" t="s">
        <v>3692</v>
      </c>
      <c r="E142" s="34" t="s">
        <v>3808</v>
      </c>
      <c r="F142" s="34" t="s">
        <v>3809</v>
      </c>
      <c r="G142" s="34">
        <v>8</v>
      </c>
    </row>
    <row r="143" spans="1:7" s="34" customFormat="1" ht="56" x14ac:dyDescent="0.2">
      <c r="A143" s="215">
        <v>44895</v>
      </c>
      <c r="B143" s="34" t="str">
        <f>CONCATENATE("resource-",YEAR(Table4[[#This Row],[Cycle Release Date]]),"-Q",ROUNDDOWN(MONTH(Table4[[#This Row],[Cycle Release Date]])/4,0)+1,"-",TEXT(Table4[[#This Row],[Counter]],"00#"))</f>
        <v>resource-2022-Q3-033</v>
      </c>
      <c r="C143" s="34" t="s">
        <v>13</v>
      </c>
      <c r="D143" s="34" t="s">
        <v>405</v>
      </c>
      <c r="E143" s="34" t="s">
        <v>3694</v>
      </c>
      <c r="F143" s="34" t="s">
        <v>3810</v>
      </c>
      <c r="G143" s="34">
        <v>33</v>
      </c>
    </row>
    <row r="144" spans="1:7" s="34" customFormat="1" ht="42" x14ac:dyDescent="0.2">
      <c r="A144" s="215">
        <v>44895</v>
      </c>
      <c r="B144" s="34" t="str">
        <f>CONCATENATE("resource-",YEAR(Table4[[#This Row],[Cycle Release Date]]),"-Q",ROUNDDOWN(MONTH(Table4[[#This Row],[Cycle Release Date]])/4,0)+1,"-",TEXT(Table4[[#This Row],[Counter]],"00#"))</f>
        <v>resource-2022-Q3-023</v>
      </c>
      <c r="C144" s="34" t="s">
        <v>13</v>
      </c>
      <c r="D144" s="34" t="s">
        <v>195</v>
      </c>
      <c r="E144" s="34" t="s">
        <v>3794</v>
      </c>
      <c r="F144" s="34" t="s">
        <v>3811</v>
      </c>
      <c r="G144" s="34">
        <v>23</v>
      </c>
    </row>
    <row r="145" spans="1:7" s="34" customFormat="1" ht="56" x14ac:dyDescent="0.2">
      <c r="A145" s="215">
        <v>44895</v>
      </c>
      <c r="B145" s="34" t="str">
        <f>CONCATENATE("resource-",YEAR(Table4[[#This Row],[Cycle Release Date]]),"-Q",ROUNDDOWN(MONTH(Table4[[#This Row],[Cycle Release Date]])/4,0)+1,"-",TEXT(Table4[[#This Row],[Counter]],"00#"))</f>
        <v>resource-2022-Q3-025</v>
      </c>
      <c r="C145" s="34" t="s">
        <v>13</v>
      </c>
      <c r="D145" s="34" t="s">
        <v>195</v>
      </c>
      <c r="E145" s="34" t="s">
        <v>3683</v>
      </c>
      <c r="F145" s="34" t="s">
        <v>3812</v>
      </c>
      <c r="G145" s="34">
        <v>25</v>
      </c>
    </row>
    <row r="146" spans="1:7" s="34" customFormat="1" ht="56" x14ac:dyDescent="0.2">
      <c r="A146" s="215">
        <v>44895</v>
      </c>
      <c r="B146" s="34" t="str">
        <f>CONCATENATE("resource-",YEAR(Table4[[#This Row],[Cycle Release Date]]),"-Q",ROUNDDOWN(MONTH(Table4[[#This Row],[Cycle Release Date]])/4,0)+1,"-",TEXT(Table4[[#This Row],[Counter]],"00#"))</f>
        <v>resource-2022-Q3-024</v>
      </c>
      <c r="C146" s="34" t="s">
        <v>13</v>
      </c>
      <c r="D146" s="34" t="s">
        <v>195</v>
      </c>
      <c r="E146" s="34" t="s">
        <v>3685</v>
      </c>
      <c r="F146" s="34" t="s">
        <v>3813</v>
      </c>
      <c r="G146" s="34">
        <v>24</v>
      </c>
    </row>
    <row r="147" spans="1:7" s="34" customFormat="1" ht="42" x14ac:dyDescent="0.2">
      <c r="A147" s="215">
        <v>44895</v>
      </c>
      <c r="B147" s="34" t="str">
        <f>CONCATENATE("resource-",YEAR(Table4[[#This Row],[Cycle Release Date]]),"-Q",ROUNDDOWN(MONTH(Table4[[#This Row],[Cycle Release Date]])/4,0)+1,"-",TEXT(Table4[[#This Row],[Counter]],"00#"))</f>
        <v>resource-2022-Q3-032</v>
      </c>
      <c r="C147" s="34" t="s">
        <v>13</v>
      </c>
      <c r="D147" s="34" t="s">
        <v>3685</v>
      </c>
      <c r="E147" s="34" t="s">
        <v>3694</v>
      </c>
      <c r="F147" s="34" t="s">
        <v>3814</v>
      </c>
      <c r="G147" s="34">
        <v>32</v>
      </c>
    </row>
    <row r="148" spans="1:7" s="34" customFormat="1" ht="28" x14ac:dyDescent="0.2">
      <c r="A148" s="215">
        <v>44895</v>
      </c>
      <c r="B148" s="34" t="str">
        <f>CONCATENATE("resource-",YEAR(Table4[[#This Row],[Cycle Release Date]]),"-Q",ROUNDDOWN(MONTH(Table4[[#This Row],[Cycle Release Date]])/4,0)+1,"-",TEXT(Table4[[#This Row],[Counter]],"00#"))</f>
        <v>resource-2022-Q3-027</v>
      </c>
      <c r="C148" s="34" t="s">
        <v>13</v>
      </c>
      <c r="D148" s="34" t="s">
        <v>3815</v>
      </c>
      <c r="E148" s="34" t="s">
        <v>3692</v>
      </c>
      <c r="F148" s="34" t="s">
        <v>3816</v>
      </c>
      <c r="G148" s="34">
        <v>27</v>
      </c>
    </row>
    <row r="149" spans="1:7" s="34" customFormat="1" ht="28" x14ac:dyDescent="0.2">
      <c r="A149" s="215">
        <v>44895</v>
      </c>
      <c r="B149" s="34" t="str">
        <f>CONCATENATE("resource-",YEAR(Table4[[#This Row],[Cycle Release Date]]),"-Q",ROUNDDOWN(MONTH(Table4[[#This Row],[Cycle Release Date]])/4,0)+1,"-",TEXT(Table4[[#This Row],[Counter]],"00#"))</f>
        <v>resource-2022-Q3-026</v>
      </c>
      <c r="C149" s="34" t="s">
        <v>13</v>
      </c>
      <c r="D149" s="34" t="s">
        <v>3815</v>
      </c>
      <c r="E149" s="34" t="s">
        <v>1605</v>
      </c>
      <c r="F149" s="34" t="s">
        <v>3816</v>
      </c>
      <c r="G149" s="34">
        <v>26</v>
      </c>
    </row>
    <row r="150" spans="1:7" s="34" customFormat="1" ht="70" x14ac:dyDescent="0.2">
      <c r="A150" s="215">
        <v>44895</v>
      </c>
      <c r="B150" s="34" t="str">
        <f>CONCATENATE("resource-",YEAR(Table4[[#This Row],[Cycle Release Date]]),"-Q",ROUNDDOWN(MONTH(Table4[[#This Row],[Cycle Release Date]])/4,0)+1,"-",TEXT(Table4[[#This Row],[Counter]],"00#"))</f>
        <v>resource-2022-Q3-020</v>
      </c>
      <c r="C150" s="34" t="s">
        <v>13</v>
      </c>
      <c r="D150" s="34" t="s">
        <v>203</v>
      </c>
      <c r="E150" s="34" t="s">
        <v>3688</v>
      </c>
      <c r="F150" s="34" t="s">
        <v>3817</v>
      </c>
      <c r="G150" s="34">
        <v>20</v>
      </c>
    </row>
    <row r="151" spans="1:7" s="34" customFormat="1" ht="70" x14ac:dyDescent="0.2">
      <c r="A151" s="215">
        <v>44895</v>
      </c>
      <c r="B151" s="34" t="str">
        <f>CONCATENATE("resource-",YEAR(Table4[[#This Row],[Cycle Release Date]]),"-Q",ROUNDDOWN(MONTH(Table4[[#This Row],[Cycle Release Date]])/4,0)+1,"-",TEXT(Table4[[#This Row],[Counter]],"00#"))</f>
        <v>resource-2022-Q3-021</v>
      </c>
      <c r="C151" s="34" t="s">
        <v>13</v>
      </c>
      <c r="D151" s="34" t="s">
        <v>203</v>
      </c>
      <c r="E151" s="34" t="s">
        <v>3690</v>
      </c>
      <c r="F151" s="34" t="s">
        <v>3817</v>
      </c>
      <c r="G151" s="34">
        <v>21</v>
      </c>
    </row>
    <row r="152" spans="1:7" s="34" customFormat="1" ht="70" x14ac:dyDescent="0.2">
      <c r="A152" s="215">
        <v>44895</v>
      </c>
      <c r="B152" s="34" t="str">
        <f>CONCATENATE("resource-",YEAR(Table4[[#This Row],[Cycle Release Date]]),"-Q",ROUNDDOWN(MONTH(Table4[[#This Row],[Cycle Release Date]])/4,0)+1,"-",TEXT(Table4[[#This Row],[Counter]],"00#"))</f>
        <v>resource-2022-Q3-022</v>
      </c>
      <c r="C152" s="34" t="s">
        <v>13</v>
      </c>
      <c r="D152" s="34" t="s">
        <v>203</v>
      </c>
      <c r="E152" s="34" t="s">
        <v>3692</v>
      </c>
      <c r="F152" s="34" t="s">
        <v>3818</v>
      </c>
      <c r="G152" s="34">
        <v>22</v>
      </c>
    </row>
    <row r="153" spans="1:7" s="34" customFormat="1" ht="140" x14ac:dyDescent="0.2">
      <c r="A153" s="215">
        <v>44895</v>
      </c>
      <c r="B153" s="34" t="str">
        <f>CONCATENATE("resource-",YEAR(Table4[[#This Row],[Cycle Release Date]]),"-Q",ROUNDDOWN(MONTH(Table4[[#This Row],[Cycle Release Date]])/4,0)+1,"-",TEXT(Table4[[#This Row],[Counter]],"00#"))</f>
        <v>resource-2022-Q3-029</v>
      </c>
      <c r="C153" s="34" t="s">
        <v>13</v>
      </c>
      <c r="D153" s="34" t="s">
        <v>3819</v>
      </c>
      <c r="E153" s="34" t="s">
        <v>3694</v>
      </c>
      <c r="F153" s="34" t="s">
        <v>3791</v>
      </c>
      <c r="G153" s="34">
        <v>29</v>
      </c>
    </row>
    <row r="154" spans="1:7" s="34" customFormat="1" ht="70" x14ac:dyDescent="0.2">
      <c r="A154" s="215">
        <v>44895</v>
      </c>
      <c r="B154" s="34" t="str">
        <f>CONCATENATE("resource-",YEAR(Table4[[#This Row],[Cycle Release Date]]),"-Q",ROUNDDOWN(MONTH(Table4[[#This Row],[Cycle Release Date]])/4,0)+1,"-",TEXT(Table4[[#This Row],[Counter]],"00#"))</f>
        <v>resource-2022-Q3-014</v>
      </c>
      <c r="C154" s="34" t="s">
        <v>13</v>
      </c>
      <c r="D154" s="34" t="s">
        <v>241</v>
      </c>
      <c r="E154" s="34" t="s">
        <v>3820</v>
      </c>
      <c r="F154" s="34" t="s">
        <v>3821</v>
      </c>
      <c r="G154" s="34">
        <v>14</v>
      </c>
    </row>
    <row r="155" spans="1:7" s="34" customFormat="1" ht="70" x14ac:dyDescent="0.2">
      <c r="A155" s="215">
        <v>44895</v>
      </c>
      <c r="B155" s="34" t="str">
        <f>CONCATENATE("resource-",YEAR(Table4[[#This Row],[Cycle Release Date]]),"-Q",ROUNDDOWN(MONTH(Table4[[#This Row],[Cycle Release Date]])/4,0)+1,"-",TEXT(Table4[[#This Row],[Counter]],"00#"))</f>
        <v>resource-2022-Q3-015</v>
      </c>
      <c r="C155" s="34" t="s">
        <v>13</v>
      </c>
      <c r="D155" s="34" t="s">
        <v>241</v>
      </c>
      <c r="E155" s="34" t="s">
        <v>3696</v>
      </c>
      <c r="F155" s="34" t="s">
        <v>3822</v>
      </c>
      <c r="G155" s="34">
        <v>15</v>
      </c>
    </row>
    <row r="156" spans="1:7" s="34" customFormat="1" ht="70" x14ac:dyDescent="0.2">
      <c r="A156" s="215">
        <v>44895</v>
      </c>
      <c r="B156" s="34" t="str">
        <f>CONCATENATE("resource-",YEAR(Table4[[#This Row],[Cycle Release Date]]),"-Q",ROUNDDOWN(MONTH(Table4[[#This Row],[Cycle Release Date]])/4,0)+1,"-",TEXT(Table4[[#This Row],[Counter]],"00#"))</f>
        <v>resource-2022-Q3-017</v>
      </c>
      <c r="C156" s="34" t="s">
        <v>13</v>
      </c>
      <c r="D156" s="34" t="s">
        <v>241</v>
      </c>
      <c r="E156" s="34" t="s">
        <v>3803</v>
      </c>
      <c r="F156" s="34" t="s">
        <v>3823</v>
      </c>
      <c r="G156" s="34">
        <v>17</v>
      </c>
    </row>
    <row r="157" spans="1:7" s="34" customFormat="1" ht="56" x14ac:dyDescent="0.2">
      <c r="A157" s="215">
        <v>44895</v>
      </c>
      <c r="B157" s="34" t="str">
        <f>CONCATENATE("resource-",YEAR(Table4[[#This Row],[Cycle Release Date]]),"-Q",ROUNDDOWN(MONTH(Table4[[#This Row],[Cycle Release Date]])/4,0)+1,"-",TEXT(Table4[[#This Row],[Counter]],"00#"))</f>
        <v>resource-2022-Q3-016</v>
      </c>
      <c r="C157" s="34" t="s">
        <v>13</v>
      </c>
      <c r="D157" s="34" t="s">
        <v>241</v>
      </c>
      <c r="E157" s="34" t="s">
        <v>1928</v>
      </c>
      <c r="F157" s="34" t="s">
        <v>3824</v>
      </c>
      <c r="G157" s="34">
        <v>16</v>
      </c>
    </row>
    <row r="158" spans="1:7" s="34" customFormat="1" ht="56" x14ac:dyDescent="0.2">
      <c r="A158" s="215">
        <v>44895</v>
      </c>
      <c r="B158" s="34" t="str">
        <f>CONCATENATE("resource-",YEAR(Table4[[#This Row],[Cycle Release Date]]),"-Q",ROUNDDOWN(MONTH(Table4[[#This Row],[Cycle Release Date]])/4,0)+1,"-",TEXT(Table4[[#This Row],[Counter]],"00#"))</f>
        <v>resource-2022-Q3-013</v>
      </c>
      <c r="C158" s="34" t="s">
        <v>13</v>
      </c>
      <c r="D158" s="34" t="s">
        <v>241</v>
      </c>
      <c r="E158" s="34" t="s">
        <v>3705</v>
      </c>
      <c r="F158" s="34" t="s">
        <v>3825</v>
      </c>
      <c r="G158" s="34">
        <v>13</v>
      </c>
    </row>
    <row r="159" spans="1:7" s="34" customFormat="1" ht="42" x14ac:dyDescent="0.2">
      <c r="A159" s="215">
        <v>44895</v>
      </c>
      <c r="B159" s="34" t="str">
        <f>CONCATENATE("resource-",YEAR(Table4[[#This Row],[Cycle Release Date]]),"-Q",ROUNDDOWN(MONTH(Table4[[#This Row],[Cycle Release Date]])/4,0)+1,"-",TEXT(Table4[[#This Row],[Counter]],"00#"))</f>
        <v>resource-2022-Q3-070</v>
      </c>
      <c r="C159" s="34" t="s">
        <v>3826</v>
      </c>
      <c r="D159" s="87" t="s">
        <v>3827</v>
      </c>
      <c r="E159" s="87" t="s">
        <v>3828</v>
      </c>
      <c r="F159" s="212" t="s">
        <v>3829</v>
      </c>
      <c r="G159" s="34">
        <v>70</v>
      </c>
    </row>
    <row r="160" spans="1:7" s="34" customFormat="1" ht="126" x14ac:dyDescent="0.2">
      <c r="A160" s="215">
        <v>44895</v>
      </c>
      <c r="B160" s="34" t="str">
        <f>CONCATENATE("resource-",YEAR(Table4[[#This Row],[Cycle Release Date]]),"-Q",ROUNDDOWN(MONTH(Table4[[#This Row],[Cycle Release Date]])/4,0)+1,"-",TEXT(Table4[[#This Row],[Counter]],"00#"))</f>
        <v>resource-2022-Q3-001</v>
      </c>
      <c r="C160" s="34" t="s">
        <v>3826</v>
      </c>
      <c r="D160" s="34" t="s">
        <v>3709</v>
      </c>
      <c r="E160" s="34" t="s">
        <v>38</v>
      </c>
      <c r="F160" s="34" t="s">
        <v>3830</v>
      </c>
      <c r="G160" s="34">
        <v>1</v>
      </c>
    </row>
    <row r="161" spans="1:7" s="34" customFormat="1" ht="126" x14ac:dyDescent="0.2">
      <c r="A161" s="215">
        <v>44895</v>
      </c>
      <c r="B161" s="34" t="str">
        <f>CONCATENATE("resource-",YEAR(Table4[[#This Row],[Cycle Release Date]]),"-Q",ROUNDDOWN(MONTH(Table4[[#This Row],[Cycle Release Date]])/4,0)+1,"-",TEXT(Table4[[#This Row],[Counter]],"00#"))</f>
        <v>resource-2022-Q3-071</v>
      </c>
      <c r="C161" s="34" t="s">
        <v>3826</v>
      </c>
      <c r="D161" s="87" t="s">
        <v>3751</v>
      </c>
      <c r="E161" s="87" t="s">
        <v>3831</v>
      </c>
      <c r="F161" s="34" t="s">
        <v>3832</v>
      </c>
      <c r="G161" s="34">
        <v>71</v>
      </c>
    </row>
    <row r="162" spans="1:7" s="34" customFormat="1" ht="42" x14ac:dyDescent="0.2">
      <c r="A162" s="215">
        <v>44895</v>
      </c>
      <c r="B162" s="34" t="str">
        <f>CONCATENATE("resource-",YEAR(Table4[[#This Row],[Cycle Release Date]]),"-Q",ROUNDDOWN(MONTH(Table4[[#This Row],[Cycle Release Date]])/4,0)+1,"-",TEXT(Table4[[#This Row],[Counter]],"00#"))</f>
        <v>resource-2022-Q3-002</v>
      </c>
      <c r="C162" s="34" t="s">
        <v>3826</v>
      </c>
      <c r="D162" s="34" t="s">
        <v>3833</v>
      </c>
      <c r="E162" s="34" t="s">
        <v>3834</v>
      </c>
      <c r="F162" s="34" t="s">
        <v>3835</v>
      </c>
      <c r="G162" s="34">
        <v>2</v>
      </c>
    </row>
    <row r="163" spans="1:7" s="34" customFormat="1" ht="56" x14ac:dyDescent="0.2">
      <c r="A163" s="215">
        <v>44895</v>
      </c>
      <c r="B163" s="34" t="str">
        <f>CONCATENATE("resource-",YEAR(Table4[[#This Row],[Cycle Release Date]]),"-Q",ROUNDDOWN(MONTH(Table4[[#This Row],[Cycle Release Date]])/4,0)+1,"-",TEXT(Table4[[#This Row],[Counter]],"00#"))</f>
        <v>resource-2022-Q3-003</v>
      </c>
      <c r="C163" s="34" t="s">
        <v>3836</v>
      </c>
      <c r="D163" s="34" t="s">
        <v>3837</v>
      </c>
      <c r="E163" s="34" t="s">
        <v>38</v>
      </c>
      <c r="F163" s="34" t="s">
        <v>3838</v>
      </c>
      <c r="G163" s="34">
        <v>3</v>
      </c>
    </row>
    <row r="164" spans="1:7" s="34" customFormat="1" ht="28" x14ac:dyDescent="0.2">
      <c r="A164" s="215">
        <v>44895</v>
      </c>
      <c r="B164" s="34" t="str">
        <f>CONCATENATE("resource-",YEAR(Table4[[#This Row],[Cycle Release Date]]),"-Q",ROUNDDOWN(MONTH(Table4[[#This Row],[Cycle Release Date]])/4,0)+1,"-",TEXT(Table4[[#This Row],[Counter]],"00#"))</f>
        <v>resource-2022-Q3-004</v>
      </c>
      <c r="C164" s="34" t="s">
        <v>3764</v>
      </c>
      <c r="D164" s="34" t="s">
        <v>38</v>
      </c>
      <c r="E164" s="34" t="s">
        <v>38</v>
      </c>
      <c r="F164" s="34" t="s">
        <v>3839</v>
      </c>
      <c r="G164" s="34">
        <v>4</v>
      </c>
    </row>
    <row r="165" spans="1:7" s="34" customFormat="1" ht="28" x14ac:dyDescent="0.2">
      <c r="A165" s="215">
        <v>44841</v>
      </c>
      <c r="B165" s="34" t="str">
        <f>CONCATENATE("resource-",YEAR(Table4[[#This Row],[Cycle Release Date]]),"-Q",ROUNDDOWN(MONTH(Table4[[#This Row],[Cycle Release Date]])/4,0)+1,"-",TEXT(Table4[[#This Row],[Counter]],"00#"))</f>
        <v>resource-2022-Q3-00</v>
      </c>
      <c r="F165" s="34" t="s">
        <v>3840</v>
      </c>
    </row>
    <row r="166" spans="1:7" s="34" customFormat="1" ht="70" x14ac:dyDescent="0.2">
      <c r="A166" s="215">
        <v>44712</v>
      </c>
      <c r="B166" s="22" t="str">
        <f>CONCATENATE("resource-",YEAR(Table4[[#This Row],[Cycle Release Date]]),"-Q",ROUNDDOWN(MONTH(Table4[[#This Row],[Cycle Release Date]])/4,0)+1,"-",TEXT(Table4[[#This Row],[Counter]],"00#"))</f>
        <v>resource-2022-Q2-001</v>
      </c>
      <c r="C166" s="34" t="s">
        <v>38</v>
      </c>
      <c r="D166" s="34" t="s">
        <v>38</v>
      </c>
      <c r="E166" s="34" t="s">
        <v>38</v>
      </c>
      <c r="F166" s="34" t="s">
        <v>3841</v>
      </c>
      <c r="G166" s="22">
        <v>1</v>
      </c>
    </row>
    <row r="167" spans="1:7" s="34" customFormat="1" ht="28" x14ac:dyDescent="0.2">
      <c r="A167" s="211">
        <v>44643</v>
      </c>
      <c r="B167" s="34" t="str">
        <f>CONCATENATE("resource-",YEAR(Table4[[#This Row],[Cycle Release Date]]),"-Q",ROUNDDOWN(MONTH(Table4[[#This Row],[Cycle Release Date]])/4,0)+1,"-",TEXT(Table4[[#This Row],[Counter]],"00#"))</f>
        <v>resource-2022-Q1-001</v>
      </c>
      <c r="C167" s="87" t="s">
        <v>12</v>
      </c>
      <c r="D167" s="87" t="s">
        <v>3842</v>
      </c>
      <c r="E167" s="87" t="s">
        <v>38</v>
      </c>
      <c r="F167" s="87" t="s">
        <v>3843</v>
      </c>
      <c r="G167" s="34">
        <v>1</v>
      </c>
    </row>
    <row r="168" spans="1:7" s="34" customFormat="1" ht="56" x14ac:dyDescent="0.2">
      <c r="A168" s="211">
        <v>44643</v>
      </c>
      <c r="B168" s="34" t="str">
        <f>CONCATENATE("resource-",YEAR(Table4[[#This Row],[Cycle Release Date]]),"-Q",ROUNDDOWN(MONTH(Table4[[#This Row],[Cycle Release Date]])/4,0)+1,"-",TEXT(Table4[[#This Row],[Counter]],"00#"))</f>
        <v>resource-2022-Q1-012</v>
      </c>
      <c r="C168" s="87" t="s">
        <v>13</v>
      </c>
      <c r="D168" s="87" t="s">
        <v>3657</v>
      </c>
      <c r="E168" s="87" t="s">
        <v>3660</v>
      </c>
      <c r="F168" s="87" t="s">
        <v>3844</v>
      </c>
      <c r="G168" s="34">
        <v>12</v>
      </c>
    </row>
    <row r="169" spans="1:7" s="34" customFormat="1" ht="56" x14ac:dyDescent="0.2">
      <c r="A169" s="211">
        <v>44643</v>
      </c>
      <c r="B169" s="34" t="str">
        <f>CONCATENATE("resource-",YEAR(Table4[[#This Row],[Cycle Release Date]]),"-Q",ROUNDDOWN(MONTH(Table4[[#This Row],[Cycle Release Date]])/4,0)+1,"-",TEXT(Table4[[#This Row],[Counter]],"00#"))</f>
        <v>resource-2022-Q1-006</v>
      </c>
      <c r="C169" s="87" t="s">
        <v>13</v>
      </c>
      <c r="D169" s="87" t="s">
        <v>3845</v>
      </c>
      <c r="E169" s="87" t="s">
        <v>3800</v>
      </c>
      <c r="F169" s="87" t="s">
        <v>3846</v>
      </c>
      <c r="G169" s="34">
        <v>6</v>
      </c>
    </row>
    <row r="170" spans="1:7" s="34" customFormat="1" ht="84" x14ac:dyDescent="0.2">
      <c r="A170" s="211">
        <v>44643</v>
      </c>
      <c r="B170" s="34" t="str">
        <f>CONCATENATE("resource-",YEAR(Table4[[#This Row],[Cycle Release Date]]),"-Q",ROUNDDOWN(MONTH(Table4[[#This Row],[Cycle Release Date]])/4,0)+1,"-",TEXT(Table4[[#This Row],[Counter]],"00#"))</f>
        <v>resource-2022-Q1-007</v>
      </c>
      <c r="C170" s="87" t="s">
        <v>13</v>
      </c>
      <c r="D170" s="87" t="s">
        <v>3845</v>
      </c>
      <c r="E170" s="87" t="s">
        <v>3847</v>
      </c>
      <c r="F170" s="212" t="s">
        <v>3848</v>
      </c>
      <c r="G170" s="34">
        <v>7</v>
      </c>
    </row>
    <row r="171" spans="1:7" s="34" customFormat="1" ht="42" x14ac:dyDescent="0.2">
      <c r="A171" s="211">
        <v>44643</v>
      </c>
      <c r="B171" s="34" t="str">
        <f>CONCATENATE("resource-",YEAR(Table4[[#This Row],[Cycle Release Date]]),"-Q",ROUNDDOWN(MONTH(Table4[[#This Row],[Cycle Release Date]])/4,0)+1,"-",TEXT(Table4[[#This Row],[Counter]],"00#"))</f>
        <v>resource-2022-Q1-003</v>
      </c>
      <c r="C171" s="87" t="s">
        <v>13</v>
      </c>
      <c r="D171" s="87" t="s">
        <v>3803</v>
      </c>
      <c r="E171" s="87" t="s">
        <v>38</v>
      </c>
      <c r="F171" s="87" t="s">
        <v>3849</v>
      </c>
      <c r="G171" s="34">
        <v>3</v>
      </c>
    </row>
    <row r="172" spans="1:7" s="34" customFormat="1" ht="28" x14ac:dyDescent="0.2">
      <c r="A172" s="211">
        <v>44643</v>
      </c>
      <c r="B172" s="34" t="str">
        <f>CONCATENATE("resource-",YEAR(Table4[[#This Row],[Cycle Release Date]]),"-Q",ROUNDDOWN(MONTH(Table4[[#This Row],[Cycle Release Date]])/4,0)+1,"-",TEXT(Table4[[#This Row],[Counter]],"00#"))</f>
        <v>resource-2022-Q1-005</v>
      </c>
      <c r="C172" s="87" t="s">
        <v>13</v>
      </c>
      <c r="D172" s="87" t="s">
        <v>112</v>
      </c>
      <c r="E172" s="87" t="s">
        <v>3694</v>
      </c>
      <c r="F172" s="87" t="s">
        <v>3850</v>
      </c>
      <c r="G172" s="34">
        <v>5</v>
      </c>
    </row>
    <row r="173" spans="1:7" s="34" customFormat="1" ht="28" x14ac:dyDescent="0.2">
      <c r="A173" s="211">
        <v>44643</v>
      </c>
      <c r="B173" s="34" t="str">
        <f>CONCATENATE("resource-",YEAR(Table4[[#This Row],[Cycle Release Date]]),"-Q",ROUNDDOWN(MONTH(Table4[[#This Row],[Cycle Release Date]])/4,0)+1,"-",TEXT(Table4[[#This Row],[Counter]],"00#"))</f>
        <v>resource-2022-Q1-008</v>
      </c>
      <c r="C173" s="87" t="s">
        <v>13</v>
      </c>
      <c r="D173" s="87" t="s">
        <v>3655</v>
      </c>
      <c r="E173" s="87" t="s">
        <v>3851</v>
      </c>
      <c r="F173" s="87" t="s">
        <v>3852</v>
      </c>
      <c r="G173" s="34">
        <v>8</v>
      </c>
    </row>
    <row r="174" spans="1:7" s="34" customFormat="1" ht="28" x14ac:dyDescent="0.2">
      <c r="A174" s="211">
        <v>44643</v>
      </c>
      <c r="B174" s="34" t="str">
        <f>CONCATENATE("resource-",YEAR(Table4[[#This Row],[Cycle Release Date]]),"-Q",ROUNDDOWN(MONTH(Table4[[#This Row],[Cycle Release Date]])/4,0)+1,"-",TEXT(Table4[[#This Row],[Counter]],"00#"))</f>
        <v>resource-2022-Q1-004</v>
      </c>
      <c r="C174" s="87" t="s">
        <v>13</v>
      </c>
      <c r="D174" s="87" t="s">
        <v>3685</v>
      </c>
      <c r="E174" s="87" t="s">
        <v>38</v>
      </c>
      <c r="F174" s="87" t="s">
        <v>3853</v>
      </c>
      <c r="G174" s="34">
        <v>4</v>
      </c>
    </row>
    <row r="175" spans="1:7" s="34" customFormat="1" ht="28" x14ac:dyDescent="0.2">
      <c r="A175" s="211">
        <v>44643</v>
      </c>
      <c r="B175" s="34" t="str">
        <f>CONCATENATE("resource-",YEAR(Table4[[#This Row],[Cycle Release Date]]),"-Q",ROUNDDOWN(MONTH(Table4[[#This Row],[Cycle Release Date]])/4,0)+1,"-",TEXT(Table4[[#This Row],[Counter]],"00#"))</f>
        <v>resource-2022-Q1-011</v>
      </c>
      <c r="C175" s="87" t="s">
        <v>13</v>
      </c>
      <c r="D175" s="87" t="s">
        <v>3815</v>
      </c>
      <c r="E175" s="87" t="s">
        <v>3854</v>
      </c>
      <c r="F175" s="216" t="s">
        <v>3855</v>
      </c>
      <c r="G175" s="34">
        <v>11</v>
      </c>
    </row>
    <row r="176" spans="1:7" s="34" customFormat="1" ht="56" x14ac:dyDescent="0.2">
      <c r="A176" s="211">
        <v>44643</v>
      </c>
      <c r="B176" s="34" t="str">
        <f>CONCATENATE("resource-",YEAR(Table4[[#This Row],[Cycle Release Date]]),"-Q",ROUNDDOWN(MONTH(Table4[[#This Row],[Cycle Release Date]])/4,0)+1,"-",TEXT(Table4[[#This Row],[Counter]],"00#"))</f>
        <v>resource-2022-Q1-013</v>
      </c>
      <c r="C176" s="87" t="s">
        <v>3856</v>
      </c>
      <c r="D176" s="87" t="s">
        <v>3857</v>
      </c>
      <c r="E176" s="87" t="s">
        <v>3858</v>
      </c>
      <c r="F176" s="87" t="s">
        <v>3859</v>
      </c>
      <c r="G176" s="34">
        <v>13</v>
      </c>
    </row>
    <row r="177" spans="1:7" s="34" customFormat="1" ht="28" x14ac:dyDescent="0.2">
      <c r="A177" s="211">
        <v>44643</v>
      </c>
      <c r="B177" s="34" t="str">
        <f>CONCATENATE("resource-",YEAR(Table4[[#This Row],[Cycle Release Date]]),"-Q",ROUNDDOWN(MONTH(Table4[[#This Row],[Cycle Release Date]])/4,0)+1,"-",TEXT(Table4[[#This Row],[Counter]],"00#"))</f>
        <v>resource-2022-Q1-014</v>
      </c>
      <c r="C177" s="87" t="s">
        <v>3860</v>
      </c>
      <c r="D177" s="87" t="s">
        <v>3857</v>
      </c>
      <c r="E177" s="87" t="s">
        <v>3858</v>
      </c>
      <c r="F177" s="87" t="s">
        <v>3861</v>
      </c>
      <c r="G177" s="34">
        <v>14</v>
      </c>
    </row>
    <row r="178" spans="1:7" s="34" customFormat="1" ht="28" x14ac:dyDescent="0.2">
      <c r="A178" s="215">
        <v>44643</v>
      </c>
      <c r="B178" s="34" t="str">
        <f>CONCATENATE("resource-",YEAR(Table4[[#This Row],[Cycle Release Date]]),"-Q",ROUNDDOWN(MONTH(Table4[[#This Row],[Cycle Release Date]])/4,0)+1,"-",TEXT(Table4[[#This Row],[Counter]],"00#"))</f>
        <v>resource-2022-Q1-015</v>
      </c>
      <c r="C178" s="87" t="s">
        <v>3860</v>
      </c>
      <c r="D178" s="87" t="s">
        <v>3709</v>
      </c>
      <c r="E178" s="87" t="s">
        <v>38</v>
      </c>
      <c r="F178" s="87" t="s">
        <v>3862</v>
      </c>
      <c r="G178" s="34">
        <v>15</v>
      </c>
    </row>
    <row r="179" spans="1:7" s="34" customFormat="1" ht="84" x14ac:dyDescent="0.2">
      <c r="A179" s="215">
        <v>44643</v>
      </c>
      <c r="B179" s="34" t="str">
        <f>CONCATENATE("resource-",YEAR(Table4[[#This Row],[Cycle Release Date]]),"-Q",ROUNDDOWN(MONTH(Table4[[#This Row],[Cycle Release Date]])/4,0)+1,"-",TEXT(Table4[[#This Row],[Counter]],"00#"))</f>
        <v>resource-2022-Q1-016</v>
      </c>
      <c r="C179" s="34" t="s">
        <v>3860</v>
      </c>
      <c r="D179" s="34" t="s">
        <v>3709</v>
      </c>
      <c r="E179" s="34" t="s">
        <v>38</v>
      </c>
      <c r="F179" s="34" t="s">
        <v>3863</v>
      </c>
      <c r="G179" s="34">
        <v>16</v>
      </c>
    </row>
    <row r="180" spans="1:7" s="34" customFormat="1" ht="28" x14ac:dyDescent="0.2">
      <c r="A180" s="211">
        <v>44643</v>
      </c>
      <c r="B180" s="34" t="str">
        <f>CONCATENATE("resource-",YEAR(Table4[[#This Row],[Cycle Release Date]]),"-Q",ROUNDDOWN(MONTH(Table4[[#This Row],[Cycle Release Date]])/4,0)+1,"-",TEXT(Table4[[#This Row],[Counter]],"00#"))</f>
        <v>resource-2022-Q1-010</v>
      </c>
      <c r="C180" s="87" t="s">
        <v>3864</v>
      </c>
      <c r="D180" s="87" t="s">
        <v>38</v>
      </c>
      <c r="E180" s="87" t="s">
        <v>38</v>
      </c>
      <c r="F180" s="87" t="s">
        <v>3865</v>
      </c>
      <c r="G180" s="34">
        <v>10</v>
      </c>
    </row>
    <row r="181" spans="1:7" s="34" customFormat="1" ht="98" x14ac:dyDescent="0.2">
      <c r="A181" s="211">
        <v>44643</v>
      </c>
      <c r="B181" s="34" t="str">
        <f>CONCATENATE("resource-",YEAR(Table4[[#This Row],[Cycle Release Date]]),"-Q",ROUNDDOWN(MONTH(Table4[[#This Row],[Cycle Release Date]])/4,0)+1,"-",TEXT(Table4[[#This Row],[Counter]],"00#"))</f>
        <v>resource-2022-Q1-009</v>
      </c>
      <c r="C181" s="87" t="s">
        <v>3836</v>
      </c>
      <c r="D181" s="87" t="s">
        <v>3769</v>
      </c>
      <c r="E181" s="87" t="s">
        <v>38</v>
      </c>
      <c r="F181" s="87" t="s">
        <v>3866</v>
      </c>
      <c r="G181" s="34">
        <v>9</v>
      </c>
    </row>
    <row r="182" spans="1:7" s="34" customFormat="1" ht="56" x14ac:dyDescent="0.2">
      <c r="A182" s="215">
        <v>44496</v>
      </c>
      <c r="B182" s="34" t="str">
        <f>CONCATENATE("resource-",YEAR(Table4[[#This Row],[Cycle Release Date]]),"-Q",ROUNDDOWN(MONTH(Table4[[#This Row],[Cycle Release Date]])/4,0)+1,"-",TEXT(Table4[[#This Row],[Counter]],"00#"))</f>
        <v>resource-2021-Q3-002</v>
      </c>
      <c r="C182" s="34" t="s">
        <v>3867</v>
      </c>
      <c r="D182" s="34" t="s">
        <v>3868</v>
      </c>
      <c r="E182" s="34" t="s">
        <v>38</v>
      </c>
      <c r="F182" s="34" t="s">
        <v>3869</v>
      </c>
      <c r="G182" s="34">
        <v>2</v>
      </c>
    </row>
    <row r="183" spans="1:7" s="34" customFormat="1" ht="84" x14ac:dyDescent="0.2">
      <c r="A183" s="215">
        <v>44496</v>
      </c>
      <c r="B183" s="34" t="str">
        <f>CONCATENATE("resource-",YEAR(Table4[[#This Row],[Cycle Release Date]]),"-Q",ROUNDDOWN(MONTH(Table4[[#This Row],[Cycle Release Date]])/4,0)+1,"-",TEXT(Table4[[#This Row],[Counter]],"00#"))</f>
        <v>resource-2021-Q3-001</v>
      </c>
      <c r="C183" s="34" t="s">
        <v>3867</v>
      </c>
      <c r="D183" s="34" t="s">
        <v>361</v>
      </c>
      <c r="E183" s="34" t="s">
        <v>38</v>
      </c>
      <c r="F183" s="34" t="s">
        <v>3870</v>
      </c>
      <c r="G183" s="34">
        <v>1</v>
      </c>
    </row>
    <row r="184" spans="1:7" s="34" customFormat="1" ht="70" x14ac:dyDescent="0.2">
      <c r="A184" s="215">
        <v>44496</v>
      </c>
      <c r="B184" s="34" t="str">
        <f>CONCATENATE("resource-",YEAR(Table4[[#This Row],[Cycle Release Date]]),"-Q",ROUNDDOWN(MONTH(Table4[[#This Row],[Cycle Release Date]])/4,0)+1,"-",TEXT(Table4[[#This Row],[Counter]],"00#"))</f>
        <v>resource-2021-Q3-011</v>
      </c>
      <c r="C184" s="34" t="s">
        <v>3712</v>
      </c>
      <c r="D184" s="34" t="s">
        <v>3871</v>
      </c>
      <c r="E184" s="34" t="s">
        <v>38</v>
      </c>
      <c r="F184" s="34" t="s">
        <v>3872</v>
      </c>
      <c r="G184" s="34">
        <v>11</v>
      </c>
    </row>
    <row r="185" spans="1:7" s="34" customFormat="1" ht="28" x14ac:dyDescent="0.2">
      <c r="A185" s="215">
        <v>44496</v>
      </c>
      <c r="B185" s="34" t="str">
        <f>CONCATENATE("resource-",YEAR(Table4[[#This Row],[Cycle Release Date]]),"-Q",ROUNDDOWN(MONTH(Table4[[#This Row],[Cycle Release Date]])/4,0)+1,"-",TEXT(Table4[[#This Row],[Counter]],"00#"))</f>
        <v>resource-2021-Q3-012</v>
      </c>
      <c r="C185" s="34" t="s">
        <v>3712</v>
      </c>
      <c r="D185" s="34" t="s">
        <v>3871</v>
      </c>
      <c r="E185" s="34" t="s">
        <v>38</v>
      </c>
      <c r="F185" s="34" t="s">
        <v>3873</v>
      </c>
      <c r="G185" s="34">
        <v>12</v>
      </c>
    </row>
    <row r="186" spans="1:7" s="34" customFormat="1" ht="56" x14ac:dyDescent="0.2">
      <c r="A186" s="215">
        <v>44496</v>
      </c>
      <c r="B186" s="34" t="str">
        <f>CONCATENATE("resource-",YEAR(Table4[[#This Row],[Cycle Release Date]]),"-Q",ROUNDDOWN(MONTH(Table4[[#This Row],[Cycle Release Date]])/4,0)+1,"-",TEXT(Table4[[#This Row],[Counter]],"00#"))</f>
        <v>resource-2021-Q3-017</v>
      </c>
      <c r="C186" s="34" t="s">
        <v>3712</v>
      </c>
      <c r="D186" s="34" t="s">
        <v>3874</v>
      </c>
      <c r="E186" s="34" t="s">
        <v>38</v>
      </c>
      <c r="F186" s="34" t="s">
        <v>3875</v>
      </c>
      <c r="G186" s="34">
        <v>17</v>
      </c>
    </row>
    <row r="187" spans="1:7" s="34" customFormat="1" ht="56" x14ac:dyDescent="0.2">
      <c r="A187" s="215">
        <v>44496</v>
      </c>
      <c r="B187" s="34" t="str">
        <f>CONCATENATE("resource-",YEAR(Table4[[#This Row],[Cycle Release Date]]),"-Q",ROUNDDOWN(MONTH(Table4[[#This Row],[Cycle Release Date]])/4,0)+1,"-",TEXT(Table4[[#This Row],[Counter]],"00#"))</f>
        <v>resource-2021-Q3-018</v>
      </c>
      <c r="C187" s="34" t="s">
        <v>3712</v>
      </c>
      <c r="D187" s="34" t="s">
        <v>3876</v>
      </c>
      <c r="E187" s="34" t="s">
        <v>38</v>
      </c>
      <c r="F187" s="34" t="s">
        <v>3877</v>
      </c>
      <c r="G187" s="34">
        <v>18</v>
      </c>
    </row>
    <row r="188" spans="1:7" s="34" customFormat="1" ht="28" x14ac:dyDescent="0.2">
      <c r="A188" s="215">
        <v>44496</v>
      </c>
      <c r="B188" s="34" t="str">
        <f>CONCATENATE("resource-",YEAR(Table4[[#This Row],[Cycle Release Date]]),"-Q",ROUNDDOWN(MONTH(Table4[[#This Row],[Cycle Release Date]])/4,0)+1,"-",TEXT(Table4[[#This Row],[Counter]],"00#"))</f>
        <v>resource-2021-Q3-013</v>
      </c>
      <c r="C188" s="34" t="s">
        <v>3712</v>
      </c>
      <c r="D188" s="34" t="s">
        <v>3878</v>
      </c>
      <c r="E188" s="34" t="s">
        <v>38</v>
      </c>
      <c r="F188" s="34" t="s">
        <v>3879</v>
      </c>
      <c r="G188" s="34">
        <v>13</v>
      </c>
    </row>
    <row r="189" spans="1:7" s="34" customFormat="1" ht="56" x14ac:dyDescent="0.2">
      <c r="A189" s="215">
        <v>44496</v>
      </c>
      <c r="B189" s="34" t="str">
        <f>CONCATENATE("resource-",YEAR(Table4[[#This Row],[Cycle Release Date]]),"-Q",ROUNDDOWN(MONTH(Table4[[#This Row],[Cycle Release Date]])/4,0)+1,"-",TEXT(Table4[[#This Row],[Counter]],"00#"))</f>
        <v>resource-2021-Q3-016</v>
      </c>
      <c r="C189" s="34" t="s">
        <v>3712</v>
      </c>
      <c r="D189" s="34" t="s">
        <v>3878</v>
      </c>
      <c r="E189" s="34" t="s">
        <v>38</v>
      </c>
      <c r="F189" s="34" t="s">
        <v>3880</v>
      </c>
      <c r="G189" s="34">
        <v>16</v>
      </c>
    </row>
    <row r="190" spans="1:7" s="34" customFormat="1" ht="56" x14ac:dyDescent="0.2">
      <c r="A190" s="215">
        <v>44496</v>
      </c>
      <c r="B190" s="34" t="str">
        <f>CONCATENATE("resource-",YEAR(Table4[[#This Row],[Cycle Release Date]]),"-Q",ROUNDDOWN(MONTH(Table4[[#This Row],[Cycle Release Date]])/4,0)+1,"-",TEXT(Table4[[#This Row],[Counter]],"00#"))</f>
        <v>resource-2021-Q3-015</v>
      </c>
      <c r="C190" s="34" t="s">
        <v>3712</v>
      </c>
      <c r="D190" s="34" t="s">
        <v>3881</v>
      </c>
      <c r="E190" s="34" t="s">
        <v>38</v>
      </c>
      <c r="F190" s="34" t="s">
        <v>3882</v>
      </c>
      <c r="G190" s="34">
        <v>15</v>
      </c>
    </row>
    <row r="191" spans="1:7" s="34" customFormat="1" ht="56" x14ac:dyDescent="0.2">
      <c r="A191" s="215">
        <v>44496</v>
      </c>
      <c r="B191" s="34" t="str">
        <f>CONCATENATE("resource-",YEAR(Table4[[#This Row],[Cycle Release Date]]),"-Q",ROUNDDOWN(MONTH(Table4[[#This Row],[Cycle Release Date]])/4,0)+1,"-",TEXT(Table4[[#This Row],[Counter]],"00#"))</f>
        <v>resource-2021-Q3-004</v>
      </c>
      <c r="C191" s="34" t="s">
        <v>3712</v>
      </c>
      <c r="D191" s="34" t="s">
        <v>3883</v>
      </c>
      <c r="E191" s="34" t="s">
        <v>3884</v>
      </c>
      <c r="F191" s="34" t="s">
        <v>3885</v>
      </c>
      <c r="G191" s="34">
        <v>4</v>
      </c>
    </row>
    <row r="192" spans="1:7" s="34" customFormat="1" ht="56" x14ac:dyDescent="0.2">
      <c r="A192" s="215">
        <v>44496</v>
      </c>
      <c r="B192" s="34" t="str">
        <f>CONCATENATE("resource-",YEAR(Table4[[#This Row],[Cycle Release Date]]),"-Q",ROUNDDOWN(MONTH(Table4[[#This Row],[Cycle Release Date]])/4,0)+1,"-",TEXT(Table4[[#This Row],[Counter]],"00#"))</f>
        <v>resource-2021-Q3-005</v>
      </c>
      <c r="C192" s="34" t="s">
        <v>3712</v>
      </c>
      <c r="D192" s="34" t="s">
        <v>3886</v>
      </c>
      <c r="E192" s="34" t="s">
        <v>3884</v>
      </c>
      <c r="F192" s="34" t="s">
        <v>3887</v>
      </c>
      <c r="G192" s="34">
        <v>5</v>
      </c>
    </row>
    <row r="193" spans="1:7" s="34" customFormat="1" ht="42" x14ac:dyDescent="0.2">
      <c r="A193" s="215">
        <v>44496</v>
      </c>
      <c r="B193" s="34" t="str">
        <f>CONCATENATE("resource-",YEAR(Table4[[#This Row],[Cycle Release Date]]),"-Q",ROUNDDOWN(MONTH(Table4[[#This Row],[Cycle Release Date]])/4,0)+1,"-",TEXT(Table4[[#This Row],[Counter]],"00#"))</f>
        <v>resource-2021-Q3-007</v>
      </c>
      <c r="C193" s="34" t="s">
        <v>3712</v>
      </c>
      <c r="D193" s="34" t="s">
        <v>3888</v>
      </c>
      <c r="E193" s="34" t="s">
        <v>38</v>
      </c>
      <c r="F193" s="34" t="s">
        <v>3889</v>
      </c>
      <c r="G193" s="34">
        <v>7</v>
      </c>
    </row>
    <row r="194" spans="1:7" s="34" customFormat="1" ht="42" x14ac:dyDescent="0.2">
      <c r="A194" s="215">
        <v>44496</v>
      </c>
      <c r="B194" s="34" t="str">
        <f>CONCATENATE("resource-",YEAR(Table4[[#This Row],[Cycle Release Date]]),"-Q",ROUNDDOWN(MONTH(Table4[[#This Row],[Cycle Release Date]])/4,0)+1,"-",TEXT(Table4[[#This Row],[Counter]],"00#"))</f>
        <v>resource-2021-Q3-008</v>
      </c>
      <c r="C194" s="34" t="s">
        <v>3712</v>
      </c>
      <c r="D194" s="34" t="s">
        <v>3890</v>
      </c>
      <c r="E194" s="34" t="s">
        <v>38</v>
      </c>
      <c r="F194" s="34" t="s">
        <v>3891</v>
      </c>
      <c r="G194" s="34">
        <v>8</v>
      </c>
    </row>
    <row r="195" spans="1:7" s="34" customFormat="1" ht="42" x14ac:dyDescent="0.2">
      <c r="A195" s="215">
        <v>44496</v>
      </c>
      <c r="B195" s="34" t="str">
        <f>CONCATENATE("resource-",YEAR(Table4[[#This Row],[Cycle Release Date]]),"-Q",ROUNDDOWN(MONTH(Table4[[#This Row],[Cycle Release Date]])/4,0)+1,"-",TEXT(Table4[[#This Row],[Counter]],"00#"))</f>
        <v>resource-2021-Q3-009</v>
      </c>
      <c r="C195" s="34" t="s">
        <v>3712</v>
      </c>
      <c r="D195" s="34" t="s">
        <v>3890</v>
      </c>
      <c r="E195" s="34" t="s">
        <v>38</v>
      </c>
      <c r="F195" s="34" t="s">
        <v>3892</v>
      </c>
      <c r="G195" s="34">
        <v>9</v>
      </c>
    </row>
    <row r="196" spans="1:7" s="34" customFormat="1" ht="42" x14ac:dyDescent="0.2">
      <c r="A196" s="215">
        <v>44496</v>
      </c>
      <c r="B196" s="34" t="str">
        <f>CONCATENATE("resource-",YEAR(Table4[[#This Row],[Cycle Release Date]]),"-Q",ROUNDDOWN(MONTH(Table4[[#This Row],[Cycle Release Date]])/4,0)+1,"-",TEXT(Table4[[#This Row],[Counter]],"00#"))</f>
        <v>resource-2021-Q3-010</v>
      </c>
      <c r="C196" s="34" t="s">
        <v>3712</v>
      </c>
      <c r="D196" s="34" t="s">
        <v>3890</v>
      </c>
      <c r="E196" s="34" t="s">
        <v>38</v>
      </c>
      <c r="F196" s="34" t="s">
        <v>3893</v>
      </c>
      <c r="G196" s="34">
        <v>10</v>
      </c>
    </row>
    <row r="197" spans="1:7" s="34" customFormat="1" ht="28" x14ac:dyDescent="0.2">
      <c r="A197" s="215">
        <v>44496</v>
      </c>
      <c r="B197" s="34" t="str">
        <f>CONCATENATE("resource-",YEAR(Table4[[#This Row],[Cycle Release Date]]),"-Q",ROUNDDOWN(MONTH(Table4[[#This Row],[Cycle Release Date]])/4,0)+1,"-",TEXT(Table4[[#This Row],[Counter]],"00#"))</f>
        <v>resource-2021-Q3-014</v>
      </c>
      <c r="C197" s="34" t="s">
        <v>3712</v>
      </c>
      <c r="D197" s="34" t="s">
        <v>3890</v>
      </c>
      <c r="E197" s="34" t="s">
        <v>38</v>
      </c>
      <c r="F197" s="34" t="s">
        <v>3894</v>
      </c>
      <c r="G197" s="34">
        <v>14</v>
      </c>
    </row>
    <row r="198" spans="1:7" s="34" customFormat="1" ht="56" x14ac:dyDescent="0.2">
      <c r="A198" s="215">
        <v>44496</v>
      </c>
      <c r="B198" s="34" t="str">
        <f>CONCATENATE("resource-",YEAR(Table4[[#This Row],[Cycle Release Date]]),"-Q",ROUNDDOWN(MONTH(Table4[[#This Row],[Cycle Release Date]])/4,0)+1,"-",TEXT(Table4[[#This Row],[Counter]],"00#"))</f>
        <v>resource-2021-Q3-006</v>
      </c>
      <c r="C198" s="34" t="s">
        <v>3712</v>
      </c>
      <c r="D198" s="34" t="s">
        <v>3890</v>
      </c>
      <c r="E198" s="34" t="s">
        <v>3884</v>
      </c>
      <c r="F198" s="34" t="s">
        <v>3887</v>
      </c>
      <c r="G198" s="34">
        <v>6</v>
      </c>
    </row>
    <row r="199" spans="1:7" s="34" customFormat="1" ht="56" x14ac:dyDescent="0.2">
      <c r="A199" s="215">
        <v>44496</v>
      </c>
      <c r="B199" s="34" t="str">
        <f>CONCATENATE("resource-",YEAR(Table4[[#This Row],[Cycle Release Date]]),"-Q",ROUNDDOWN(MONTH(Table4[[#This Row],[Cycle Release Date]])/4,0)+1,"-",TEXT(Table4[[#This Row],[Counter]],"00#"))</f>
        <v>resource-2021-Q3-003</v>
      </c>
      <c r="C199" s="34" t="s">
        <v>3712</v>
      </c>
      <c r="D199" s="34" t="s">
        <v>3895</v>
      </c>
      <c r="E199" s="34" t="s">
        <v>3896</v>
      </c>
      <c r="F199" s="34" t="s">
        <v>3897</v>
      </c>
      <c r="G199" s="34">
        <v>3</v>
      </c>
    </row>
    <row r="200" spans="1:7" s="34" customFormat="1" ht="28" x14ac:dyDescent="0.2">
      <c r="A200" s="215">
        <v>44496</v>
      </c>
      <c r="B200" s="34" t="str">
        <f>CONCATENATE("resource-",YEAR(Table4[[#This Row],[Cycle Release Date]]),"-Q",ROUNDDOWN(MONTH(Table4[[#This Row],[Cycle Release Date]])/4,0)+1,"-",TEXT(Table4[[#This Row],[Counter]],"00#"))</f>
        <v>resource-2021-Q3-020</v>
      </c>
      <c r="C200" s="34" t="s">
        <v>12</v>
      </c>
      <c r="D200" s="34" t="s">
        <v>3898</v>
      </c>
      <c r="E200" s="34" t="s">
        <v>38</v>
      </c>
      <c r="F200" s="34" t="s">
        <v>3899</v>
      </c>
      <c r="G200" s="34">
        <v>20</v>
      </c>
    </row>
    <row r="201" spans="1:7" s="34" customFormat="1" ht="42" x14ac:dyDescent="0.2">
      <c r="A201" s="215">
        <v>44496</v>
      </c>
      <c r="B201" s="34" t="str">
        <f>CONCATENATE("resource-",YEAR(Table4[[#This Row],[Cycle Release Date]]),"-Q",ROUNDDOWN(MONTH(Table4[[#This Row],[Cycle Release Date]])/4,0)+1,"-",TEXT(Table4[[#This Row],[Counter]],"00#"))</f>
        <v>resource-2021-Q3-019</v>
      </c>
      <c r="C201" s="34" t="s">
        <v>12</v>
      </c>
      <c r="D201" s="34" t="s">
        <v>3900</v>
      </c>
      <c r="E201" s="34" t="s">
        <v>38</v>
      </c>
      <c r="F201" s="12" t="s">
        <v>3901</v>
      </c>
      <c r="G201" s="34">
        <v>19</v>
      </c>
    </row>
    <row r="202" spans="1:7" s="34" customFormat="1" ht="84" x14ac:dyDescent="0.2">
      <c r="A202" s="215">
        <v>44496</v>
      </c>
      <c r="B202" s="34" t="str">
        <f>CONCATENATE("resource-",YEAR(Table4[[#This Row],[Cycle Release Date]]),"-Q",ROUNDDOWN(MONTH(Table4[[#This Row],[Cycle Release Date]])/4,0)+1,"-",TEXT(Table4[[#This Row],[Counter]],"00#"))</f>
        <v>resource-2021-Q3-00</v>
      </c>
      <c r="C202" s="34" t="s">
        <v>12</v>
      </c>
      <c r="D202" s="34" t="s">
        <v>3900</v>
      </c>
      <c r="E202" s="34" t="s">
        <v>38</v>
      </c>
      <c r="F202" s="34" t="s">
        <v>3902</v>
      </c>
    </row>
    <row r="203" spans="1:7" s="34" customFormat="1" ht="28" x14ac:dyDescent="0.2">
      <c r="A203" s="215">
        <v>44496</v>
      </c>
      <c r="B203" s="34" t="str">
        <f>CONCATENATE("resource-",YEAR(Table4[[#This Row],[Cycle Release Date]]),"-Q",ROUNDDOWN(MONTH(Table4[[#This Row],[Cycle Release Date]])/4,0)+1,"-",TEXT(Table4[[#This Row],[Counter]],"00#"))</f>
        <v>resource-2021-Q3-021</v>
      </c>
      <c r="C203" s="34" t="s">
        <v>3903</v>
      </c>
      <c r="D203" s="34" t="s">
        <v>3904</v>
      </c>
      <c r="E203" s="34" t="s">
        <v>38</v>
      </c>
      <c r="F203" s="34" t="s">
        <v>3905</v>
      </c>
      <c r="G203" s="34">
        <v>21</v>
      </c>
    </row>
    <row r="204" spans="1:7" s="34" customFormat="1" ht="42" x14ac:dyDescent="0.2">
      <c r="A204" s="215">
        <v>44496</v>
      </c>
      <c r="B204" s="34" t="str">
        <f>CONCATENATE("resource-",YEAR(Table4[[#This Row],[Cycle Release Date]]),"-Q",ROUNDDOWN(MONTH(Table4[[#This Row],[Cycle Release Date]])/4,0)+1,"-",TEXT(Table4[[#This Row],[Counter]],"00#"))</f>
        <v>resource-2021-Q3-027</v>
      </c>
      <c r="C204" s="34" t="s">
        <v>3906</v>
      </c>
      <c r="D204" s="34" t="s">
        <v>3857</v>
      </c>
      <c r="E204" s="34" t="s">
        <v>38</v>
      </c>
      <c r="F204" s="34" t="s">
        <v>3907</v>
      </c>
      <c r="G204" s="34">
        <v>27</v>
      </c>
    </row>
    <row r="205" spans="1:7" s="34" customFormat="1" ht="28" x14ac:dyDescent="0.2">
      <c r="A205" s="215">
        <v>44496</v>
      </c>
      <c r="B205" s="34" t="str">
        <f>CONCATENATE("resource-",YEAR(Table4[[#This Row],[Cycle Release Date]]),"-Q",ROUNDDOWN(MONTH(Table4[[#This Row],[Cycle Release Date]])/4,0)+1,"-",TEXT(Table4[[#This Row],[Counter]],"00#"))</f>
        <v>resource-2021-Q3-028</v>
      </c>
      <c r="C205" s="34" t="s">
        <v>3906</v>
      </c>
      <c r="D205" s="34" t="s">
        <v>3857</v>
      </c>
      <c r="E205" s="34" t="s">
        <v>38</v>
      </c>
      <c r="F205" s="34" t="s">
        <v>3908</v>
      </c>
      <c r="G205" s="34">
        <v>28</v>
      </c>
    </row>
    <row r="206" spans="1:7" s="34" customFormat="1" ht="42" x14ac:dyDescent="0.2">
      <c r="A206" s="215">
        <v>44496</v>
      </c>
      <c r="B206" s="34" t="str">
        <f>CONCATENATE("resource-",YEAR(Table4[[#This Row],[Cycle Release Date]]),"-Q",ROUNDDOWN(MONTH(Table4[[#This Row],[Cycle Release Date]])/4,0)+1,"-",TEXT(Table4[[#This Row],[Counter]],"00#"))</f>
        <v>resource-2021-Q3-023</v>
      </c>
      <c r="C206" s="34" t="s">
        <v>3906</v>
      </c>
      <c r="D206" s="34" t="s">
        <v>3909</v>
      </c>
      <c r="E206" s="34" t="s">
        <v>3710</v>
      </c>
      <c r="F206" s="34" t="s">
        <v>3910</v>
      </c>
      <c r="G206" s="34">
        <v>23</v>
      </c>
    </row>
    <row r="207" spans="1:7" s="34" customFormat="1" ht="28" x14ac:dyDescent="0.2">
      <c r="A207" s="215">
        <v>44496</v>
      </c>
      <c r="B207" s="34" t="str">
        <f>CONCATENATE("resource-",YEAR(Table4[[#This Row],[Cycle Release Date]]),"-Q",ROUNDDOWN(MONTH(Table4[[#This Row],[Cycle Release Date]])/4,0)+1,"-",TEXT(Table4[[#This Row],[Counter]],"00#"))</f>
        <v>resource-2021-Q3-022</v>
      </c>
      <c r="C207" s="34" t="s">
        <v>3906</v>
      </c>
      <c r="D207" s="34" t="s">
        <v>38</v>
      </c>
      <c r="E207" s="34" t="s">
        <v>38</v>
      </c>
      <c r="F207" s="34" t="s">
        <v>3911</v>
      </c>
      <c r="G207" s="34">
        <v>22</v>
      </c>
    </row>
    <row r="208" spans="1:7" s="34" customFormat="1" ht="42" x14ac:dyDescent="0.2">
      <c r="A208" s="215">
        <v>44496</v>
      </c>
      <c r="B208" s="34" t="str">
        <f>CONCATENATE("resource-",YEAR(Table4[[#This Row],[Cycle Release Date]]),"-Q",ROUNDDOWN(MONTH(Table4[[#This Row],[Cycle Release Date]])/4,0)+1,"-",TEXT(Table4[[#This Row],[Counter]],"00#"))</f>
        <v>resource-2021-Q3-024</v>
      </c>
      <c r="C208" s="34" t="s">
        <v>3906</v>
      </c>
      <c r="D208" s="34" t="s">
        <v>3912</v>
      </c>
      <c r="E208" s="34" t="s">
        <v>3913</v>
      </c>
      <c r="F208" s="34" t="s">
        <v>3914</v>
      </c>
      <c r="G208" s="34">
        <v>24</v>
      </c>
    </row>
    <row r="209" spans="1:7" s="34" customFormat="1" ht="168" x14ac:dyDescent="0.2">
      <c r="A209" s="215">
        <v>44496</v>
      </c>
      <c r="B209" s="34" t="str">
        <f>CONCATENATE("resource-",YEAR(Table4[[#This Row],[Cycle Release Date]]),"-Q",ROUNDDOWN(MONTH(Table4[[#This Row],[Cycle Release Date]])/4,0)+1,"-",TEXT(Table4[[#This Row],[Counter]],"00#"))</f>
        <v>resource-2021-Q3-025</v>
      </c>
      <c r="C209" s="34" t="s">
        <v>3906</v>
      </c>
      <c r="D209" s="34" t="s">
        <v>3912</v>
      </c>
      <c r="E209" s="34" t="s">
        <v>3913</v>
      </c>
      <c r="F209" s="34" t="s">
        <v>3915</v>
      </c>
      <c r="G209" s="34">
        <v>25</v>
      </c>
    </row>
    <row r="210" spans="1:7" s="34" customFormat="1" ht="56" x14ac:dyDescent="0.2">
      <c r="A210" s="215">
        <v>44496</v>
      </c>
      <c r="B210" s="34" t="str">
        <f>CONCATENATE("resource-",YEAR(Table4[[#This Row],[Cycle Release Date]]),"-Q",ROUNDDOWN(MONTH(Table4[[#This Row],[Cycle Release Date]])/4,0)+1,"-",TEXT(Table4[[#This Row],[Counter]],"00#"))</f>
        <v>resource-2021-Q3-026</v>
      </c>
      <c r="C210" s="34" t="s">
        <v>3906</v>
      </c>
      <c r="D210" s="34" t="s">
        <v>3912</v>
      </c>
      <c r="E210" s="34" t="s">
        <v>3913</v>
      </c>
      <c r="F210" s="34" t="s">
        <v>3916</v>
      </c>
      <c r="G210" s="34">
        <v>26</v>
      </c>
    </row>
    <row r="211" spans="1:7" s="34" customFormat="1" ht="112" x14ac:dyDescent="0.2">
      <c r="A211" s="215">
        <v>44496</v>
      </c>
      <c r="B211" s="34" t="str">
        <f>CONCATENATE("resource-",YEAR(Table4[[#This Row],[Cycle Release Date]]),"-Q",ROUNDDOWN(MONTH(Table4[[#This Row],[Cycle Release Date]])/4,0)+1,"-",TEXT(Table4[[#This Row],[Counter]],"00#"))</f>
        <v>resource-2021-Q3-029</v>
      </c>
      <c r="C211" s="34" t="s">
        <v>3906</v>
      </c>
      <c r="D211" s="34" t="s">
        <v>3917</v>
      </c>
      <c r="E211" s="34" t="s">
        <v>38</v>
      </c>
      <c r="F211" s="34" t="s">
        <v>3918</v>
      </c>
      <c r="G211" s="34">
        <v>29</v>
      </c>
    </row>
    <row r="212" spans="1:7" s="34" customFormat="1" ht="28" x14ac:dyDescent="0.2">
      <c r="A212" s="215">
        <v>44496</v>
      </c>
      <c r="B212" s="34" t="str">
        <f>CONCATENATE("resource-",YEAR(Table4[[#This Row],[Cycle Release Date]]),"-Q",ROUNDDOWN(MONTH(Table4[[#This Row],[Cycle Release Date]])/4,0)+1,"-",TEXT(Table4[[#This Row],[Counter]],"00#"))</f>
        <v>resource-2021-Q3-031</v>
      </c>
      <c r="C212" s="34" t="s">
        <v>3919</v>
      </c>
      <c r="D212" s="34" t="s">
        <v>172</v>
      </c>
      <c r="E212" s="34" t="s">
        <v>38</v>
      </c>
      <c r="F212" s="34" t="s">
        <v>3920</v>
      </c>
      <c r="G212" s="34">
        <v>31</v>
      </c>
    </row>
    <row r="213" spans="1:7" s="34" customFormat="1" ht="28" x14ac:dyDescent="0.2">
      <c r="A213" s="215">
        <v>44496</v>
      </c>
      <c r="B213" s="34" t="str">
        <f>CONCATENATE("resource-",YEAR(Table4[[#This Row],[Cycle Release Date]]),"-Q",ROUNDDOWN(MONTH(Table4[[#This Row],[Cycle Release Date]])/4,0)+1,"-",TEXT(Table4[[#This Row],[Counter]],"00#"))</f>
        <v>resource-2021-Q3-032</v>
      </c>
      <c r="C213" s="34" t="s">
        <v>3919</v>
      </c>
      <c r="D213" s="34" t="s">
        <v>3921</v>
      </c>
      <c r="E213" s="34" t="s">
        <v>38</v>
      </c>
      <c r="F213" s="34" t="s">
        <v>3922</v>
      </c>
      <c r="G213" s="34">
        <v>32</v>
      </c>
    </row>
    <row r="214" spans="1:7" s="34" customFormat="1" ht="28" x14ac:dyDescent="0.2">
      <c r="A214" s="215">
        <v>44496</v>
      </c>
      <c r="B214" s="34" t="str">
        <f>CONCATENATE("resource-",YEAR(Table4[[#This Row],[Cycle Release Date]]),"-Q",ROUNDDOWN(MONTH(Table4[[#This Row],[Cycle Release Date]])/4,0)+1,"-",TEXT(Table4[[#This Row],[Counter]],"00#"))</f>
        <v>resource-2021-Q3-030</v>
      </c>
      <c r="C214" s="34" t="s">
        <v>3919</v>
      </c>
      <c r="D214" s="34" t="s">
        <v>3923</v>
      </c>
      <c r="E214" s="34" t="s">
        <v>38</v>
      </c>
      <c r="F214" s="34" t="s">
        <v>3924</v>
      </c>
      <c r="G214" s="34">
        <v>30</v>
      </c>
    </row>
    <row r="215" spans="1:7" s="34" customFormat="1" ht="28" x14ac:dyDescent="0.2">
      <c r="A215" s="215">
        <v>44496</v>
      </c>
      <c r="B215" s="34" t="str">
        <f>CONCATENATE("resource-",YEAR(Table4[[#This Row],[Cycle Release Date]]),"-Q",ROUNDDOWN(MONTH(Table4[[#This Row],[Cycle Release Date]])/4,0)+1,"-",TEXT(Table4[[#This Row],[Counter]],"00#"))</f>
        <v>resource-2021-Q3-033</v>
      </c>
      <c r="C215" s="34" t="s">
        <v>3783</v>
      </c>
      <c r="D215" s="34" t="s">
        <v>172</v>
      </c>
      <c r="E215" s="34" t="s">
        <v>38</v>
      </c>
      <c r="F215" s="34" t="s">
        <v>3925</v>
      </c>
      <c r="G215" s="34">
        <v>33</v>
      </c>
    </row>
    <row r="216" spans="1:7" s="34" customFormat="1" ht="28" x14ac:dyDescent="0.2">
      <c r="A216" s="215">
        <v>44496</v>
      </c>
      <c r="B216" s="34" t="str">
        <f>CONCATENATE("resource-",YEAR(Table4[[#This Row],[Cycle Release Date]]),"-Q",ROUNDDOWN(MONTH(Table4[[#This Row],[Cycle Release Date]])/4,0)+1,"-",TEXT(Table4[[#This Row],[Counter]],"00#"))</f>
        <v>resource-2021-Q3-034</v>
      </c>
      <c r="C216" s="34" t="s">
        <v>3783</v>
      </c>
      <c r="D216" s="34" t="s">
        <v>3921</v>
      </c>
      <c r="E216" s="34" t="s">
        <v>38</v>
      </c>
      <c r="F216" s="34" t="s">
        <v>3926</v>
      </c>
      <c r="G216" s="34">
        <v>34</v>
      </c>
    </row>
    <row r="217" spans="1:7" s="34" customFormat="1" ht="154" x14ac:dyDescent="0.2">
      <c r="A217" s="215">
        <v>44496</v>
      </c>
      <c r="B217" s="34" t="str">
        <f>CONCATENATE("resource-",YEAR(Table4[[#This Row],[Cycle Release Date]]),"-Q",ROUNDDOWN(MONTH(Table4[[#This Row],[Cycle Release Date]])/4,0)+1,"-",TEXT(Table4[[#This Row],[Counter]],"00#"))</f>
        <v>resource-2021-Q3-039</v>
      </c>
      <c r="C217" s="34" t="s">
        <v>13</v>
      </c>
      <c r="D217" s="34" t="s">
        <v>57</v>
      </c>
      <c r="E217" s="34" t="s">
        <v>3694</v>
      </c>
      <c r="F217" s="34" t="s">
        <v>3927</v>
      </c>
      <c r="G217" s="34">
        <v>39</v>
      </c>
    </row>
    <row r="218" spans="1:7" s="34" customFormat="1" ht="112" x14ac:dyDescent="0.2">
      <c r="A218" s="215">
        <v>44496</v>
      </c>
      <c r="B218" s="34" t="str">
        <f>CONCATENATE("resource-",YEAR(Table4[[#This Row],[Cycle Release Date]]),"-Q",ROUNDDOWN(MONTH(Table4[[#This Row],[Cycle Release Date]])/4,0)+1,"-",TEXT(Table4[[#This Row],[Counter]],"00#"))</f>
        <v>resource-2021-Q3-037</v>
      </c>
      <c r="C218" s="34" t="s">
        <v>13</v>
      </c>
      <c r="D218" s="34" t="s">
        <v>3928</v>
      </c>
      <c r="E218" s="34" t="s">
        <v>38</v>
      </c>
      <c r="F218" s="34" t="s">
        <v>3929</v>
      </c>
      <c r="G218" s="34">
        <v>37</v>
      </c>
    </row>
    <row r="219" spans="1:7" s="34" customFormat="1" ht="42" x14ac:dyDescent="0.2">
      <c r="A219" s="215">
        <v>44496</v>
      </c>
      <c r="B219" s="34" t="str">
        <f>CONCATENATE("resource-",YEAR(Table4[[#This Row],[Cycle Release Date]]),"-Q",ROUNDDOWN(MONTH(Table4[[#This Row],[Cycle Release Date]])/4,0)+1,"-",TEXT(Table4[[#This Row],[Counter]],"00#"))</f>
        <v>resource-2021-Q3-038</v>
      </c>
      <c r="C219" s="34" t="s">
        <v>13</v>
      </c>
      <c r="D219" s="34" t="s">
        <v>3930</v>
      </c>
      <c r="E219" s="34" t="s">
        <v>3797</v>
      </c>
      <c r="F219" s="34" t="s">
        <v>3931</v>
      </c>
      <c r="G219" s="34">
        <v>38</v>
      </c>
    </row>
    <row r="220" spans="1:7" s="34" customFormat="1" ht="28" x14ac:dyDescent="0.2">
      <c r="A220" s="215">
        <v>44496</v>
      </c>
      <c r="B220" s="34" t="str">
        <f>CONCATENATE("resource-",YEAR(Table4[[#This Row],[Cycle Release Date]]),"-Q",ROUNDDOWN(MONTH(Table4[[#This Row],[Cycle Release Date]])/4,0)+1,"-",TEXT(Table4[[#This Row],[Counter]],"00#"))</f>
        <v>resource-2021-Q3-042</v>
      </c>
      <c r="C220" s="34" t="s">
        <v>13</v>
      </c>
      <c r="D220" s="34" t="s">
        <v>195</v>
      </c>
      <c r="E220" s="34" t="s">
        <v>3683</v>
      </c>
      <c r="F220" s="34" t="s">
        <v>3932</v>
      </c>
      <c r="G220" s="34">
        <v>42</v>
      </c>
    </row>
    <row r="221" spans="1:7" s="34" customFormat="1" ht="28" x14ac:dyDescent="0.2">
      <c r="A221" s="215">
        <v>44496</v>
      </c>
      <c r="B221" s="34" t="str">
        <f>CONCATENATE("resource-",YEAR(Table4[[#This Row],[Cycle Release Date]]),"-Q",ROUNDDOWN(MONTH(Table4[[#This Row],[Cycle Release Date]])/4,0)+1,"-",TEXT(Table4[[#This Row],[Counter]],"00#"))</f>
        <v>resource-2021-Q3-041</v>
      </c>
      <c r="C221" s="34" t="s">
        <v>13</v>
      </c>
      <c r="D221" s="34" t="s">
        <v>195</v>
      </c>
      <c r="E221" s="34" t="s">
        <v>3933</v>
      </c>
      <c r="F221" s="34" t="s">
        <v>3934</v>
      </c>
      <c r="G221" s="34">
        <v>41</v>
      </c>
    </row>
    <row r="222" spans="1:7" s="34" customFormat="1" ht="154" x14ac:dyDescent="0.2">
      <c r="A222" s="215">
        <v>44496</v>
      </c>
      <c r="B222" s="34" t="str">
        <f>CONCATENATE("resource-",YEAR(Table4[[#This Row],[Cycle Release Date]]),"-Q",ROUNDDOWN(MONTH(Table4[[#This Row],[Cycle Release Date]])/4,0)+1,"-",TEXT(Table4[[#This Row],[Counter]],"00#"))</f>
        <v>resource-2021-Q3-040</v>
      </c>
      <c r="C222" s="34" t="s">
        <v>13</v>
      </c>
      <c r="D222" s="34" t="s">
        <v>203</v>
      </c>
      <c r="E222" s="34" t="s">
        <v>3694</v>
      </c>
      <c r="F222" s="34" t="s">
        <v>3927</v>
      </c>
      <c r="G222" s="34">
        <v>40</v>
      </c>
    </row>
    <row r="223" spans="1:7" s="34" customFormat="1" ht="28" x14ac:dyDescent="0.2">
      <c r="A223" s="215">
        <v>44496</v>
      </c>
      <c r="B223" s="34" t="str">
        <f>CONCATENATE("resource-",YEAR(Table4[[#This Row],[Cycle Release Date]]),"-Q",ROUNDDOWN(MONTH(Table4[[#This Row],[Cycle Release Date]])/4,0)+1,"-",TEXT(Table4[[#This Row],[Counter]],"00#"))</f>
        <v>resource-2021-Q3-035</v>
      </c>
      <c r="C223" s="34" t="s">
        <v>13</v>
      </c>
      <c r="D223" s="34" t="s">
        <v>3935</v>
      </c>
      <c r="E223" s="34" t="s">
        <v>38</v>
      </c>
      <c r="F223" s="34" t="s">
        <v>3936</v>
      </c>
      <c r="G223" s="34">
        <v>35</v>
      </c>
    </row>
    <row r="224" spans="1:7" s="34" customFormat="1" ht="98" x14ac:dyDescent="0.2">
      <c r="A224" s="215">
        <v>44496</v>
      </c>
      <c r="B224" s="34" t="str">
        <f>CONCATENATE("resource-",YEAR(Table4[[#This Row],[Cycle Release Date]]),"-Q",ROUNDDOWN(MONTH(Table4[[#This Row],[Cycle Release Date]])/4,0)+1,"-",TEXT(Table4[[#This Row],[Counter]],"00#"))</f>
        <v>resource-2021-Q3-036</v>
      </c>
      <c r="C224" s="34" t="s">
        <v>13</v>
      </c>
      <c r="D224" s="34" t="s">
        <v>3935</v>
      </c>
      <c r="E224" s="34" t="s">
        <v>38</v>
      </c>
      <c r="F224" s="34" t="s">
        <v>3937</v>
      </c>
      <c r="G224" s="34">
        <v>36</v>
      </c>
    </row>
    <row r="225" spans="1:7" s="34" customFormat="1" ht="28" x14ac:dyDescent="0.2">
      <c r="A225" s="215">
        <v>44496</v>
      </c>
      <c r="B225" s="34" t="str">
        <f>CONCATENATE("resource-",YEAR(Table4[[#This Row],[Cycle Release Date]]),"-Q",ROUNDDOWN(MONTH(Table4[[#This Row],[Cycle Release Date]])/4,0)+1,"-",TEXT(Table4[[#This Row],[Counter]],"00#"))</f>
        <v>resource-2021-Q3-043</v>
      </c>
      <c r="C225" s="34" t="s">
        <v>3856</v>
      </c>
      <c r="D225" s="34" t="s">
        <v>3857</v>
      </c>
      <c r="E225" s="34" t="s">
        <v>38</v>
      </c>
      <c r="F225" s="34" t="s">
        <v>3938</v>
      </c>
      <c r="G225" s="34">
        <v>43</v>
      </c>
    </row>
    <row r="226" spans="1:7" s="34" customFormat="1" ht="84" x14ac:dyDescent="0.2">
      <c r="A226" s="215">
        <v>44496</v>
      </c>
      <c r="B226" s="34" t="str">
        <f>CONCATENATE("resource-",YEAR(Table4[[#This Row],[Cycle Release Date]]),"-Q",ROUNDDOWN(MONTH(Table4[[#This Row],[Cycle Release Date]])/4,0)+1,"-",TEXT(Table4[[#This Row],[Counter]],"00#"))</f>
        <v>resource-2021-Q3-044</v>
      </c>
      <c r="C226" s="34" t="s">
        <v>3856</v>
      </c>
      <c r="D226" s="34" t="s">
        <v>3709</v>
      </c>
      <c r="E226" s="34" t="s">
        <v>3710</v>
      </c>
      <c r="F226" s="34" t="s">
        <v>3939</v>
      </c>
      <c r="G226" s="34">
        <v>44</v>
      </c>
    </row>
    <row r="227" spans="1:7" s="34" customFormat="1" ht="28" x14ac:dyDescent="0.2">
      <c r="A227" s="215">
        <v>44496</v>
      </c>
      <c r="B227" s="34" t="str">
        <f>CONCATENATE("resource-",YEAR(Table4[[#This Row],[Cycle Release Date]]),"-Q",ROUNDDOWN(MONTH(Table4[[#This Row],[Cycle Release Date]])/4,0)+1,"-",TEXT(Table4[[#This Row],[Counter]],"00#"))</f>
        <v>resource-2021-Q3-00</v>
      </c>
      <c r="C227" s="34" t="s">
        <v>3856</v>
      </c>
      <c r="D227" s="34" t="s">
        <v>38</v>
      </c>
      <c r="E227" s="34" t="s">
        <v>38</v>
      </c>
      <c r="F227" s="34" t="s">
        <v>3940</v>
      </c>
    </row>
    <row r="228" spans="1:7" s="34" customFormat="1" ht="28" x14ac:dyDescent="0.2">
      <c r="A228" s="215">
        <v>44496</v>
      </c>
      <c r="B228" s="34" t="str">
        <f>CONCATENATE("resource-",YEAR(Table4[[#This Row],[Cycle Release Date]]),"-Q",ROUNDDOWN(MONTH(Table4[[#This Row],[Cycle Release Date]])/4,0)+1,"-",TEXT(Table4[[#This Row],[Counter]],"00#"))</f>
        <v>resource-2021-Q3-045</v>
      </c>
      <c r="C228" s="34" t="s">
        <v>3856</v>
      </c>
      <c r="D228" s="34" t="s">
        <v>3941</v>
      </c>
      <c r="E228" s="34" t="s">
        <v>3942</v>
      </c>
      <c r="F228" s="34" t="s">
        <v>3943</v>
      </c>
      <c r="G228" s="34">
        <v>45</v>
      </c>
    </row>
    <row r="229" spans="1:7" s="34" customFormat="1" ht="70" x14ac:dyDescent="0.2">
      <c r="A229" s="215">
        <v>44496</v>
      </c>
      <c r="B229" s="34" t="str">
        <f>CONCATENATE("resource-",YEAR(Table4[[#This Row],[Cycle Release Date]]),"-Q",ROUNDDOWN(MONTH(Table4[[#This Row],[Cycle Release Date]])/4,0)+1,"-",TEXT(Table4[[#This Row],[Counter]],"00#"))</f>
        <v>resource-2021-Q3-00</v>
      </c>
      <c r="C229" s="34" t="s">
        <v>3856</v>
      </c>
      <c r="D229" s="34" t="s">
        <v>3900</v>
      </c>
      <c r="F229" s="34" t="s">
        <v>3944</v>
      </c>
    </row>
    <row r="230" spans="1:7" s="34" customFormat="1" ht="140" x14ac:dyDescent="0.2">
      <c r="A230" s="215">
        <v>44496</v>
      </c>
      <c r="B230" s="34" t="str">
        <f>CONCATENATE("resource-",YEAR(Table4[[#This Row],[Cycle Release Date]]),"-Q",ROUNDDOWN(MONTH(Table4[[#This Row],[Cycle Release Date]])/4,0)+1,"-",TEXT(Table4[[#This Row],[Counter]],"00#"))</f>
        <v>resource-2021-Q3-046</v>
      </c>
      <c r="C230" s="34" t="s">
        <v>3945</v>
      </c>
      <c r="D230" s="34" t="s">
        <v>3946</v>
      </c>
      <c r="E230" s="34" t="s">
        <v>38</v>
      </c>
      <c r="F230" s="34" t="s">
        <v>3947</v>
      </c>
      <c r="G230" s="34">
        <v>46</v>
      </c>
    </row>
    <row r="231" spans="1:7" s="34" customFormat="1" ht="70" x14ac:dyDescent="0.2">
      <c r="A231" s="215">
        <v>44496</v>
      </c>
      <c r="B231" s="34" t="str">
        <f>CONCATENATE("resource-",YEAR(Table4[[#This Row],[Cycle Release Date]]),"-Q",ROUNDDOWN(MONTH(Table4[[#This Row],[Cycle Release Date]])/4,0)+1,"-",TEXT(Table4[[#This Row],[Counter]],"00#"))</f>
        <v>resource-2021-Q3-047</v>
      </c>
      <c r="C231" s="34" t="s">
        <v>3764</v>
      </c>
      <c r="D231" s="34" t="s">
        <v>3948</v>
      </c>
      <c r="E231" s="34" t="s">
        <v>38</v>
      </c>
      <c r="F231" s="34" t="s">
        <v>3949</v>
      </c>
      <c r="G231" s="34">
        <v>47</v>
      </c>
    </row>
    <row r="232" spans="1:7" s="34" customFormat="1" ht="28" x14ac:dyDescent="0.2">
      <c r="A232" s="215">
        <v>44496</v>
      </c>
      <c r="B232" s="34" t="str">
        <f>CONCATENATE("resource-",YEAR(Table4[[#This Row],[Cycle Release Date]]),"-Q",ROUNDDOWN(MONTH(Table4[[#This Row],[Cycle Release Date]])/4,0)+1,"-",TEXT(Table4[[#This Row],[Counter]],"00#"))</f>
        <v>resource-2021-Q3-048</v>
      </c>
      <c r="C232" s="34" t="s">
        <v>3764</v>
      </c>
      <c r="D232" s="34" t="s">
        <v>38</v>
      </c>
      <c r="E232" s="34" t="s">
        <v>38</v>
      </c>
      <c r="F232" s="19" t="s">
        <v>3950</v>
      </c>
      <c r="G232" s="34">
        <v>48</v>
      </c>
    </row>
    <row r="233" spans="1:7" s="34" customFormat="1" ht="196" x14ac:dyDescent="0.2">
      <c r="A233" s="215">
        <v>44398</v>
      </c>
      <c r="B233" s="34" t="str">
        <f>CONCATENATE("resource-",YEAR(Table4[[#This Row],[Cycle Release Date]]),"-Q",ROUNDDOWN(MONTH(Table4[[#This Row],[Cycle Release Date]])/4,0)+1,"-",TEXT(Table4[[#This Row],[Counter]],"00#"))</f>
        <v>resource-2021-Q2-001</v>
      </c>
      <c r="C233" s="34" t="s">
        <v>12</v>
      </c>
      <c r="D233" s="34" t="s">
        <v>3951</v>
      </c>
      <c r="E233" s="34" t="s">
        <v>3952</v>
      </c>
      <c r="F233" s="34" t="s">
        <v>3953</v>
      </c>
      <c r="G233" s="34">
        <v>1</v>
      </c>
    </row>
    <row r="234" spans="1:7" s="34" customFormat="1" ht="42" x14ac:dyDescent="0.2">
      <c r="A234" s="215">
        <v>44398</v>
      </c>
      <c r="B234" s="34" t="str">
        <f>CONCATENATE("resource-",YEAR(Table4[[#This Row],[Cycle Release Date]]),"-Q",ROUNDDOWN(MONTH(Table4[[#This Row],[Cycle Release Date]])/4,0)+1,"-",TEXT(Table4[[#This Row],[Counter]],"00#"))</f>
        <v>resource-2021-Q2-002</v>
      </c>
      <c r="C234" s="34" t="s">
        <v>12</v>
      </c>
      <c r="D234" s="34" t="s">
        <v>3951</v>
      </c>
      <c r="E234" s="34" t="s">
        <v>3952</v>
      </c>
      <c r="F234" s="34" t="s">
        <v>3954</v>
      </c>
      <c r="G234" s="34">
        <v>2</v>
      </c>
    </row>
    <row r="235" spans="1:7" s="34" customFormat="1" ht="56" x14ac:dyDescent="0.2">
      <c r="A235" s="215">
        <v>44398</v>
      </c>
      <c r="B235" s="34" t="str">
        <f>CONCATENATE("resource-",YEAR(Table4[[#This Row],[Cycle Release Date]]),"-Q",ROUNDDOWN(MONTH(Table4[[#This Row],[Cycle Release Date]])/4,0)+1,"-",TEXT(Table4[[#This Row],[Counter]],"00#"))</f>
        <v>resource-2021-Q2-004</v>
      </c>
      <c r="C235" s="34" t="s">
        <v>12</v>
      </c>
      <c r="D235" s="34" t="s">
        <v>3955</v>
      </c>
      <c r="E235" s="34" t="s">
        <v>3766</v>
      </c>
      <c r="F235" s="34" t="s">
        <v>3956</v>
      </c>
      <c r="G235" s="34">
        <v>4</v>
      </c>
    </row>
    <row r="236" spans="1:7" s="34" customFormat="1" ht="56" x14ac:dyDescent="0.2">
      <c r="A236" s="215">
        <v>44398</v>
      </c>
      <c r="B236" s="34" t="str">
        <f>CONCATENATE("resource-",YEAR(Table4[[#This Row],[Cycle Release Date]]),"-Q",ROUNDDOWN(MONTH(Table4[[#This Row],[Cycle Release Date]])/4,0)+1,"-",TEXT(Table4[[#This Row],[Counter]],"00#"))</f>
        <v>resource-2021-Q2-005</v>
      </c>
      <c r="C236" s="34" t="s">
        <v>12</v>
      </c>
      <c r="D236" s="34" t="s">
        <v>3955</v>
      </c>
      <c r="E236" s="34" t="s">
        <v>3766</v>
      </c>
      <c r="F236" s="34" t="s">
        <v>3957</v>
      </c>
      <c r="G236" s="34">
        <v>5</v>
      </c>
    </row>
    <row r="237" spans="1:7" s="34" customFormat="1" ht="42" x14ac:dyDescent="0.2">
      <c r="A237" s="215">
        <v>44398</v>
      </c>
      <c r="B237" s="34" t="str">
        <f>CONCATENATE("resource-",YEAR(Table4[[#This Row],[Cycle Release Date]]),"-Q",ROUNDDOWN(MONTH(Table4[[#This Row],[Cycle Release Date]])/4,0)+1,"-",TEXT(Table4[[#This Row],[Counter]],"00#"))</f>
        <v>resource-2021-Q2-006</v>
      </c>
      <c r="C237" s="34" t="s">
        <v>12</v>
      </c>
      <c r="D237" s="34" t="s">
        <v>3958</v>
      </c>
      <c r="E237" s="34" t="s">
        <v>38</v>
      </c>
      <c r="F237" s="34" t="s">
        <v>3959</v>
      </c>
      <c r="G237" s="34">
        <v>6</v>
      </c>
    </row>
    <row r="238" spans="1:7" s="34" customFormat="1" ht="28" x14ac:dyDescent="0.2">
      <c r="A238" s="215">
        <v>44398</v>
      </c>
      <c r="B238" s="34" t="str">
        <f>CONCATENATE("resource-",YEAR(Table4[[#This Row],[Cycle Release Date]]),"-Q",ROUNDDOWN(MONTH(Table4[[#This Row],[Cycle Release Date]])/4,0)+1,"-",TEXT(Table4[[#This Row],[Counter]],"00#"))</f>
        <v>resource-2021-Q2-003</v>
      </c>
      <c r="C238" s="34" t="s">
        <v>12</v>
      </c>
      <c r="D238" s="34" t="s">
        <v>38</v>
      </c>
      <c r="E238" s="34" t="s">
        <v>38</v>
      </c>
      <c r="F238" s="34" t="s">
        <v>3960</v>
      </c>
      <c r="G238" s="34">
        <v>3</v>
      </c>
    </row>
    <row r="239" spans="1:7" s="34" customFormat="1" ht="28" x14ac:dyDescent="0.2">
      <c r="A239" s="215">
        <v>44398</v>
      </c>
      <c r="B239" s="34" t="str">
        <f>CONCATENATE("resource-",YEAR(Table4[[#This Row],[Cycle Release Date]]),"-Q",ROUNDDOWN(MONTH(Table4[[#This Row],[Cycle Release Date]])/4,0)+1,"-",TEXT(Table4[[#This Row],[Counter]],"00#"))</f>
        <v>resource-2021-Q2-007</v>
      </c>
      <c r="C239" s="34" t="s">
        <v>3903</v>
      </c>
      <c r="D239" s="34" t="s">
        <v>3961</v>
      </c>
      <c r="E239" s="34" t="s">
        <v>38</v>
      </c>
      <c r="F239" s="34" t="s">
        <v>3962</v>
      </c>
      <c r="G239" s="34">
        <v>7</v>
      </c>
    </row>
    <row r="240" spans="1:7" s="34" customFormat="1" ht="70" x14ac:dyDescent="0.2">
      <c r="A240" s="215">
        <v>44398</v>
      </c>
      <c r="B240" s="34" t="str">
        <f>CONCATENATE("resource-",YEAR(Table4[[#This Row],[Cycle Release Date]]),"-Q",ROUNDDOWN(MONTH(Table4[[#This Row],[Cycle Release Date]])/4,0)+1,"-",TEXT(Table4[[#This Row],[Counter]],"00#"))</f>
        <v>resource-2021-Q2-008</v>
      </c>
      <c r="C240" s="34" t="s">
        <v>3963</v>
      </c>
      <c r="D240" s="34" t="s">
        <v>3964</v>
      </c>
      <c r="E240" s="34" t="s">
        <v>38</v>
      </c>
      <c r="F240" s="34" t="s">
        <v>3965</v>
      </c>
      <c r="G240" s="34">
        <v>8</v>
      </c>
    </row>
    <row r="241" spans="1:7" s="34" customFormat="1" ht="70" x14ac:dyDescent="0.2">
      <c r="A241" s="215">
        <v>44398</v>
      </c>
      <c r="B241" s="34" t="str">
        <f>CONCATENATE("resource-",YEAR(Table4[[#This Row],[Cycle Release Date]]),"-Q",ROUNDDOWN(MONTH(Table4[[#This Row],[Cycle Release Date]])/4,0)+1,"-",TEXT(Table4[[#This Row],[Counter]],"00#"))</f>
        <v>resource-2021-Q2-009</v>
      </c>
      <c r="C241" s="34" t="s">
        <v>3963</v>
      </c>
      <c r="D241" s="34" t="s">
        <v>3964</v>
      </c>
      <c r="E241" s="34" t="s">
        <v>38</v>
      </c>
      <c r="F241" s="34" t="s">
        <v>3966</v>
      </c>
      <c r="G241" s="34">
        <v>9</v>
      </c>
    </row>
    <row r="242" spans="1:7" s="34" customFormat="1" ht="28" x14ac:dyDescent="0.2">
      <c r="A242" s="215">
        <v>44398</v>
      </c>
      <c r="B242" s="34" t="str">
        <f>CONCATENATE("resource-",YEAR(Table4[[#This Row],[Cycle Release Date]]),"-Q",ROUNDDOWN(MONTH(Table4[[#This Row],[Cycle Release Date]])/4,0)+1,"-",TEXT(Table4[[#This Row],[Counter]],"00#"))</f>
        <v>resource-2021-Q2-011</v>
      </c>
      <c r="C242" s="34" t="s">
        <v>3906</v>
      </c>
      <c r="D242" s="34" t="s">
        <v>3909</v>
      </c>
      <c r="E242" s="34" t="s">
        <v>3967</v>
      </c>
      <c r="F242" s="12" t="s">
        <v>3968</v>
      </c>
      <c r="G242" s="34">
        <v>11</v>
      </c>
    </row>
    <row r="243" spans="1:7" s="34" customFormat="1" ht="28" x14ac:dyDescent="0.2">
      <c r="A243" s="215">
        <v>44398</v>
      </c>
      <c r="B243" s="34" t="str">
        <f>CONCATENATE("resource-",YEAR(Table4[[#This Row],[Cycle Release Date]]),"-Q",ROUNDDOWN(MONTH(Table4[[#This Row],[Cycle Release Date]])/4,0)+1,"-",TEXT(Table4[[#This Row],[Counter]],"00#"))</f>
        <v>resource-2021-Q2-012</v>
      </c>
      <c r="C243" s="34" t="s">
        <v>3906</v>
      </c>
      <c r="D243" s="34" t="s">
        <v>3909</v>
      </c>
      <c r="E243" s="34" t="s">
        <v>3967</v>
      </c>
      <c r="F243" s="12" t="s">
        <v>3969</v>
      </c>
      <c r="G243" s="34">
        <v>12</v>
      </c>
    </row>
    <row r="244" spans="1:7" s="34" customFormat="1" ht="98" x14ac:dyDescent="0.2">
      <c r="A244" s="215">
        <v>44398</v>
      </c>
      <c r="B244" s="34" t="str">
        <f>CONCATENATE("resource-",YEAR(Table4[[#This Row],[Cycle Release Date]]),"-Q",ROUNDDOWN(MONTH(Table4[[#This Row],[Cycle Release Date]])/4,0)+1,"-",TEXT(Table4[[#This Row],[Counter]],"00#"))</f>
        <v>resource-2021-Q2-037</v>
      </c>
      <c r="C244" s="34" t="s">
        <v>3906</v>
      </c>
      <c r="D244" s="34" t="s">
        <v>3909</v>
      </c>
      <c r="E244" s="34" t="s">
        <v>3970</v>
      </c>
      <c r="F244" s="34" t="s">
        <v>3971</v>
      </c>
      <c r="G244" s="34">
        <v>37</v>
      </c>
    </row>
    <row r="245" spans="1:7" s="34" customFormat="1" ht="28" x14ac:dyDescent="0.2">
      <c r="A245" s="215">
        <v>44398</v>
      </c>
      <c r="B245" s="34" t="str">
        <f>CONCATENATE("resource-",YEAR(Table4[[#This Row],[Cycle Release Date]]),"-Q",ROUNDDOWN(MONTH(Table4[[#This Row],[Cycle Release Date]])/4,0)+1,"-",TEXT(Table4[[#This Row],[Counter]],"00#"))</f>
        <v>resource-2021-Q2-010</v>
      </c>
      <c r="C245" s="34" t="s">
        <v>3906</v>
      </c>
      <c r="D245" s="34" t="s">
        <v>38</v>
      </c>
      <c r="E245" s="34" t="s">
        <v>38</v>
      </c>
      <c r="F245" s="34" t="s">
        <v>3960</v>
      </c>
      <c r="G245" s="34">
        <v>10</v>
      </c>
    </row>
    <row r="246" spans="1:7" s="34" customFormat="1" ht="84" x14ac:dyDescent="0.2">
      <c r="A246" s="215">
        <v>44398</v>
      </c>
      <c r="B246" s="34" t="str">
        <f>CONCATENATE("resource-",YEAR(Table4[[#This Row],[Cycle Release Date]]),"-Q",ROUNDDOWN(MONTH(Table4[[#This Row],[Cycle Release Date]])/4,0)+1,"-",TEXT(Table4[[#This Row],[Counter]],"00#"))</f>
        <v>resource-2021-Q2-016</v>
      </c>
      <c r="C246" s="34" t="s">
        <v>13</v>
      </c>
      <c r="D246" s="34" t="s">
        <v>3794</v>
      </c>
      <c r="E246" s="34" t="s">
        <v>3972</v>
      </c>
      <c r="F246" s="34" t="s">
        <v>3973</v>
      </c>
      <c r="G246" s="34">
        <v>16</v>
      </c>
    </row>
    <row r="247" spans="1:7" s="34" customFormat="1" ht="28" x14ac:dyDescent="0.2">
      <c r="A247" s="215">
        <v>44398</v>
      </c>
      <c r="B247" s="34" t="str">
        <f>CONCATENATE("resource-",YEAR(Table4[[#This Row],[Cycle Release Date]]),"-Q",ROUNDDOWN(MONTH(Table4[[#This Row],[Cycle Release Date]])/4,0)+1,"-",TEXT(Table4[[#This Row],[Counter]],"00#"))</f>
        <v>resource-2021-Q2-014</v>
      </c>
      <c r="C247" s="34" t="s">
        <v>13</v>
      </c>
      <c r="D247" s="34" t="s">
        <v>3974</v>
      </c>
      <c r="E247" s="34" t="s">
        <v>3972</v>
      </c>
      <c r="F247" s="34" t="s">
        <v>3975</v>
      </c>
      <c r="G247" s="34">
        <v>14</v>
      </c>
    </row>
    <row r="248" spans="1:7" s="34" customFormat="1" ht="70" x14ac:dyDescent="0.2">
      <c r="A248" s="215">
        <v>44398</v>
      </c>
      <c r="B248" s="34" t="str">
        <f>CONCATENATE("resource-",YEAR(Table4[[#This Row],[Cycle Release Date]]),"-Q",ROUNDDOWN(MONTH(Table4[[#This Row],[Cycle Release Date]])/4,0)+1,"-",TEXT(Table4[[#This Row],[Counter]],"00#"))</f>
        <v>resource-2021-Q2-020</v>
      </c>
      <c r="C248" s="34" t="s">
        <v>13</v>
      </c>
      <c r="D248" s="34" t="s">
        <v>3799</v>
      </c>
      <c r="E248" s="34" t="s">
        <v>3976</v>
      </c>
      <c r="F248" s="34" t="s">
        <v>3977</v>
      </c>
      <c r="G248" s="34">
        <v>20</v>
      </c>
    </row>
    <row r="249" spans="1:7" s="34" customFormat="1" ht="28" x14ac:dyDescent="0.2">
      <c r="A249" s="215">
        <v>44398</v>
      </c>
      <c r="B249" s="34" t="str">
        <f>CONCATENATE("resource-",YEAR(Table4[[#This Row],[Cycle Release Date]]),"-Q",ROUNDDOWN(MONTH(Table4[[#This Row],[Cycle Release Date]])/4,0)+1,"-",TEXT(Table4[[#This Row],[Counter]],"00#"))</f>
        <v>resource-2021-Q2-021</v>
      </c>
      <c r="C249" s="34" t="s">
        <v>13</v>
      </c>
      <c r="D249" s="34" t="s">
        <v>3799</v>
      </c>
      <c r="E249" s="34" t="s">
        <v>3976</v>
      </c>
      <c r="F249" s="34" t="s">
        <v>3978</v>
      </c>
      <c r="G249" s="34">
        <v>21</v>
      </c>
    </row>
    <row r="250" spans="1:7" s="34" customFormat="1" ht="42" x14ac:dyDescent="0.2">
      <c r="A250" s="215">
        <v>44398</v>
      </c>
      <c r="B250" s="34" t="str">
        <f>CONCATENATE("resource-",YEAR(Table4[[#This Row],[Cycle Release Date]]),"-Q",ROUNDDOWN(MONTH(Table4[[#This Row],[Cycle Release Date]])/4,0)+1,"-",TEXT(Table4[[#This Row],[Counter]],"00#"))</f>
        <v>resource-2021-Q2-015</v>
      </c>
      <c r="C250" s="34" t="s">
        <v>13</v>
      </c>
      <c r="D250" s="34" t="s">
        <v>3979</v>
      </c>
      <c r="E250" s="34" t="s">
        <v>3972</v>
      </c>
      <c r="F250" s="34" t="s">
        <v>3980</v>
      </c>
      <c r="G250" s="34">
        <v>15</v>
      </c>
    </row>
    <row r="251" spans="1:7" s="34" customFormat="1" ht="28" x14ac:dyDescent="0.2">
      <c r="A251" s="215">
        <v>44398</v>
      </c>
      <c r="B251" s="34" t="str">
        <f>CONCATENATE("resource-",YEAR(Table4[[#This Row],[Cycle Release Date]]),"-Q",ROUNDDOWN(MONTH(Table4[[#This Row],[Cycle Release Date]])/4,0)+1,"-",TEXT(Table4[[#This Row],[Counter]],"00#"))</f>
        <v>resource-2021-Q2-018</v>
      </c>
      <c r="C251" s="34" t="s">
        <v>13</v>
      </c>
      <c r="D251" s="34" t="s">
        <v>38</v>
      </c>
      <c r="E251" s="34" t="s">
        <v>38</v>
      </c>
      <c r="F251" s="34" t="s">
        <v>3960</v>
      </c>
      <c r="G251" s="34">
        <v>18</v>
      </c>
    </row>
    <row r="252" spans="1:7" s="34" customFormat="1" ht="84" x14ac:dyDescent="0.2">
      <c r="A252" s="215">
        <v>44398</v>
      </c>
      <c r="B252" s="34" t="str">
        <f>CONCATENATE("resource-",YEAR(Table4[[#This Row],[Cycle Release Date]]),"-Q",ROUNDDOWN(MONTH(Table4[[#This Row],[Cycle Release Date]])/4,0)+1,"-",TEXT(Table4[[#This Row],[Counter]],"00#"))</f>
        <v>resource-2021-Q2-019</v>
      </c>
      <c r="C252" s="34" t="s">
        <v>13</v>
      </c>
      <c r="D252" s="34" t="s">
        <v>3692</v>
      </c>
      <c r="E252" s="34" t="s">
        <v>3981</v>
      </c>
      <c r="F252" s="34" t="s">
        <v>3982</v>
      </c>
      <c r="G252" s="34">
        <v>19</v>
      </c>
    </row>
    <row r="253" spans="1:7" s="34" customFormat="1" ht="28" x14ac:dyDescent="0.2">
      <c r="A253" s="215">
        <v>44398</v>
      </c>
      <c r="B253" s="34" t="str">
        <f>CONCATENATE("resource-",YEAR(Table4[[#This Row],[Cycle Release Date]]),"-Q",ROUNDDOWN(MONTH(Table4[[#This Row],[Cycle Release Date]])/4,0)+1,"-",TEXT(Table4[[#This Row],[Counter]],"00#"))</f>
        <v>resource-2021-Q2-017</v>
      </c>
      <c r="C253" s="34" t="s">
        <v>13</v>
      </c>
      <c r="D253" s="34" t="s">
        <v>2197</v>
      </c>
      <c r="E253" s="34" t="s">
        <v>3972</v>
      </c>
      <c r="F253" s="34" t="s">
        <v>3983</v>
      </c>
      <c r="G253" s="34">
        <v>17</v>
      </c>
    </row>
    <row r="254" spans="1:7" s="34" customFormat="1" ht="28" x14ac:dyDescent="0.2">
      <c r="A254" s="215">
        <v>44398</v>
      </c>
      <c r="B254" s="34" t="str">
        <f>CONCATENATE("resource-",YEAR(Table4[[#This Row],[Cycle Release Date]]),"-Q",ROUNDDOWN(MONTH(Table4[[#This Row],[Cycle Release Date]])/4,0)+1,"-",TEXT(Table4[[#This Row],[Counter]],"00#"))</f>
        <v>resource-2021-Q2-013</v>
      </c>
      <c r="C254" s="34" t="s">
        <v>13</v>
      </c>
      <c r="D254" s="34" t="s">
        <v>241</v>
      </c>
      <c r="E254" s="34" t="s">
        <v>3803</v>
      </c>
      <c r="F254" s="34" t="s">
        <v>3984</v>
      </c>
      <c r="G254" s="34">
        <v>13</v>
      </c>
    </row>
    <row r="255" spans="1:7" s="34" customFormat="1" ht="28" x14ac:dyDescent="0.2">
      <c r="A255" s="215">
        <v>44398</v>
      </c>
      <c r="B255" s="34" t="str">
        <f>CONCATENATE("resource-",YEAR(Table4[[#This Row],[Cycle Release Date]]),"-Q",ROUNDDOWN(MONTH(Table4[[#This Row],[Cycle Release Date]])/4,0)+1,"-",TEXT(Table4[[#This Row],[Counter]],"00#"))</f>
        <v>resource-2021-Q2-022</v>
      </c>
      <c r="C255" s="34" t="s">
        <v>3856</v>
      </c>
      <c r="D255" s="34" t="s">
        <v>3857</v>
      </c>
      <c r="E255" s="34" t="s">
        <v>3766</v>
      </c>
      <c r="F255" s="12" t="s">
        <v>3985</v>
      </c>
      <c r="G255" s="34">
        <v>22</v>
      </c>
    </row>
    <row r="256" spans="1:7" s="34" customFormat="1" ht="28" x14ac:dyDescent="0.2">
      <c r="A256" s="215">
        <v>44398</v>
      </c>
      <c r="B256" s="34" t="str">
        <f>CONCATENATE("resource-",YEAR(Table4[[#This Row],[Cycle Release Date]]),"-Q",ROUNDDOWN(MONTH(Table4[[#This Row],[Cycle Release Date]])/4,0)+1,"-",TEXT(Table4[[#This Row],[Counter]],"00#"))</f>
        <v>resource-2021-Q2-023</v>
      </c>
      <c r="C256" s="34" t="s">
        <v>3856</v>
      </c>
      <c r="D256" s="34" t="s">
        <v>3857</v>
      </c>
      <c r="E256" s="34" t="s">
        <v>3766</v>
      </c>
      <c r="F256" s="12" t="s">
        <v>3986</v>
      </c>
      <c r="G256" s="34">
        <v>23</v>
      </c>
    </row>
    <row r="257" spans="1:7" s="34" customFormat="1" ht="28" x14ac:dyDescent="0.2">
      <c r="A257" s="215">
        <v>44398</v>
      </c>
      <c r="B257" s="34" t="str">
        <f>CONCATENATE("resource-",YEAR(Table4[[#This Row],[Cycle Release Date]]),"-Q",ROUNDDOWN(MONTH(Table4[[#This Row],[Cycle Release Date]])/4,0)+1,"-",TEXT(Table4[[#This Row],[Counter]],"00#"))</f>
        <v>resource-2021-Q2-024</v>
      </c>
      <c r="C257" s="34" t="s">
        <v>3856</v>
      </c>
      <c r="D257" s="34" t="s">
        <v>38</v>
      </c>
      <c r="E257" s="34" t="s">
        <v>38</v>
      </c>
      <c r="F257" s="34" t="s">
        <v>3960</v>
      </c>
      <c r="G257" s="34">
        <v>24</v>
      </c>
    </row>
    <row r="258" spans="1:7" s="34" customFormat="1" ht="98" x14ac:dyDescent="0.2">
      <c r="A258" s="215">
        <v>44398</v>
      </c>
      <c r="B258" s="34" t="str">
        <f>CONCATENATE("resource-",YEAR(Table4[[#This Row],[Cycle Release Date]]),"-Q",ROUNDDOWN(MONTH(Table4[[#This Row],[Cycle Release Date]])/4,0)+1,"-",TEXT(Table4[[#This Row],[Counter]],"00#"))</f>
        <v>resource-2021-Q2-025</v>
      </c>
      <c r="C258" s="34" t="s">
        <v>3987</v>
      </c>
      <c r="D258" s="34" t="s">
        <v>3988</v>
      </c>
      <c r="E258" s="34" t="s">
        <v>3669</v>
      </c>
      <c r="F258" s="34" t="s">
        <v>3989</v>
      </c>
      <c r="G258" s="34">
        <v>25</v>
      </c>
    </row>
    <row r="259" spans="1:7" s="34" customFormat="1" ht="28" x14ac:dyDescent="0.2">
      <c r="A259" s="215">
        <v>44398</v>
      </c>
      <c r="B259" s="34" t="str">
        <f>CONCATENATE("resource-",YEAR(Table4[[#This Row],[Cycle Release Date]]),"-Q",ROUNDDOWN(MONTH(Table4[[#This Row],[Cycle Release Date]])/4,0)+1,"-",TEXT(Table4[[#This Row],[Counter]],"00#"))</f>
        <v>resource-2021-Q2-027</v>
      </c>
      <c r="C259" s="34" t="s">
        <v>3987</v>
      </c>
      <c r="D259" s="34" t="s">
        <v>3990</v>
      </c>
      <c r="E259" s="34" t="s">
        <v>3669</v>
      </c>
      <c r="F259" s="34" t="s">
        <v>3991</v>
      </c>
      <c r="G259" s="34">
        <v>27</v>
      </c>
    </row>
    <row r="260" spans="1:7" s="34" customFormat="1" ht="98" x14ac:dyDescent="0.2">
      <c r="A260" s="215">
        <v>44398</v>
      </c>
      <c r="B260" s="34" t="str">
        <f>CONCATENATE("resource-",YEAR(Table4[[#This Row],[Cycle Release Date]]),"-Q",ROUNDDOWN(MONTH(Table4[[#This Row],[Cycle Release Date]])/4,0)+1,"-",TEXT(Table4[[#This Row],[Counter]],"00#"))</f>
        <v>resource-2021-Q2-026</v>
      </c>
      <c r="C260" s="34" t="s">
        <v>3992</v>
      </c>
      <c r="D260" s="34" t="s">
        <v>3988</v>
      </c>
      <c r="E260" s="34" t="s">
        <v>3669</v>
      </c>
      <c r="F260" s="34" t="s">
        <v>3989</v>
      </c>
      <c r="G260" s="34">
        <v>26</v>
      </c>
    </row>
    <row r="261" spans="1:7" s="34" customFormat="1" ht="28" x14ac:dyDescent="0.2">
      <c r="A261" s="215">
        <v>44398</v>
      </c>
      <c r="B261" s="34" t="str">
        <f>CONCATENATE("resource-",YEAR(Table4[[#This Row],[Cycle Release Date]]),"-Q",ROUNDDOWN(MONTH(Table4[[#This Row],[Cycle Release Date]])/4,0)+1,"-",TEXT(Table4[[#This Row],[Counter]],"00#"))</f>
        <v>resource-2021-Q2-028</v>
      </c>
      <c r="C261" s="34" t="s">
        <v>3992</v>
      </c>
      <c r="D261" s="34" t="s">
        <v>3990</v>
      </c>
      <c r="E261" s="34" t="s">
        <v>3669</v>
      </c>
      <c r="F261" s="34" t="s">
        <v>3991</v>
      </c>
      <c r="G261" s="34">
        <v>28</v>
      </c>
    </row>
    <row r="262" spans="1:7" s="34" customFormat="1" ht="28" x14ac:dyDescent="0.2">
      <c r="A262" s="215">
        <v>44398</v>
      </c>
      <c r="B262" s="34" t="str">
        <f>CONCATENATE("resource-",YEAR(Table4[[#This Row],[Cycle Release Date]]),"-Q",ROUNDDOWN(MONTH(Table4[[#This Row],[Cycle Release Date]])/4,0)+1,"-",TEXT(Table4[[#This Row],[Counter]],"00#"))</f>
        <v>resource-2021-Q2-036</v>
      </c>
      <c r="C262" s="34" t="s">
        <v>3836</v>
      </c>
      <c r="D262" s="34" t="s">
        <v>3993</v>
      </c>
      <c r="E262" s="34" t="s">
        <v>38</v>
      </c>
      <c r="F262" s="34" t="s">
        <v>3994</v>
      </c>
      <c r="G262" s="34">
        <v>36</v>
      </c>
    </row>
    <row r="263" spans="1:7" s="34" customFormat="1" ht="28" x14ac:dyDescent="0.2">
      <c r="A263" s="215">
        <v>44398</v>
      </c>
      <c r="B263" s="34" t="str">
        <f>CONCATENATE("resource-",YEAR(Table4[[#This Row],[Cycle Release Date]]),"-Q",ROUNDDOWN(MONTH(Table4[[#This Row],[Cycle Release Date]])/4,0)+1,"-",TEXT(Table4[[#This Row],[Counter]],"00#"))</f>
        <v>resource-2021-Q2-035</v>
      </c>
      <c r="C263" s="34" t="s">
        <v>3836</v>
      </c>
      <c r="D263" s="34" t="s">
        <v>172</v>
      </c>
      <c r="E263" s="34" t="s">
        <v>38</v>
      </c>
      <c r="F263" s="34" t="s">
        <v>3995</v>
      </c>
      <c r="G263" s="34">
        <v>35</v>
      </c>
    </row>
    <row r="264" spans="1:7" s="34" customFormat="1" ht="28" x14ac:dyDescent="0.2">
      <c r="A264" s="215">
        <v>44398</v>
      </c>
      <c r="B264" s="34" t="str">
        <f>CONCATENATE("resource-",YEAR(Table4[[#This Row],[Cycle Release Date]]),"-Q",ROUNDDOWN(MONTH(Table4[[#This Row],[Cycle Release Date]])/4,0)+1,"-",TEXT(Table4[[#This Row],[Counter]],"00#"))</f>
        <v>resource-2021-Q2-034</v>
      </c>
      <c r="C264" s="34" t="s">
        <v>3764</v>
      </c>
      <c r="D264" s="34" t="s">
        <v>172</v>
      </c>
      <c r="E264" s="34" t="s">
        <v>38</v>
      </c>
      <c r="F264" s="34" t="s">
        <v>3996</v>
      </c>
      <c r="G264" s="34">
        <v>34</v>
      </c>
    </row>
    <row r="265" spans="1:7" s="34" customFormat="1" ht="28" x14ac:dyDescent="0.2">
      <c r="A265" s="215">
        <v>44398</v>
      </c>
      <c r="B265" s="34" t="str">
        <f>CONCATENATE("resource-",YEAR(Table4[[#This Row],[Cycle Release Date]]),"-Q",ROUNDDOWN(MONTH(Table4[[#This Row],[Cycle Release Date]])/4,0)+1,"-",TEXT(Table4[[#This Row],[Counter]],"00#"))</f>
        <v>resource-2021-Q2-033</v>
      </c>
      <c r="C265" s="34" t="s">
        <v>3764</v>
      </c>
      <c r="D265" s="34" t="s">
        <v>3766</v>
      </c>
      <c r="E265" s="34" t="s">
        <v>112</v>
      </c>
      <c r="F265" s="34" t="s">
        <v>3997</v>
      </c>
      <c r="G265" s="34">
        <v>33</v>
      </c>
    </row>
    <row r="266" spans="1:7" s="34" customFormat="1" ht="42" x14ac:dyDescent="0.2">
      <c r="A266" s="215">
        <v>44398</v>
      </c>
      <c r="B266" s="34" t="str">
        <f>CONCATENATE("resource-",YEAR(Table4[[#This Row],[Cycle Release Date]]),"-Q",ROUNDDOWN(MONTH(Table4[[#This Row],[Cycle Release Date]])/4,0)+1,"-",TEXT(Table4[[#This Row],[Counter]],"00#"))</f>
        <v>resource-2021-Q2-032</v>
      </c>
      <c r="C266" s="34" t="s">
        <v>3764</v>
      </c>
      <c r="D266" s="34" t="s">
        <v>3766</v>
      </c>
      <c r="E266" s="34" t="s">
        <v>203</v>
      </c>
      <c r="F266" s="34" t="s">
        <v>3998</v>
      </c>
      <c r="G266" s="34">
        <v>32</v>
      </c>
    </row>
    <row r="267" spans="1:7" s="34" customFormat="1" ht="42" x14ac:dyDescent="0.2">
      <c r="A267" s="215">
        <v>44398</v>
      </c>
      <c r="B267" s="34" t="str">
        <f>CONCATENATE("resource-",YEAR(Table4[[#This Row],[Cycle Release Date]]),"-Q",ROUNDDOWN(MONTH(Table4[[#This Row],[Cycle Release Date]])/4,0)+1,"-",TEXT(Table4[[#This Row],[Counter]],"00#"))</f>
        <v>resource-2021-Q2-031</v>
      </c>
      <c r="C267" s="34" t="s">
        <v>3764</v>
      </c>
      <c r="D267" s="34" t="s">
        <v>3766</v>
      </c>
      <c r="E267" s="34" t="s">
        <v>241</v>
      </c>
      <c r="F267" s="34" t="s">
        <v>3999</v>
      </c>
      <c r="G267" s="34">
        <v>31</v>
      </c>
    </row>
    <row r="268" spans="1:7" s="34" customFormat="1" ht="28" x14ac:dyDescent="0.2">
      <c r="A268" s="215">
        <v>44398</v>
      </c>
      <c r="B268" s="34" t="str">
        <f>CONCATENATE("resource-",YEAR(Table4[[#This Row],[Cycle Release Date]]),"-Q",ROUNDDOWN(MONTH(Table4[[#This Row],[Cycle Release Date]])/4,0)+1,"-",TEXT(Table4[[#This Row],[Counter]],"00#"))</f>
        <v>resource-2021-Q2-029</v>
      </c>
      <c r="C268" s="34" t="s">
        <v>3764</v>
      </c>
      <c r="D268" s="34" t="s">
        <v>3769</v>
      </c>
      <c r="E268" s="34" t="s">
        <v>241</v>
      </c>
      <c r="F268" s="34" t="s">
        <v>4000</v>
      </c>
      <c r="G268" s="34">
        <v>29</v>
      </c>
    </row>
    <row r="269" spans="1:7" s="34" customFormat="1" ht="28" x14ac:dyDescent="0.2">
      <c r="A269" s="215">
        <v>44398</v>
      </c>
      <c r="B269" s="34" t="str">
        <f>CONCATENATE("resource-",YEAR(Table4[[#This Row],[Cycle Release Date]]),"-Q",ROUNDDOWN(MONTH(Table4[[#This Row],[Cycle Release Date]])/4,0)+1,"-",TEXT(Table4[[#This Row],[Counter]],"00#"))</f>
        <v>resource-2021-Q2-030</v>
      </c>
      <c r="C269" s="34" t="s">
        <v>3764</v>
      </c>
      <c r="D269" s="34" t="s">
        <v>3769</v>
      </c>
      <c r="E269" s="34" t="s">
        <v>241</v>
      </c>
      <c r="F269" s="34" t="s">
        <v>4001</v>
      </c>
      <c r="G269" s="34">
        <v>30</v>
      </c>
    </row>
    <row r="270" spans="1:7" s="34" customFormat="1" ht="28" x14ac:dyDescent="0.2">
      <c r="A270" s="215">
        <v>44287</v>
      </c>
      <c r="B270" s="34" t="str">
        <f>CONCATENATE("resource-",YEAR(Table4[[#This Row],[Cycle Release Date]]),"-Q",ROUNDDOWN(MONTH(Table4[[#This Row],[Cycle Release Date]])/4,0)+1,"-",TEXT(Table4[[#This Row],[Counter]],"00#"))</f>
        <v>resource-2021-Q2-002</v>
      </c>
      <c r="C270" s="34" t="s">
        <v>3712</v>
      </c>
      <c r="D270" s="34" t="s">
        <v>4002</v>
      </c>
      <c r="E270" s="34" t="s">
        <v>38</v>
      </c>
      <c r="F270" s="34" t="s">
        <v>4003</v>
      </c>
      <c r="G270" s="34">
        <v>2</v>
      </c>
    </row>
    <row r="271" spans="1:7" s="34" customFormat="1" ht="28" x14ac:dyDescent="0.2">
      <c r="A271" s="215">
        <v>44287</v>
      </c>
      <c r="B271" s="34" t="str">
        <f>CONCATENATE("resource-",YEAR(Table4[[#This Row],[Cycle Release Date]]),"-Q",ROUNDDOWN(MONTH(Table4[[#This Row],[Cycle Release Date]])/4,0)+1,"-",TEXT(Table4[[#This Row],[Counter]],"00#"))</f>
        <v>resource-2021-Q2-003</v>
      </c>
      <c r="C271" s="34" t="s">
        <v>3712</v>
      </c>
      <c r="D271" s="34" t="s">
        <v>4002</v>
      </c>
      <c r="E271" s="34" t="s">
        <v>38</v>
      </c>
      <c r="F271" s="34" t="s">
        <v>4004</v>
      </c>
      <c r="G271" s="34">
        <v>3</v>
      </c>
    </row>
    <row r="272" spans="1:7" s="34" customFormat="1" ht="28" x14ac:dyDescent="0.2">
      <c r="A272" s="215">
        <v>44287</v>
      </c>
      <c r="B272" s="34" t="str">
        <f>CONCATENATE("resource-",YEAR(Table4[[#This Row],[Cycle Release Date]]),"-Q",ROUNDDOWN(MONTH(Table4[[#This Row],[Cycle Release Date]])/4,0)+1,"-",TEXT(Table4[[#This Row],[Counter]],"00#"))</f>
        <v>resource-2021-Q2-004</v>
      </c>
      <c r="C272" s="34" t="s">
        <v>3712</v>
      </c>
      <c r="D272" s="34" t="s">
        <v>4002</v>
      </c>
      <c r="E272" s="34" t="s">
        <v>38</v>
      </c>
      <c r="F272" s="34" t="s">
        <v>4005</v>
      </c>
      <c r="G272" s="34">
        <v>4</v>
      </c>
    </row>
    <row r="273" spans="1:7" s="34" customFormat="1" ht="28" x14ac:dyDescent="0.2">
      <c r="A273" s="215">
        <v>44287</v>
      </c>
      <c r="B273" s="34" t="str">
        <f>CONCATENATE("resource-",YEAR(Table4[[#This Row],[Cycle Release Date]]),"-Q",ROUNDDOWN(MONTH(Table4[[#This Row],[Cycle Release Date]])/4,0)+1,"-",TEXT(Table4[[#This Row],[Counter]],"00#"))</f>
        <v>resource-2021-Q2-005</v>
      </c>
      <c r="C273" s="34" t="s">
        <v>3712</v>
      </c>
      <c r="D273" s="34" t="s">
        <v>4006</v>
      </c>
      <c r="E273" s="34" t="s">
        <v>38</v>
      </c>
      <c r="F273" s="34" t="s">
        <v>4007</v>
      </c>
      <c r="G273" s="34">
        <v>5</v>
      </c>
    </row>
    <row r="274" spans="1:7" s="34" customFormat="1" ht="42" x14ac:dyDescent="0.2">
      <c r="A274" s="215">
        <v>44287</v>
      </c>
      <c r="B274" s="34" t="str">
        <f>CONCATENATE("resource-",YEAR(Table4[[#This Row],[Cycle Release Date]]),"-Q",ROUNDDOWN(MONTH(Table4[[#This Row],[Cycle Release Date]])/4,0)+1,"-",TEXT(Table4[[#This Row],[Counter]],"00#"))</f>
        <v>resource-2021-Q2-006</v>
      </c>
      <c r="C274" s="34" t="s">
        <v>3712</v>
      </c>
      <c r="D274" s="34" t="s">
        <v>4006</v>
      </c>
      <c r="E274" s="34" t="s">
        <v>38</v>
      </c>
      <c r="F274" s="34" t="s">
        <v>4008</v>
      </c>
      <c r="G274" s="34">
        <v>6</v>
      </c>
    </row>
    <row r="275" spans="1:7" s="34" customFormat="1" ht="28" x14ac:dyDescent="0.2">
      <c r="A275" s="215">
        <v>44287</v>
      </c>
      <c r="B275" s="34" t="str">
        <f>CONCATENATE("resource-",YEAR(Table4[[#This Row],[Cycle Release Date]]),"-Q",ROUNDDOWN(MONTH(Table4[[#This Row],[Cycle Release Date]])/4,0)+1,"-",TEXT(Table4[[#This Row],[Counter]],"00#"))</f>
        <v>resource-2021-Q2-001</v>
      </c>
      <c r="C275" s="34" t="s">
        <v>3712</v>
      </c>
      <c r="D275" s="34" t="s">
        <v>3895</v>
      </c>
      <c r="E275" s="34" t="s">
        <v>38</v>
      </c>
      <c r="F275" s="34" t="s">
        <v>4009</v>
      </c>
      <c r="G275" s="34">
        <v>1</v>
      </c>
    </row>
    <row r="276" spans="1:7" s="34" customFormat="1" ht="112" x14ac:dyDescent="0.2">
      <c r="A276" s="215">
        <v>44287</v>
      </c>
      <c r="B276" s="34" t="str">
        <f>CONCATENATE("resource-",YEAR(Table4[[#This Row],[Cycle Release Date]]),"-Q",ROUNDDOWN(MONTH(Table4[[#This Row],[Cycle Release Date]])/4,0)+1,"-",TEXT(Table4[[#This Row],[Counter]],"00#"))</f>
        <v>resource-2021-Q2-00</v>
      </c>
      <c r="C276" s="34" t="s">
        <v>12</v>
      </c>
      <c r="D276" s="34" t="s">
        <v>4010</v>
      </c>
      <c r="E276" s="34" t="s">
        <v>4011</v>
      </c>
      <c r="F276" s="34" t="s">
        <v>4012</v>
      </c>
    </row>
    <row r="277" spans="1:7" s="34" customFormat="1" ht="28" x14ac:dyDescent="0.2">
      <c r="A277" s="215">
        <v>44287</v>
      </c>
      <c r="B277" s="34" t="str">
        <f>CONCATENATE("resource-",YEAR(Table4[[#This Row],[Cycle Release Date]]),"-Q",ROUNDDOWN(MONTH(Table4[[#This Row],[Cycle Release Date]])/4,0)+1,"-",TEXT(Table4[[#This Row],[Counter]],"00#"))</f>
        <v>resource-2021-Q2-007</v>
      </c>
      <c r="C277" s="34" t="s">
        <v>12</v>
      </c>
      <c r="D277" s="34" t="s">
        <v>3955</v>
      </c>
      <c r="E277" s="34" t="s">
        <v>4013</v>
      </c>
      <c r="F277" s="34" t="s">
        <v>4014</v>
      </c>
      <c r="G277" s="34">
        <v>7</v>
      </c>
    </row>
    <row r="278" spans="1:7" s="34" customFormat="1" ht="28" x14ac:dyDescent="0.2">
      <c r="A278" s="215">
        <v>44287</v>
      </c>
      <c r="B278" s="34" t="str">
        <f>CONCATENATE("resource-",YEAR(Table4[[#This Row],[Cycle Release Date]]),"-Q",ROUNDDOWN(MONTH(Table4[[#This Row],[Cycle Release Date]])/4,0)+1,"-",TEXT(Table4[[#This Row],[Counter]],"00#"))</f>
        <v>resource-2021-Q2-031</v>
      </c>
      <c r="C278" s="34" t="s">
        <v>12</v>
      </c>
      <c r="D278" s="34" t="s">
        <v>3955</v>
      </c>
      <c r="E278" s="34" t="s">
        <v>4013</v>
      </c>
      <c r="F278" s="34" t="s">
        <v>4015</v>
      </c>
      <c r="G278" s="34">
        <v>31</v>
      </c>
    </row>
    <row r="279" spans="1:7" s="34" customFormat="1" ht="56" x14ac:dyDescent="0.2">
      <c r="A279" s="215">
        <v>44287</v>
      </c>
      <c r="B279" s="34" t="str">
        <f>CONCATENATE("resource-",YEAR(Table4[[#This Row],[Cycle Release Date]]),"-Q",ROUNDDOWN(MONTH(Table4[[#This Row],[Cycle Release Date]])/4,0)+1,"-",TEXT(Table4[[#This Row],[Counter]],"00#"))</f>
        <v>resource-2021-Q2-008</v>
      </c>
      <c r="C279" s="34" t="s">
        <v>12</v>
      </c>
      <c r="D279" s="34" t="s">
        <v>163</v>
      </c>
      <c r="E279" s="34" t="s">
        <v>38</v>
      </c>
      <c r="F279" s="34" t="s">
        <v>4016</v>
      </c>
      <c r="G279" s="34">
        <v>8</v>
      </c>
    </row>
    <row r="280" spans="1:7" s="34" customFormat="1" ht="42" x14ac:dyDescent="0.2">
      <c r="A280" s="215">
        <v>44287</v>
      </c>
      <c r="B280" s="34" t="str">
        <f>CONCATENATE("resource-",YEAR(Table4[[#This Row],[Cycle Release Date]]),"-Q",ROUNDDOWN(MONTH(Table4[[#This Row],[Cycle Release Date]])/4,0)+1,"-",TEXT(Table4[[#This Row],[Counter]],"00#"))</f>
        <v>resource-2021-Q2-009</v>
      </c>
      <c r="C280" s="34" t="s">
        <v>12</v>
      </c>
      <c r="D280" s="34" t="s">
        <v>163</v>
      </c>
      <c r="E280" s="34" t="s">
        <v>38</v>
      </c>
      <c r="F280" s="34" t="s">
        <v>4017</v>
      </c>
      <c r="G280" s="34">
        <v>9</v>
      </c>
    </row>
    <row r="281" spans="1:7" s="34" customFormat="1" ht="84" x14ac:dyDescent="0.2">
      <c r="A281" s="215">
        <v>44287</v>
      </c>
      <c r="B281" s="34" t="str">
        <f>CONCATENATE("resource-",YEAR(Table4[[#This Row],[Cycle Release Date]]),"-Q",ROUNDDOWN(MONTH(Table4[[#This Row],[Cycle Release Date]])/4,0)+1,"-",TEXT(Table4[[#This Row],[Counter]],"00#"))</f>
        <v>resource-2021-Q2-010</v>
      </c>
      <c r="C281" s="34" t="s">
        <v>12</v>
      </c>
      <c r="D281" s="34" t="s">
        <v>4018</v>
      </c>
      <c r="E281" s="34" t="s">
        <v>4019</v>
      </c>
      <c r="F281" s="34" t="s">
        <v>4020</v>
      </c>
      <c r="G281" s="34">
        <v>10</v>
      </c>
    </row>
    <row r="282" spans="1:7" s="34" customFormat="1" ht="112" x14ac:dyDescent="0.2">
      <c r="A282" s="215">
        <v>44287</v>
      </c>
      <c r="B282" s="34" t="str">
        <f>CONCATENATE("resource-",YEAR(Table4[[#This Row],[Cycle Release Date]]),"-Q",ROUNDDOWN(MONTH(Table4[[#This Row],[Cycle Release Date]])/4,0)+1,"-",TEXT(Table4[[#This Row],[Counter]],"00#"))</f>
        <v>resource-2021-Q2-00</v>
      </c>
      <c r="C282" s="34" t="s">
        <v>3906</v>
      </c>
      <c r="D282" s="34" t="s">
        <v>4010</v>
      </c>
      <c r="E282" s="34" t="s">
        <v>4021</v>
      </c>
      <c r="F282" s="34" t="s">
        <v>4022</v>
      </c>
    </row>
    <row r="283" spans="1:7" s="34" customFormat="1" ht="98" x14ac:dyDescent="0.2">
      <c r="A283" s="215">
        <v>44287</v>
      </c>
      <c r="B283" s="34" t="str">
        <f>CONCATENATE("resource-",YEAR(Table4[[#This Row],[Cycle Release Date]]),"-Q",ROUNDDOWN(MONTH(Table4[[#This Row],[Cycle Release Date]])/4,0)+1,"-",TEXT(Table4[[#This Row],[Counter]],"00#"))</f>
        <v>resource-2021-Q2-041</v>
      </c>
      <c r="C283" s="34" t="s">
        <v>3906</v>
      </c>
      <c r="D283" s="34" t="s">
        <v>3857</v>
      </c>
      <c r="E283" s="34" t="s">
        <v>4023</v>
      </c>
      <c r="F283" s="34" t="s">
        <v>4024</v>
      </c>
      <c r="G283" s="34">
        <v>41</v>
      </c>
    </row>
    <row r="284" spans="1:7" s="34" customFormat="1" ht="84" x14ac:dyDescent="0.2">
      <c r="A284" s="215">
        <v>44287</v>
      </c>
      <c r="B284" s="34" t="str">
        <f>CONCATENATE("resource-",YEAR(Table4[[#This Row],[Cycle Release Date]]),"-Q",ROUNDDOWN(MONTH(Table4[[#This Row],[Cycle Release Date]])/4,0)+1,"-",TEXT(Table4[[#This Row],[Counter]],"00#"))</f>
        <v>resource-2021-Q2-012</v>
      </c>
      <c r="C284" s="34" t="s">
        <v>3906</v>
      </c>
      <c r="D284" s="34" t="s">
        <v>4025</v>
      </c>
      <c r="E284" s="34" t="s">
        <v>38</v>
      </c>
      <c r="F284" s="34" t="s">
        <v>4026</v>
      </c>
      <c r="G284" s="34">
        <v>12</v>
      </c>
    </row>
    <row r="285" spans="1:7" s="34" customFormat="1" ht="56" x14ac:dyDescent="0.2">
      <c r="A285" s="215">
        <v>44287</v>
      </c>
      <c r="B285" s="34" t="str">
        <f>CONCATENATE("resource-",YEAR(Table4[[#This Row],[Cycle Release Date]]),"-Q",ROUNDDOWN(MONTH(Table4[[#This Row],[Cycle Release Date]])/4,0)+1,"-",TEXT(Table4[[#This Row],[Counter]],"00#"))</f>
        <v>resource-2021-Q2-013</v>
      </c>
      <c r="C285" s="34" t="s">
        <v>3783</v>
      </c>
      <c r="D285" s="34" t="s">
        <v>4027</v>
      </c>
      <c r="E285" s="34" t="s">
        <v>38</v>
      </c>
      <c r="F285" s="34" t="s">
        <v>4028</v>
      </c>
      <c r="G285" s="34">
        <v>13</v>
      </c>
    </row>
    <row r="286" spans="1:7" s="34" customFormat="1" ht="42" x14ac:dyDescent="0.2">
      <c r="A286" s="215">
        <v>44287</v>
      </c>
      <c r="B286" s="34" t="str">
        <f>CONCATENATE("resource-",YEAR(Table4[[#This Row],[Cycle Release Date]]),"-Q",ROUNDDOWN(MONTH(Table4[[#This Row],[Cycle Release Date]])/4,0)+1,"-",TEXT(Table4[[#This Row],[Counter]],"00#"))</f>
        <v>resource-2021-Q2-017</v>
      </c>
      <c r="C286" s="34" t="s">
        <v>13</v>
      </c>
      <c r="D286" s="34" t="s">
        <v>57</v>
      </c>
      <c r="E286" s="34" t="s">
        <v>4029</v>
      </c>
      <c r="F286" s="34" t="s">
        <v>4030</v>
      </c>
      <c r="G286" s="34">
        <v>17</v>
      </c>
    </row>
    <row r="287" spans="1:7" s="34" customFormat="1" ht="70" x14ac:dyDescent="0.2">
      <c r="A287" s="215">
        <v>44287</v>
      </c>
      <c r="B287" s="34" t="str">
        <f>CONCATENATE("resource-",YEAR(Table4[[#This Row],[Cycle Release Date]]),"-Q",ROUNDDOWN(MONTH(Table4[[#This Row],[Cycle Release Date]])/4,0)+1,"-",TEXT(Table4[[#This Row],[Counter]],"00#"))</f>
        <v>resource-2021-Q2-016</v>
      </c>
      <c r="C287" s="34" t="s">
        <v>13</v>
      </c>
      <c r="D287" s="34" t="s">
        <v>3799</v>
      </c>
      <c r="E287" s="34" t="s">
        <v>4031</v>
      </c>
      <c r="F287" s="34" t="s">
        <v>4032</v>
      </c>
      <c r="G287" s="34">
        <v>16</v>
      </c>
    </row>
    <row r="288" spans="1:7" s="34" customFormat="1" ht="28" x14ac:dyDescent="0.2">
      <c r="A288" s="215">
        <v>44287</v>
      </c>
      <c r="B288" s="34" t="str">
        <f>CONCATENATE("resource-",YEAR(Table4[[#This Row],[Cycle Release Date]]),"-Q",ROUNDDOWN(MONTH(Table4[[#This Row],[Cycle Release Date]])/4,0)+1,"-",TEXT(Table4[[#This Row],[Counter]],"00#"))</f>
        <v>resource-2021-Q2-022</v>
      </c>
      <c r="C288" s="34" t="s">
        <v>13</v>
      </c>
      <c r="D288" s="34" t="s">
        <v>112</v>
      </c>
      <c r="E288" s="34" t="s">
        <v>3673</v>
      </c>
      <c r="F288" s="34" t="s">
        <v>4033</v>
      </c>
      <c r="G288" s="34">
        <v>22</v>
      </c>
    </row>
    <row r="289" spans="1:7" s="34" customFormat="1" ht="42" x14ac:dyDescent="0.2">
      <c r="A289" s="215">
        <v>44287</v>
      </c>
      <c r="B289" s="34" t="str">
        <f>CONCATENATE("resource-",YEAR(Table4[[#This Row],[Cycle Release Date]]),"-Q",ROUNDDOWN(MONTH(Table4[[#This Row],[Cycle Release Date]])/4,0)+1,"-",TEXT(Table4[[#This Row],[Counter]],"00#"))</f>
        <v>resource-2021-Q2-024</v>
      </c>
      <c r="C289" s="34" t="s">
        <v>13</v>
      </c>
      <c r="D289" s="34" t="s">
        <v>112</v>
      </c>
      <c r="E289" s="34" t="s">
        <v>3673</v>
      </c>
      <c r="F289" s="34" t="s">
        <v>4034</v>
      </c>
      <c r="G289" s="34">
        <v>24</v>
      </c>
    </row>
    <row r="290" spans="1:7" s="34" customFormat="1" ht="28" x14ac:dyDescent="0.2">
      <c r="A290" s="215">
        <v>44287</v>
      </c>
      <c r="B290" s="34" t="str">
        <f>CONCATENATE("resource-",YEAR(Table4[[#This Row],[Cycle Release Date]]),"-Q",ROUNDDOWN(MONTH(Table4[[#This Row],[Cycle Release Date]])/4,0)+1,"-",TEXT(Table4[[#This Row],[Counter]],"00#"))</f>
        <v>resource-2021-Q2-021</v>
      </c>
      <c r="C290" s="34" t="s">
        <v>13</v>
      </c>
      <c r="D290" s="34" t="s">
        <v>112</v>
      </c>
      <c r="E290" s="34" t="s">
        <v>3676</v>
      </c>
      <c r="F290" s="34" t="s">
        <v>4035</v>
      </c>
      <c r="G290" s="34">
        <v>21</v>
      </c>
    </row>
    <row r="291" spans="1:7" s="34" customFormat="1" ht="42" x14ac:dyDescent="0.2">
      <c r="A291" s="215">
        <v>44287</v>
      </c>
      <c r="B291" s="34" t="str">
        <f>CONCATENATE("resource-",YEAR(Table4[[#This Row],[Cycle Release Date]]),"-Q",ROUNDDOWN(MONTH(Table4[[#This Row],[Cycle Release Date]])/4,0)+1,"-",TEXT(Table4[[#This Row],[Counter]],"00#"))</f>
        <v>resource-2021-Q2-023</v>
      </c>
      <c r="C291" s="34" t="s">
        <v>13</v>
      </c>
      <c r="D291" s="34" t="s">
        <v>112</v>
      </c>
      <c r="E291" s="34" t="s">
        <v>3676</v>
      </c>
      <c r="F291" s="34" t="s">
        <v>4036</v>
      </c>
      <c r="G291" s="34">
        <v>23</v>
      </c>
    </row>
    <row r="292" spans="1:7" s="34" customFormat="1" ht="28" x14ac:dyDescent="0.2">
      <c r="A292" s="215">
        <v>44287</v>
      </c>
      <c r="B292" s="34" t="str">
        <f>CONCATENATE("resource-",YEAR(Table4[[#This Row],[Cycle Release Date]]),"-Q",ROUNDDOWN(MONTH(Table4[[#This Row],[Cycle Release Date]])/4,0)+1,"-",TEXT(Table4[[#This Row],[Counter]],"00#"))</f>
        <v>resource-2021-Q2-00</v>
      </c>
      <c r="C292" s="34" t="s">
        <v>13</v>
      </c>
      <c r="D292" s="34" t="s">
        <v>38</v>
      </c>
      <c r="E292" s="34" t="s">
        <v>38</v>
      </c>
      <c r="F292" s="34" t="s">
        <v>4037</v>
      </c>
    </row>
    <row r="293" spans="1:7" s="34" customFormat="1" ht="28" x14ac:dyDescent="0.2">
      <c r="A293" s="215">
        <v>44287</v>
      </c>
      <c r="B293" s="34" t="str">
        <f>CONCATENATE("resource-",YEAR(Table4[[#This Row],[Cycle Release Date]]),"-Q",ROUNDDOWN(MONTH(Table4[[#This Row],[Cycle Release Date]])/4,0)+1,"-",TEXT(Table4[[#This Row],[Counter]],"00#"))</f>
        <v>resource-2021-Q2-014</v>
      </c>
      <c r="C293" s="34" t="s">
        <v>13</v>
      </c>
      <c r="D293" s="34" t="s">
        <v>4038</v>
      </c>
      <c r="E293" s="34" t="s">
        <v>4039</v>
      </c>
      <c r="F293" s="34" t="s">
        <v>4040</v>
      </c>
      <c r="G293" s="34">
        <v>14</v>
      </c>
    </row>
    <row r="294" spans="1:7" s="34" customFormat="1" ht="42" x14ac:dyDescent="0.2">
      <c r="A294" s="215">
        <v>44287</v>
      </c>
      <c r="B294" s="34" t="str">
        <f>CONCATENATE("resource-",YEAR(Table4[[#This Row],[Cycle Release Date]]),"-Q",ROUNDDOWN(MONTH(Table4[[#This Row],[Cycle Release Date]])/4,0)+1,"-",TEXT(Table4[[#This Row],[Counter]],"00#"))</f>
        <v>resource-2021-Q2-015</v>
      </c>
      <c r="C294" s="34" t="s">
        <v>13</v>
      </c>
      <c r="D294" s="34" t="s">
        <v>4038</v>
      </c>
      <c r="E294" s="34" t="s">
        <v>241</v>
      </c>
      <c r="F294" s="34" t="s">
        <v>4041</v>
      </c>
      <c r="G294" s="34">
        <v>15</v>
      </c>
    </row>
    <row r="295" spans="1:7" s="34" customFormat="1" ht="28" x14ac:dyDescent="0.2">
      <c r="A295" s="215">
        <v>44287</v>
      </c>
      <c r="B295" s="34" t="str">
        <f>CONCATENATE("resource-",YEAR(Table4[[#This Row],[Cycle Release Date]]),"-Q",ROUNDDOWN(MONTH(Table4[[#This Row],[Cycle Release Date]])/4,0)+1,"-",TEXT(Table4[[#This Row],[Counter]],"00#"))</f>
        <v>resource-2021-Q2-00</v>
      </c>
      <c r="C295" s="34" t="s">
        <v>13</v>
      </c>
      <c r="D295" s="34" t="s">
        <v>195</v>
      </c>
      <c r="E295" s="34" t="s">
        <v>3794</v>
      </c>
      <c r="F295" s="34" t="s">
        <v>4042</v>
      </c>
    </row>
    <row r="296" spans="1:7" s="34" customFormat="1" ht="170" x14ac:dyDescent="0.2">
      <c r="A296" s="215">
        <v>44287</v>
      </c>
      <c r="B296" s="34" t="str">
        <f>CONCATENATE("resource-",YEAR(Table4[[#This Row],[Cycle Release Date]]),"-Q",ROUNDDOWN(MONTH(Table4[[#This Row],[Cycle Release Date]])/4,0)+1,"-",TEXT(Table4[[#This Row],[Counter]],"00#"))</f>
        <v>resource-2021-Q2-025</v>
      </c>
      <c r="C296" s="34" t="s">
        <v>13</v>
      </c>
      <c r="D296" s="34" t="s">
        <v>195</v>
      </c>
      <c r="E296" s="34" t="s">
        <v>3794</v>
      </c>
      <c r="F296" s="34" t="s">
        <v>4043</v>
      </c>
      <c r="G296" s="34">
        <v>25</v>
      </c>
    </row>
    <row r="297" spans="1:7" s="34" customFormat="1" ht="42" x14ac:dyDescent="0.2">
      <c r="A297" s="215">
        <v>44287</v>
      </c>
      <c r="B297" s="34" t="str">
        <f>CONCATENATE("resource-",YEAR(Table4[[#This Row],[Cycle Release Date]]),"-Q",ROUNDDOWN(MONTH(Table4[[#This Row],[Cycle Release Date]])/4,0)+1,"-",TEXT(Table4[[#This Row],[Counter]],"00#"))</f>
        <v>resource-2021-Q2-00</v>
      </c>
      <c r="C297" s="34" t="s">
        <v>13</v>
      </c>
      <c r="D297" s="34" t="s">
        <v>195</v>
      </c>
      <c r="E297" s="34" t="s">
        <v>3680</v>
      </c>
      <c r="F297" s="34" t="s">
        <v>4044</v>
      </c>
    </row>
    <row r="298" spans="1:7" s="34" customFormat="1" ht="42" x14ac:dyDescent="0.2">
      <c r="A298" s="215">
        <v>44287</v>
      </c>
      <c r="B298" s="34" t="str">
        <f>CONCATENATE("resource-",YEAR(Table4[[#This Row],[Cycle Release Date]]),"-Q",ROUNDDOWN(MONTH(Table4[[#This Row],[Cycle Release Date]])/4,0)+1,"-",TEXT(Table4[[#This Row],[Counter]],"00#"))</f>
        <v>resource-2021-Q2-020</v>
      </c>
      <c r="C298" s="34" t="s">
        <v>13</v>
      </c>
      <c r="D298" s="34" t="s">
        <v>195</v>
      </c>
      <c r="E298" s="34" t="s">
        <v>4045</v>
      </c>
      <c r="F298" s="34" t="s">
        <v>4046</v>
      </c>
      <c r="G298" s="34">
        <v>20</v>
      </c>
    </row>
    <row r="299" spans="1:7" s="34" customFormat="1" ht="28" x14ac:dyDescent="0.2">
      <c r="A299" s="215">
        <v>44287</v>
      </c>
      <c r="B299" s="34" t="str">
        <f>CONCATENATE("resource-",YEAR(Table4[[#This Row],[Cycle Release Date]]),"-Q",ROUNDDOWN(MONTH(Table4[[#This Row],[Cycle Release Date]])/4,0)+1,"-",TEXT(Table4[[#This Row],[Counter]],"00#"))</f>
        <v>resource-2021-Q2-033</v>
      </c>
      <c r="C299" s="34" t="s">
        <v>13</v>
      </c>
      <c r="D299" s="34" t="s">
        <v>203</v>
      </c>
      <c r="E299" s="34" t="s">
        <v>3690</v>
      </c>
      <c r="F299" s="34" t="s">
        <v>4047</v>
      </c>
      <c r="G299" s="34">
        <v>33</v>
      </c>
    </row>
    <row r="300" spans="1:7" s="34" customFormat="1" ht="70" x14ac:dyDescent="0.2">
      <c r="A300" s="215">
        <v>44287</v>
      </c>
      <c r="B300" s="34" t="str">
        <f>CONCATENATE("resource-",YEAR(Table4[[#This Row],[Cycle Release Date]]),"-Q",ROUNDDOWN(MONTH(Table4[[#This Row],[Cycle Release Date]])/4,0)+1,"-",TEXT(Table4[[#This Row],[Counter]],"00#"))</f>
        <v>resource-2021-Q2-018</v>
      </c>
      <c r="C300" s="34" t="s">
        <v>13</v>
      </c>
      <c r="D300" s="34" t="s">
        <v>241</v>
      </c>
      <c r="E300" s="34" t="s">
        <v>163</v>
      </c>
      <c r="F300" s="34" t="s">
        <v>4048</v>
      </c>
      <c r="G300" s="34">
        <v>18</v>
      </c>
    </row>
    <row r="301" spans="1:7" s="34" customFormat="1" ht="28" x14ac:dyDescent="0.2">
      <c r="A301" s="215">
        <v>44287</v>
      </c>
      <c r="B301" s="34" t="str">
        <f>CONCATENATE("resource-",YEAR(Table4[[#This Row],[Cycle Release Date]]),"-Q",ROUNDDOWN(MONTH(Table4[[#This Row],[Cycle Release Date]])/4,0)+1,"-",TEXT(Table4[[#This Row],[Counter]],"00#"))</f>
        <v>resource-2021-Q2-019</v>
      </c>
      <c r="C301" s="34" t="s">
        <v>13</v>
      </c>
      <c r="D301" s="34" t="s">
        <v>241</v>
      </c>
      <c r="E301" s="34" t="s">
        <v>1928</v>
      </c>
      <c r="F301" s="34" t="s">
        <v>4049</v>
      </c>
      <c r="G301" s="34">
        <v>19</v>
      </c>
    </row>
    <row r="302" spans="1:7" s="34" customFormat="1" ht="28" x14ac:dyDescent="0.2">
      <c r="A302" s="215">
        <v>44287</v>
      </c>
      <c r="B302" s="34" t="str">
        <f>CONCATENATE("resource-",YEAR(Table4[[#This Row],[Cycle Release Date]]),"-Q",ROUNDDOWN(MONTH(Table4[[#This Row],[Cycle Release Date]])/4,0)+1,"-",TEXT(Table4[[#This Row],[Counter]],"00#"))</f>
        <v>resource-2021-Q2-026</v>
      </c>
      <c r="C302" s="34" t="s">
        <v>4050</v>
      </c>
      <c r="D302" s="34" t="s">
        <v>57</v>
      </c>
      <c r="E302" s="34" t="s">
        <v>4051</v>
      </c>
      <c r="F302" s="34" t="s">
        <v>4052</v>
      </c>
      <c r="G302" s="34">
        <v>26</v>
      </c>
    </row>
    <row r="303" spans="1:7" s="34" customFormat="1" ht="28" x14ac:dyDescent="0.2">
      <c r="A303" s="215">
        <v>44287</v>
      </c>
      <c r="B303" s="34" t="str">
        <f>CONCATENATE("resource-",YEAR(Table4[[#This Row],[Cycle Release Date]]),"-Q",ROUNDDOWN(MONTH(Table4[[#This Row],[Cycle Release Date]])/4,0)+1,"-",TEXT(Table4[[#This Row],[Counter]],"00#"))</f>
        <v>resource-2021-Q2-036</v>
      </c>
      <c r="C303" s="34" t="s">
        <v>3856</v>
      </c>
      <c r="D303" s="34" t="s">
        <v>3857</v>
      </c>
      <c r="E303" s="34" t="s">
        <v>3955</v>
      </c>
      <c r="F303" s="34" t="s">
        <v>4053</v>
      </c>
      <c r="G303" s="34">
        <v>36</v>
      </c>
    </row>
    <row r="304" spans="1:7" s="34" customFormat="1" ht="70" x14ac:dyDescent="0.2">
      <c r="A304" s="215">
        <v>44287</v>
      </c>
      <c r="B304" s="34" t="str">
        <f>CONCATENATE("resource-",YEAR(Table4[[#This Row],[Cycle Release Date]]),"-Q",ROUNDDOWN(MONTH(Table4[[#This Row],[Cycle Release Date]])/4,0)+1,"-",TEXT(Table4[[#This Row],[Counter]],"00#"))</f>
        <v>resource-2021-Q2-027</v>
      </c>
      <c r="C304" s="34" t="s">
        <v>3856</v>
      </c>
      <c r="D304" s="34" t="s">
        <v>3857</v>
      </c>
      <c r="E304" s="34" t="s">
        <v>4054</v>
      </c>
      <c r="F304" s="34" t="s">
        <v>4055</v>
      </c>
      <c r="G304" s="34">
        <v>27</v>
      </c>
    </row>
    <row r="305" spans="1:7" s="34" customFormat="1" ht="28" x14ac:dyDescent="0.2">
      <c r="A305" s="215">
        <v>44287</v>
      </c>
      <c r="B305" s="34" t="str">
        <f>CONCATENATE("resource-",YEAR(Table4[[#This Row],[Cycle Release Date]]),"-Q",ROUNDDOWN(MONTH(Table4[[#This Row],[Cycle Release Date]])/4,0)+1,"-",TEXT(Table4[[#This Row],[Counter]],"00#"))</f>
        <v>resource-2021-Q2-028</v>
      </c>
      <c r="C305" s="34" t="s">
        <v>3856</v>
      </c>
      <c r="D305" s="34" t="s">
        <v>3857</v>
      </c>
      <c r="E305" s="34" t="s">
        <v>3858</v>
      </c>
      <c r="F305" s="34" t="s">
        <v>4056</v>
      </c>
      <c r="G305" s="34">
        <v>28</v>
      </c>
    </row>
    <row r="306" spans="1:7" s="34" customFormat="1" ht="84" x14ac:dyDescent="0.2">
      <c r="A306" s="215">
        <v>44287</v>
      </c>
      <c r="B306" s="34" t="str">
        <f>CONCATENATE("resource-",YEAR(Table4[[#This Row],[Cycle Release Date]]),"-Q",ROUNDDOWN(MONTH(Table4[[#This Row],[Cycle Release Date]])/4,0)+1,"-",TEXT(Table4[[#This Row],[Counter]],"00#"))</f>
        <v>resource-2021-Q2-037</v>
      </c>
      <c r="C306" s="34" t="s">
        <v>3856</v>
      </c>
      <c r="D306" s="34" t="s">
        <v>4057</v>
      </c>
      <c r="E306" s="34" t="s">
        <v>4058</v>
      </c>
      <c r="F306" s="34" t="s">
        <v>4059</v>
      </c>
      <c r="G306" s="34">
        <v>37</v>
      </c>
    </row>
    <row r="307" spans="1:7" s="34" customFormat="1" ht="28" x14ac:dyDescent="0.2">
      <c r="A307" s="215">
        <v>44287</v>
      </c>
      <c r="B307" s="34" t="str">
        <f>CONCATENATE("resource-",YEAR(Table4[[#This Row],[Cycle Release Date]]),"-Q",ROUNDDOWN(MONTH(Table4[[#This Row],[Cycle Release Date]])/4,0)+1,"-",TEXT(Table4[[#This Row],[Counter]],"00#"))</f>
        <v>resource-2021-Q2-038</v>
      </c>
      <c r="C307" s="34" t="s">
        <v>3856</v>
      </c>
      <c r="D307" s="34" t="s">
        <v>3709</v>
      </c>
      <c r="E307" s="34" t="s">
        <v>38</v>
      </c>
      <c r="F307" s="34" t="s">
        <v>4060</v>
      </c>
      <c r="G307" s="34">
        <v>38</v>
      </c>
    </row>
    <row r="308" spans="1:7" s="34" customFormat="1" ht="28" x14ac:dyDescent="0.2">
      <c r="A308" s="215">
        <v>44287</v>
      </c>
      <c r="B308" s="34" t="str">
        <f>CONCATENATE("resource-",YEAR(Table4[[#This Row],[Cycle Release Date]]),"-Q",ROUNDDOWN(MONTH(Table4[[#This Row],[Cycle Release Date]])/4,0)+1,"-",TEXT(Table4[[#This Row],[Counter]],"00#"))</f>
        <v>resource-2021-Q2-039</v>
      </c>
      <c r="C308" s="34" t="s">
        <v>3856</v>
      </c>
      <c r="D308" s="34" t="s">
        <v>4061</v>
      </c>
      <c r="E308" s="34" t="s">
        <v>4062</v>
      </c>
      <c r="F308" s="34" t="s">
        <v>4063</v>
      </c>
      <c r="G308" s="34">
        <v>39</v>
      </c>
    </row>
    <row r="309" spans="1:7" s="34" customFormat="1" ht="28" x14ac:dyDescent="0.2">
      <c r="A309" s="215">
        <v>44287</v>
      </c>
      <c r="B309" s="34" t="str">
        <f>CONCATENATE("resource-",YEAR(Table4[[#This Row],[Cycle Release Date]]),"-Q",ROUNDDOWN(MONTH(Table4[[#This Row],[Cycle Release Date]])/4,0)+1,"-",TEXT(Table4[[#This Row],[Counter]],"00#"))</f>
        <v>resource-2021-Q2-029</v>
      </c>
      <c r="C309" s="34" t="s">
        <v>3856</v>
      </c>
      <c r="D309" s="34" t="s">
        <v>4064</v>
      </c>
      <c r="E309" s="34" t="s">
        <v>3858</v>
      </c>
      <c r="F309" s="34" t="s">
        <v>4065</v>
      </c>
      <c r="G309" s="34">
        <v>29</v>
      </c>
    </row>
    <row r="310" spans="1:7" s="34" customFormat="1" ht="28" x14ac:dyDescent="0.2">
      <c r="A310" s="215">
        <v>44287</v>
      </c>
      <c r="B310" s="34" t="str">
        <f>CONCATENATE("resource-",YEAR(Table4[[#This Row],[Cycle Release Date]]),"-Q",ROUNDDOWN(MONTH(Table4[[#This Row],[Cycle Release Date]])/4,0)+1,"-",TEXT(Table4[[#This Row],[Counter]],"00#"))</f>
        <v>resource-2021-Q2-030</v>
      </c>
      <c r="C310" s="34" t="s">
        <v>3856</v>
      </c>
      <c r="D310" s="34" t="s">
        <v>4064</v>
      </c>
      <c r="E310" s="34" t="s">
        <v>3858</v>
      </c>
      <c r="F310" s="34" t="s">
        <v>4066</v>
      </c>
      <c r="G310" s="34">
        <v>30</v>
      </c>
    </row>
    <row r="311" spans="1:7" s="34" customFormat="1" ht="98" x14ac:dyDescent="0.2">
      <c r="A311" s="215">
        <v>44287</v>
      </c>
      <c r="B311" s="34" t="str">
        <f>CONCATENATE("resource-",YEAR(Table4[[#This Row],[Cycle Release Date]]),"-Q",ROUNDDOWN(MONTH(Table4[[#This Row],[Cycle Release Date]])/4,0)+1,"-",TEXT(Table4[[#This Row],[Counter]],"00#"))</f>
        <v>resource-2021-Q2-040</v>
      </c>
      <c r="C311" s="34" t="s">
        <v>3856</v>
      </c>
      <c r="D311" s="34" t="s">
        <v>3900</v>
      </c>
      <c r="E311" s="34" t="s">
        <v>38</v>
      </c>
      <c r="F311" s="34" t="s">
        <v>4067</v>
      </c>
      <c r="G311" s="34">
        <v>40</v>
      </c>
    </row>
    <row r="312" spans="1:7" s="34" customFormat="1" ht="56" x14ac:dyDescent="0.2">
      <c r="A312" s="215">
        <v>44287</v>
      </c>
      <c r="B312" s="34" t="str">
        <f>CONCATENATE("resource-",YEAR(Table4[[#This Row],[Cycle Release Date]]),"-Q",ROUNDDOWN(MONTH(Table4[[#This Row],[Cycle Release Date]])/4,0)+1,"-",TEXT(Table4[[#This Row],[Counter]],"00#"))</f>
        <v>resource-2021-Q2-034</v>
      </c>
      <c r="C312" s="34" t="s">
        <v>3764</v>
      </c>
      <c r="D312" s="34" t="s">
        <v>3837</v>
      </c>
      <c r="E312" s="34" t="s">
        <v>38</v>
      </c>
      <c r="F312" s="34" t="s">
        <v>4068</v>
      </c>
      <c r="G312" s="34">
        <v>34</v>
      </c>
    </row>
    <row r="313" spans="1:7" s="34" customFormat="1" ht="28" x14ac:dyDescent="0.2">
      <c r="A313" s="215">
        <v>44287</v>
      </c>
      <c r="B313" s="34" t="str">
        <f>CONCATENATE("resource-",YEAR(Table4[[#This Row],[Cycle Release Date]]),"-Q",ROUNDDOWN(MONTH(Table4[[#This Row],[Cycle Release Date]])/4,0)+1,"-",TEXT(Table4[[#This Row],[Counter]],"00#"))</f>
        <v>resource-2021-Q2-035</v>
      </c>
      <c r="C313" s="34" t="s">
        <v>3764</v>
      </c>
      <c r="D313" s="34" t="s">
        <v>3766</v>
      </c>
      <c r="E313" s="34" t="s">
        <v>38</v>
      </c>
      <c r="F313" s="34" t="s">
        <v>4069</v>
      </c>
      <c r="G313" s="34">
        <v>35</v>
      </c>
    </row>
    <row r="314" spans="1:7" s="34" customFormat="1" ht="56" x14ac:dyDescent="0.2">
      <c r="A314" s="215">
        <v>44202</v>
      </c>
      <c r="B314" s="22" t="str">
        <f>CONCATENATE("resource-",YEAR(Table4[[#This Row],[Cycle Release Date]]),"-Q",ROUNDDOWN(MONTH(Table4[[#This Row],[Cycle Release Date]])/4,0)+1,"-",TEXT(Table4[[#This Row],[Counter]],"00#"))</f>
        <v>resource-2021-Q1-013</v>
      </c>
      <c r="C314" s="34" t="s">
        <v>12</v>
      </c>
      <c r="D314" s="34" t="s">
        <v>4070</v>
      </c>
      <c r="E314" s="34" t="s">
        <v>4071</v>
      </c>
      <c r="F314" s="34" t="s">
        <v>4072</v>
      </c>
      <c r="G314" s="22">
        <v>13</v>
      </c>
    </row>
    <row r="315" spans="1:7" s="34" customFormat="1" ht="126" x14ac:dyDescent="0.2">
      <c r="A315" s="215">
        <v>44202</v>
      </c>
      <c r="B315" s="22" t="str">
        <f>CONCATENATE("resource-",YEAR(Table4[[#This Row],[Cycle Release Date]]),"-Q",ROUNDDOWN(MONTH(Table4[[#This Row],[Cycle Release Date]])/4,0)+1,"-",TEXT(Table4[[#This Row],[Counter]],"00#"))</f>
        <v>resource-2021-Q1-012</v>
      </c>
      <c r="C315" s="34" t="s">
        <v>12</v>
      </c>
      <c r="D315" s="34" t="s">
        <v>4061</v>
      </c>
      <c r="E315" s="34" t="s">
        <v>4073</v>
      </c>
      <c r="F315" s="34" t="s">
        <v>4074</v>
      </c>
      <c r="G315" s="22">
        <v>12</v>
      </c>
    </row>
    <row r="316" spans="1:7" s="34" customFormat="1" ht="28" x14ac:dyDescent="0.2">
      <c r="A316" s="215">
        <v>44202</v>
      </c>
      <c r="B316" s="34" t="str">
        <f>CONCATENATE("resource-",YEAR(Table4[[#This Row],[Cycle Release Date]]),"-Q",ROUNDDOWN(MONTH(Table4[[#This Row],[Cycle Release Date]])/4,0)+1,"-",TEXT(Table4[[#This Row],[Counter]],"00#"))</f>
        <v>resource-2021-Q1-011</v>
      </c>
      <c r="C316" s="34" t="s">
        <v>12</v>
      </c>
      <c r="D316" s="34" t="s">
        <v>3766</v>
      </c>
      <c r="E316" s="34" t="s">
        <v>38</v>
      </c>
      <c r="F316" s="12" t="s">
        <v>4075</v>
      </c>
      <c r="G316" s="34">
        <v>11</v>
      </c>
    </row>
    <row r="317" spans="1:7" s="34" customFormat="1" ht="56" x14ac:dyDescent="0.2">
      <c r="A317" s="215">
        <v>44202</v>
      </c>
      <c r="B317" s="34" t="str">
        <f>CONCATENATE("resource-",YEAR(Table4[[#This Row],[Cycle Release Date]]),"-Q",ROUNDDOWN(MONTH(Table4[[#This Row],[Cycle Release Date]])/4,0)+1,"-",TEXT(Table4[[#This Row],[Counter]],"00#"))</f>
        <v>resource-2021-Q1-016</v>
      </c>
      <c r="C317" s="34" t="s">
        <v>4076</v>
      </c>
      <c r="D317" s="34" t="s">
        <v>4077</v>
      </c>
      <c r="E317" s="34" t="s">
        <v>38</v>
      </c>
      <c r="F317" s="34" t="s">
        <v>4078</v>
      </c>
      <c r="G317" s="34">
        <v>16</v>
      </c>
    </row>
    <row r="318" spans="1:7" s="34" customFormat="1" ht="126" x14ac:dyDescent="0.2">
      <c r="A318" s="215">
        <v>44202</v>
      </c>
      <c r="B318" s="34" t="str">
        <f>CONCATENATE("resource-",YEAR(Table4[[#This Row],[Cycle Release Date]]),"-Q",ROUNDDOWN(MONTH(Table4[[#This Row],[Cycle Release Date]])/4,0)+1,"-",TEXT(Table4[[#This Row],[Counter]],"00#"))</f>
        <v>resource-2021-Q1-015</v>
      </c>
      <c r="C318" s="34" t="s">
        <v>4076</v>
      </c>
      <c r="D318" s="34" t="s">
        <v>4061</v>
      </c>
      <c r="E318" s="34" t="s">
        <v>38</v>
      </c>
      <c r="F318" s="34" t="s">
        <v>4074</v>
      </c>
      <c r="G318" s="34">
        <v>15</v>
      </c>
    </row>
    <row r="319" spans="1:7" s="34" customFormat="1" ht="28" x14ac:dyDescent="0.2">
      <c r="A319" s="215">
        <v>44202</v>
      </c>
      <c r="B319" s="34" t="str">
        <f>CONCATENATE("resource-",YEAR(Table4[[#This Row],[Cycle Release Date]]),"-Q",ROUNDDOWN(MONTH(Table4[[#This Row],[Cycle Release Date]])/4,0)+1,"-",TEXT(Table4[[#This Row],[Counter]],"00#"))</f>
        <v>resource-2021-Q1-006</v>
      </c>
      <c r="C319" s="34" t="s">
        <v>3963</v>
      </c>
      <c r="D319" s="34" t="s">
        <v>4079</v>
      </c>
      <c r="E319" s="34" t="s">
        <v>38</v>
      </c>
      <c r="F319" s="34" t="s">
        <v>4080</v>
      </c>
      <c r="G319" s="34">
        <v>6</v>
      </c>
    </row>
    <row r="320" spans="1:7" s="34" customFormat="1" ht="140" x14ac:dyDescent="0.2">
      <c r="A320" s="215">
        <v>44202</v>
      </c>
      <c r="B320" s="22" t="str">
        <f>CONCATENATE("resource-",YEAR(Table4[[#This Row],[Cycle Release Date]]),"-Q",ROUNDDOWN(MONTH(Table4[[#This Row],[Cycle Release Date]])/4,0)+1,"-",TEXT(Table4[[#This Row],[Counter]],"00#"))</f>
        <v>resource-2021-Q1-014</v>
      </c>
      <c r="C320" s="34" t="s">
        <v>3906</v>
      </c>
      <c r="D320" s="34" t="s">
        <v>4010</v>
      </c>
      <c r="E320" s="34" t="s">
        <v>38</v>
      </c>
      <c r="F320" s="34" t="s">
        <v>4081</v>
      </c>
      <c r="G320" s="22">
        <v>14</v>
      </c>
    </row>
    <row r="321" spans="1:7" s="34" customFormat="1" ht="56" x14ac:dyDescent="0.2">
      <c r="A321" s="215">
        <v>44202</v>
      </c>
      <c r="B321" s="22" t="str">
        <f>CONCATENATE("resource-",YEAR(Table4[[#This Row],[Cycle Release Date]]),"-Q",ROUNDDOWN(MONTH(Table4[[#This Row],[Cycle Release Date]])/4,0)+1,"-",TEXT(Table4[[#This Row],[Counter]],"00#"))</f>
        <v>resource-2021-Q1-013</v>
      </c>
      <c r="C321" s="34" t="s">
        <v>3906</v>
      </c>
      <c r="D321" s="34" t="s">
        <v>4082</v>
      </c>
      <c r="E321" s="34" t="s">
        <v>38</v>
      </c>
      <c r="F321" s="34" t="s">
        <v>4083</v>
      </c>
      <c r="G321" s="22">
        <v>13</v>
      </c>
    </row>
    <row r="322" spans="1:7" s="34" customFormat="1" ht="70" x14ac:dyDescent="0.2">
      <c r="A322" s="215">
        <v>44202</v>
      </c>
      <c r="B322" s="34" t="str">
        <f>CONCATENATE("resource-",YEAR(Table4[[#This Row],[Cycle Release Date]]),"-Q",ROUNDDOWN(MONTH(Table4[[#This Row],[Cycle Release Date]])/4,0)+1,"-",TEXT(Table4[[#This Row],[Counter]],"00#"))</f>
        <v>resource-2021-Q1-005</v>
      </c>
      <c r="C322" s="34" t="s">
        <v>4084</v>
      </c>
      <c r="D322" s="34" t="s">
        <v>4085</v>
      </c>
      <c r="E322" s="34" t="s">
        <v>38</v>
      </c>
      <c r="F322" s="34" t="s">
        <v>4086</v>
      </c>
      <c r="G322" s="34">
        <v>5</v>
      </c>
    </row>
    <row r="323" spans="1:7" s="34" customFormat="1" ht="28" x14ac:dyDescent="0.2">
      <c r="A323" s="215">
        <v>44202</v>
      </c>
      <c r="B323" s="34" t="str">
        <f>CONCATENATE("resource-",YEAR(Table4[[#This Row],[Cycle Release Date]]),"-Q",ROUNDDOWN(MONTH(Table4[[#This Row],[Cycle Release Date]])/4,0)+1,"-",TEXT(Table4[[#This Row],[Counter]],"00#"))</f>
        <v>resource-2021-Q1-004</v>
      </c>
      <c r="C323" s="34" t="s">
        <v>13</v>
      </c>
      <c r="D323" s="34" t="s">
        <v>3930</v>
      </c>
      <c r="E323" s="34" t="s">
        <v>57</v>
      </c>
      <c r="F323" s="34" t="s">
        <v>4087</v>
      </c>
      <c r="G323" s="34">
        <v>4</v>
      </c>
    </row>
    <row r="324" spans="1:7" s="34" customFormat="1" ht="42" x14ac:dyDescent="0.2">
      <c r="A324" s="215">
        <v>44202</v>
      </c>
      <c r="B324" s="34" t="str">
        <f>CONCATENATE("resource-",YEAR(Table4[[#This Row],[Cycle Release Date]]),"-Q",ROUNDDOWN(MONTH(Table4[[#This Row],[Cycle Release Date]])/4,0)+1,"-",TEXT(Table4[[#This Row],[Counter]],"00#"))</f>
        <v>resource-2021-Q1-001</v>
      </c>
      <c r="C324" s="34" t="s">
        <v>13</v>
      </c>
      <c r="D324" s="34" t="s">
        <v>3930</v>
      </c>
      <c r="E324" s="34" t="s">
        <v>4088</v>
      </c>
      <c r="F324" s="34" t="s">
        <v>4089</v>
      </c>
      <c r="G324" s="34">
        <v>1</v>
      </c>
    </row>
    <row r="325" spans="1:7" s="34" customFormat="1" ht="42" x14ac:dyDescent="0.2">
      <c r="A325" s="215">
        <v>44202</v>
      </c>
      <c r="B325" s="34" t="str">
        <f>CONCATENATE("resource-",YEAR(Table4[[#This Row],[Cycle Release Date]]),"-Q",ROUNDDOWN(MONTH(Table4[[#This Row],[Cycle Release Date]])/4,0)+1,"-",TEXT(Table4[[#This Row],[Counter]],"00#"))</f>
        <v>resource-2021-Q1-003</v>
      </c>
      <c r="C325" s="34" t="s">
        <v>13</v>
      </c>
      <c r="D325" s="34" t="s">
        <v>3930</v>
      </c>
      <c r="E325" s="34" t="s">
        <v>3705</v>
      </c>
      <c r="F325" s="34" t="s">
        <v>4090</v>
      </c>
      <c r="G325" s="34">
        <v>3</v>
      </c>
    </row>
    <row r="326" spans="1:7" s="34" customFormat="1" ht="28" x14ac:dyDescent="0.2">
      <c r="A326" s="215">
        <v>44202</v>
      </c>
      <c r="B326" s="34" t="str">
        <f>CONCATENATE("resource-",YEAR(Table4[[#This Row],[Cycle Release Date]]),"-Q",ROUNDDOWN(MONTH(Table4[[#This Row],[Cycle Release Date]])/4,0)+1,"-",TEXT(Table4[[#This Row],[Counter]],"00#"))</f>
        <v>resource-2021-Q1-010</v>
      </c>
      <c r="C326" s="34" t="s">
        <v>13</v>
      </c>
      <c r="D326" s="34" t="s">
        <v>4038</v>
      </c>
      <c r="E326" s="34" t="s">
        <v>38</v>
      </c>
      <c r="F326" s="34" t="s">
        <v>4091</v>
      </c>
      <c r="G326" s="34">
        <v>10</v>
      </c>
    </row>
    <row r="327" spans="1:7" s="34" customFormat="1" ht="42" x14ac:dyDescent="0.2">
      <c r="A327" s="215">
        <v>44202</v>
      </c>
      <c r="B327" s="34" t="str">
        <f>CONCATENATE("resource-",YEAR(Table4[[#This Row],[Cycle Release Date]]),"-Q",ROUNDDOWN(MONTH(Table4[[#This Row],[Cycle Release Date]])/4,0)+1,"-",TEXT(Table4[[#This Row],[Counter]],"00#"))</f>
        <v>resource-2021-Q1-009</v>
      </c>
      <c r="C327" s="34" t="s">
        <v>3856</v>
      </c>
      <c r="D327" s="34" t="s">
        <v>3709</v>
      </c>
      <c r="E327" s="34" t="s">
        <v>3710</v>
      </c>
      <c r="F327" s="19" t="s">
        <v>4092</v>
      </c>
      <c r="G327" s="34">
        <v>9</v>
      </c>
    </row>
    <row r="328" spans="1:7" s="34" customFormat="1" ht="28" x14ac:dyDescent="0.2">
      <c r="A328" s="215">
        <v>44202</v>
      </c>
      <c r="B328" s="34" t="str">
        <f>CONCATENATE("resource-",YEAR(Table4[[#This Row],[Cycle Release Date]]),"-Q",ROUNDDOWN(MONTH(Table4[[#This Row],[Cycle Release Date]])/4,0)+1,"-",TEXT(Table4[[#This Row],[Counter]],"00#"))</f>
        <v>resource-2021-Q1-002</v>
      </c>
      <c r="C328" s="34" t="s">
        <v>3856</v>
      </c>
      <c r="D328" s="34" t="s">
        <v>4093</v>
      </c>
      <c r="E328" s="34" t="s">
        <v>3842</v>
      </c>
      <c r="F328" s="19" t="s">
        <v>4094</v>
      </c>
      <c r="G328" s="34">
        <v>2</v>
      </c>
    </row>
    <row r="329" spans="1:7" s="34" customFormat="1" ht="28" x14ac:dyDescent="0.2">
      <c r="A329" s="215">
        <v>44202</v>
      </c>
      <c r="B329" s="34" t="str">
        <f>CONCATENATE("resource-",YEAR(Table4[[#This Row],[Cycle Release Date]]),"-Q",ROUNDDOWN(MONTH(Table4[[#This Row],[Cycle Release Date]])/4,0)+1,"-",TEXT(Table4[[#This Row],[Counter]],"00#"))</f>
        <v>resource-2021-Q1-007</v>
      </c>
      <c r="C329" s="34" t="s">
        <v>3836</v>
      </c>
      <c r="D329" s="34" t="s">
        <v>3666</v>
      </c>
      <c r="E329" s="34" t="s">
        <v>38</v>
      </c>
      <c r="F329" s="12" t="s">
        <v>4095</v>
      </c>
      <c r="G329" s="34">
        <v>7</v>
      </c>
    </row>
    <row r="330" spans="1:7" s="34" customFormat="1" ht="28" x14ac:dyDescent="0.2">
      <c r="A330" s="215">
        <v>44202</v>
      </c>
      <c r="B330" s="34" t="str">
        <f>CONCATENATE("resource-",YEAR(Table4[[#This Row],[Cycle Release Date]]),"-Q",ROUNDDOWN(MONTH(Table4[[#This Row],[Cycle Release Date]])/4,0)+1,"-",TEXT(Table4[[#This Row],[Counter]],"00#"))</f>
        <v>resource-2021-Q1-008</v>
      </c>
      <c r="C330" s="34" t="s">
        <v>3836</v>
      </c>
      <c r="D330" s="34" t="s">
        <v>3666</v>
      </c>
      <c r="E330" s="34" t="s">
        <v>38</v>
      </c>
      <c r="F330" s="12" t="s">
        <v>4096</v>
      </c>
      <c r="G330" s="34">
        <v>8</v>
      </c>
    </row>
    <row r="331" spans="1:7" s="34" customFormat="1" ht="28" x14ac:dyDescent="0.2">
      <c r="A331" s="215">
        <v>44139</v>
      </c>
      <c r="B331" s="34" t="str">
        <f>CONCATENATE("resource-",YEAR(Table4[[#This Row],[Cycle Release Date]]),"-Q",ROUNDDOWN(MONTH(Table4[[#This Row],[Cycle Release Date]])/4,0)+1,"-",TEXT(Table4[[#This Row],[Counter]],"00#"))</f>
        <v>resource-2020-Q3-001</v>
      </c>
      <c r="C331" s="34" t="s">
        <v>3963</v>
      </c>
      <c r="D331" s="34" t="s">
        <v>4097</v>
      </c>
      <c r="E331" s="34" t="s">
        <v>38</v>
      </c>
      <c r="F331" s="34" t="s">
        <v>4098</v>
      </c>
      <c r="G331" s="34">
        <v>1</v>
      </c>
    </row>
    <row r="332" spans="1:7" s="34" customFormat="1" ht="28" x14ac:dyDescent="0.2">
      <c r="A332" s="215">
        <v>44139</v>
      </c>
      <c r="B332" s="34" t="str">
        <f>CONCATENATE("resource-",YEAR(Table4[[#This Row],[Cycle Release Date]]),"-Q",ROUNDDOWN(MONTH(Table4[[#This Row],[Cycle Release Date]])/4,0)+1,"-",TEXT(Table4[[#This Row],[Counter]],"00#"))</f>
        <v>resource-2020-Q3-004</v>
      </c>
      <c r="C332" s="34" t="s">
        <v>4099</v>
      </c>
      <c r="D332" s="34" t="s">
        <v>3857</v>
      </c>
      <c r="E332" s="34" t="s">
        <v>4054</v>
      </c>
      <c r="F332" s="34" t="s">
        <v>4100</v>
      </c>
      <c r="G332" s="34">
        <v>4</v>
      </c>
    </row>
    <row r="333" spans="1:7" s="34" customFormat="1" ht="28" x14ac:dyDescent="0.2">
      <c r="A333" s="215">
        <v>44139</v>
      </c>
      <c r="B333" s="34" t="str">
        <f>CONCATENATE("resource-",YEAR(Table4[[#This Row],[Cycle Release Date]]),"-Q",ROUNDDOWN(MONTH(Table4[[#This Row],[Cycle Release Date]])/4,0)+1,"-",TEXT(Table4[[#This Row],[Counter]],"00#"))</f>
        <v>resource-2020-Q3-002</v>
      </c>
      <c r="C333" s="34" t="s">
        <v>4099</v>
      </c>
      <c r="D333" s="34" t="s">
        <v>3917</v>
      </c>
      <c r="E333" s="34" t="s">
        <v>4021</v>
      </c>
      <c r="F333" s="34" t="s">
        <v>4101</v>
      </c>
      <c r="G333" s="34">
        <v>2</v>
      </c>
    </row>
    <row r="334" spans="1:7" s="34" customFormat="1" ht="28" x14ac:dyDescent="0.2">
      <c r="A334" s="215">
        <v>44139</v>
      </c>
      <c r="B334" s="34" t="str">
        <f>CONCATENATE("resource-",YEAR(Table4[[#This Row],[Cycle Release Date]]),"-Q",ROUNDDOWN(MONTH(Table4[[#This Row],[Cycle Release Date]])/4,0)+1,"-",TEXT(Table4[[#This Row],[Counter]],"00#"))</f>
        <v>resource-2020-Q3-003</v>
      </c>
      <c r="C334" s="34" t="s">
        <v>4099</v>
      </c>
      <c r="D334" s="34" t="s">
        <v>3917</v>
      </c>
      <c r="E334" s="34" t="s">
        <v>4021</v>
      </c>
      <c r="F334" s="34" t="s">
        <v>4102</v>
      </c>
      <c r="G334" s="34">
        <v>3</v>
      </c>
    </row>
    <row r="335" spans="1:7" s="34" customFormat="1" ht="56" x14ac:dyDescent="0.2">
      <c r="A335" s="215">
        <v>44139</v>
      </c>
      <c r="B335" s="34" t="str">
        <f>CONCATENATE("resource-",YEAR(Table4[[#This Row],[Cycle Release Date]]),"-Q",ROUNDDOWN(MONTH(Table4[[#This Row],[Cycle Release Date]])/4,0)+1,"-",TEXT(Table4[[#This Row],[Counter]],"00#"))</f>
        <v>resource-2020-Q3-005</v>
      </c>
      <c r="C335" s="34" t="s">
        <v>4103</v>
      </c>
      <c r="D335" s="34" t="s">
        <v>4104</v>
      </c>
      <c r="E335" s="34" t="s">
        <v>38</v>
      </c>
      <c r="F335" s="34" t="s">
        <v>4105</v>
      </c>
      <c r="G335" s="34">
        <v>5</v>
      </c>
    </row>
    <row r="336" spans="1:7" s="34" customFormat="1" ht="28" x14ac:dyDescent="0.2">
      <c r="A336" s="215">
        <v>44139</v>
      </c>
      <c r="B336" s="34" t="str">
        <f>CONCATENATE("resource-",YEAR(Table4[[#This Row],[Cycle Release Date]]),"-Q",ROUNDDOWN(MONTH(Table4[[#This Row],[Cycle Release Date]])/4,0)+1,"-",TEXT(Table4[[#This Row],[Counter]],"00#"))</f>
        <v>resource-2020-Q3-006</v>
      </c>
      <c r="C336" s="34" t="s">
        <v>4103</v>
      </c>
      <c r="D336" s="34" t="s">
        <v>4106</v>
      </c>
      <c r="E336" s="34" t="s">
        <v>38</v>
      </c>
      <c r="F336" s="12" t="s">
        <v>4107</v>
      </c>
      <c r="G336" s="34">
        <v>6</v>
      </c>
    </row>
    <row r="337" spans="1:7" s="34" customFormat="1" ht="28" x14ac:dyDescent="0.2">
      <c r="A337" s="215">
        <v>44139</v>
      </c>
      <c r="B337" s="34" t="str">
        <f>CONCATENATE("resource-",YEAR(Table4[[#This Row],[Cycle Release Date]]),"-Q",ROUNDDOWN(MONTH(Table4[[#This Row],[Cycle Release Date]])/4,0)+1,"-",TEXT(Table4[[#This Row],[Counter]],"00#"))</f>
        <v>resource-2020-Q3-007</v>
      </c>
      <c r="C337" s="34" t="s">
        <v>4103</v>
      </c>
      <c r="D337" s="34" t="s">
        <v>4108</v>
      </c>
      <c r="E337" s="34" t="s">
        <v>38</v>
      </c>
      <c r="F337" s="34" t="s">
        <v>4109</v>
      </c>
      <c r="G337" s="34">
        <v>7</v>
      </c>
    </row>
    <row r="338" spans="1:7" s="34" customFormat="1" ht="28" x14ac:dyDescent="0.2">
      <c r="A338" s="215">
        <v>44139</v>
      </c>
      <c r="B338" s="34" t="str">
        <f>CONCATENATE("resource-",YEAR(Table4[[#This Row],[Cycle Release Date]]),"-Q",ROUNDDOWN(MONTH(Table4[[#This Row],[Cycle Release Date]])/4,0)+1,"-",TEXT(Table4[[#This Row],[Counter]],"00#"))</f>
        <v>resource-2020-Q3-009</v>
      </c>
      <c r="C338" s="34" t="s">
        <v>13</v>
      </c>
      <c r="D338" s="34" t="s">
        <v>203</v>
      </c>
      <c r="E338" s="34" t="s">
        <v>3688</v>
      </c>
      <c r="F338" s="34" t="s">
        <v>4110</v>
      </c>
      <c r="G338" s="34">
        <v>9</v>
      </c>
    </row>
    <row r="339" spans="1:7" s="34" customFormat="1" ht="28" x14ac:dyDescent="0.2">
      <c r="A339" s="215">
        <v>44139</v>
      </c>
      <c r="B339" s="34" t="str">
        <f>CONCATENATE("resource-",YEAR(Table4[[#This Row],[Cycle Release Date]]),"-Q",ROUNDDOWN(MONTH(Table4[[#This Row],[Cycle Release Date]])/4,0)+1,"-",TEXT(Table4[[#This Row],[Counter]],"00#"))</f>
        <v>resource-2020-Q3-010</v>
      </c>
      <c r="C339" s="34" t="s">
        <v>13</v>
      </c>
      <c r="D339" s="34" t="s">
        <v>203</v>
      </c>
      <c r="E339" s="34" t="s">
        <v>3692</v>
      </c>
      <c r="F339" s="34" t="s">
        <v>4111</v>
      </c>
      <c r="G339" s="34">
        <v>10</v>
      </c>
    </row>
    <row r="340" spans="1:7" s="34" customFormat="1" ht="293" x14ac:dyDescent="0.2">
      <c r="A340" s="215">
        <v>44139</v>
      </c>
      <c r="B340" s="34" t="str">
        <f>CONCATENATE("resource-",YEAR(Table4[[#This Row],[Cycle Release Date]]),"-Q",ROUNDDOWN(MONTH(Table4[[#This Row],[Cycle Release Date]])/4,0)+1,"-",TEXT(Table4[[#This Row],[Counter]],"00#"))</f>
        <v>resource-2020-Q3-008</v>
      </c>
      <c r="C340" s="34" t="s">
        <v>3856</v>
      </c>
      <c r="D340" s="34" t="s">
        <v>4093</v>
      </c>
      <c r="E340" s="34" t="s">
        <v>3842</v>
      </c>
      <c r="F340" s="34" t="s">
        <v>4112</v>
      </c>
      <c r="G340" s="34">
        <v>8</v>
      </c>
    </row>
    <row r="341" spans="1:7" s="34" customFormat="1" ht="28" x14ac:dyDescent="0.2">
      <c r="A341" s="215">
        <v>44139</v>
      </c>
      <c r="B341" s="34" t="str">
        <f>CONCATENATE("resource-",YEAR(Table4[[#This Row],[Cycle Release Date]]),"-Q",ROUNDDOWN(MONTH(Table4[[#This Row],[Cycle Release Date]])/4,0)+1,"-",TEXT(Table4[[#This Row],[Counter]],"00#"))</f>
        <v>resource-2020-Q3-011</v>
      </c>
      <c r="C341" s="34" t="s">
        <v>4113</v>
      </c>
      <c r="D341" s="34" t="s">
        <v>172</v>
      </c>
      <c r="E341" s="34" t="s">
        <v>38</v>
      </c>
      <c r="F341" s="34" t="s">
        <v>4114</v>
      </c>
      <c r="G341" s="34">
        <v>11</v>
      </c>
    </row>
    <row r="342" spans="1:7" s="34" customFormat="1" ht="28" x14ac:dyDescent="0.2">
      <c r="A342" s="215">
        <v>44139</v>
      </c>
      <c r="B342" s="34" t="str">
        <f>CONCATENATE("resource-",YEAR(Table4[[#This Row],[Cycle Release Date]]),"-Q",ROUNDDOWN(MONTH(Table4[[#This Row],[Cycle Release Date]])/4,0)+1,"-",TEXT(Table4[[#This Row],[Counter]],"00#"))</f>
        <v>resource-2020-Q3-012</v>
      </c>
      <c r="C342" s="34" t="s">
        <v>3836</v>
      </c>
      <c r="D342" s="34" t="s">
        <v>3766</v>
      </c>
      <c r="E342" s="34" t="s">
        <v>38</v>
      </c>
      <c r="F342" s="34" t="s">
        <v>4115</v>
      </c>
      <c r="G342" s="34">
        <v>12</v>
      </c>
    </row>
    <row r="343" spans="1:7" s="34" customFormat="1" ht="28" x14ac:dyDescent="0.2">
      <c r="A343" s="215">
        <v>44139</v>
      </c>
      <c r="B343" s="34" t="str">
        <f>CONCATENATE("resource-",YEAR(Table4[[#This Row],[Cycle Release Date]]),"-Q",ROUNDDOWN(MONTH(Table4[[#This Row],[Cycle Release Date]])/4,0)+1,"-",TEXT(Table4[[#This Row],[Counter]],"00#"))</f>
        <v>resource-2020-Q3-013</v>
      </c>
      <c r="C343" s="34" t="s">
        <v>3836</v>
      </c>
      <c r="D343" s="34" t="s">
        <v>3666</v>
      </c>
      <c r="E343" s="34" t="s">
        <v>38</v>
      </c>
      <c r="F343" s="34" t="s">
        <v>4116</v>
      </c>
      <c r="G343" s="34">
        <v>13</v>
      </c>
    </row>
    <row r="344" spans="1:7" s="34" customFormat="1" ht="28" x14ac:dyDescent="0.2">
      <c r="A344" s="215">
        <v>44074</v>
      </c>
      <c r="B344" s="34" t="str">
        <f>CONCATENATE("resource-",YEAR(Table4[[#This Row],[Cycle Release Date]]),"-Q",ROUNDDOWN(MONTH(Table4[[#This Row],[Cycle Release Date]])/4,0)+1,"-",TEXT(Table4[[#This Row],[Counter]],"00#"))</f>
        <v>resource-2020-Q3-016</v>
      </c>
      <c r="C344" s="34" t="s">
        <v>12</v>
      </c>
      <c r="D344" s="34" t="s">
        <v>38</v>
      </c>
      <c r="E344" s="34" t="s">
        <v>38</v>
      </c>
      <c r="F344" s="34" t="s">
        <v>4117</v>
      </c>
      <c r="G344" s="34">
        <v>16</v>
      </c>
    </row>
    <row r="345" spans="1:7" s="34" customFormat="1" ht="84" x14ac:dyDescent="0.2">
      <c r="A345" s="215">
        <v>44074</v>
      </c>
      <c r="B345" s="34" t="str">
        <f>CONCATENATE("resource-",YEAR(Table4[[#This Row],[Cycle Release Date]]),"-Q",ROUNDDOWN(MONTH(Table4[[#This Row],[Cycle Release Date]])/4,0)+1,"-",TEXT(Table4[[#This Row],[Counter]],"00#"))</f>
        <v>resource-2020-Q3-015</v>
      </c>
      <c r="C345" s="34" t="s">
        <v>12</v>
      </c>
      <c r="D345" s="34" t="s">
        <v>3736</v>
      </c>
      <c r="E345" s="34" t="s">
        <v>38</v>
      </c>
      <c r="F345" s="34" t="s">
        <v>4118</v>
      </c>
      <c r="G345" s="34">
        <v>15</v>
      </c>
    </row>
    <row r="346" spans="1:7" s="34" customFormat="1" ht="42" x14ac:dyDescent="0.2">
      <c r="A346" s="215">
        <v>44074</v>
      </c>
      <c r="B346" s="34" t="str">
        <f>CONCATENATE("resource-",YEAR(Table4[[#This Row],[Cycle Release Date]]),"-Q",ROUNDDOWN(MONTH(Table4[[#This Row],[Cycle Release Date]])/4,0)+1,"-",TEXT(Table4[[#This Row],[Counter]],"00#"))</f>
        <v>resource-2020-Q3-002</v>
      </c>
      <c r="C346" s="34" t="s">
        <v>4119</v>
      </c>
      <c r="D346" s="34" t="s">
        <v>4120</v>
      </c>
      <c r="E346" s="34" t="s">
        <v>4121</v>
      </c>
      <c r="F346" s="12" t="s">
        <v>4122</v>
      </c>
      <c r="G346" s="34">
        <v>2</v>
      </c>
    </row>
    <row r="347" spans="1:7" s="34" customFormat="1" ht="42" x14ac:dyDescent="0.2">
      <c r="A347" s="215">
        <v>44074</v>
      </c>
      <c r="B347" s="34" t="str">
        <f>CONCATENATE("resource-",YEAR(Table4[[#This Row],[Cycle Release Date]]),"-Q",ROUNDDOWN(MONTH(Table4[[#This Row],[Cycle Release Date]])/4,0)+1,"-",TEXT(Table4[[#This Row],[Counter]],"00#"))</f>
        <v>resource-2020-Q3-001</v>
      </c>
      <c r="C347" s="34" t="s">
        <v>4119</v>
      </c>
      <c r="D347" s="34" t="s">
        <v>4120</v>
      </c>
      <c r="E347" s="34" t="s">
        <v>4123</v>
      </c>
      <c r="F347" s="12" t="s">
        <v>4124</v>
      </c>
      <c r="G347" s="34">
        <v>1</v>
      </c>
    </row>
    <row r="348" spans="1:7" s="34" customFormat="1" ht="28" x14ac:dyDescent="0.2">
      <c r="A348" s="215">
        <v>44074</v>
      </c>
      <c r="B348" s="34" t="str">
        <f>CONCATENATE("resource-",YEAR(Table4[[#This Row],[Cycle Release Date]]),"-Q",ROUNDDOWN(MONTH(Table4[[#This Row],[Cycle Release Date]])/4,0)+1,"-",TEXT(Table4[[#This Row],[Counter]],"00#"))</f>
        <v>resource-2020-Q3-003</v>
      </c>
      <c r="C348" s="34" t="s">
        <v>4119</v>
      </c>
      <c r="D348" s="34" t="s">
        <v>4125</v>
      </c>
      <c r="E348" s="34" t="s">
        <v>4126</v>
      </c>
      <c r="F348" s="34" t="s">
        <v>4127</v>
      </c>
      <c r="G348" s="34">
        <v>3</v>
      </c>
    </row>
    <row r="349" spans="1:7" s="34" customFormat="1" ht="42" x14ac:dyDescent="0.2">
      <c r="A349" s="215">
        <v>44074</v>
      </c>
      <c r="B349" s="34" t="str">
        <f>CONCATENATE("resource-",YEAR(Table4[[#This Row],[Cycle Release Date]]),"-Q",ROUNDDOWN(MONTH(Table4[[#This Row],[Cycle Release Date]])/4,0)+1,"-",TEXT(Table4[[#This Row],[Counter]],"00#"))</f>
        <v>resource-2020-Q3-004</v>
      </c>
      <c r="C349" s="34" t="s">
        <v>4128</v>
      </c>
      <c r="D349" s="34" t="s">
        <v>172</v>
      </c>
      <c r="E349" s="34" t="s">
        <v>4129</v>
      </c>
      <c r="F349" s="34" t="s">
        <v>4130</v>
      </c>
      <c r="G349" s="34">
        <v>4</v>
      </c>
    </row>
    <row r="350" spans="1:7" s="34" customFormat="1" ht="28" x14ac:dyDescent="0.2">
      <c r="A350" s="215">
        <v>44074</v>
      </c>
      <c r="B350" s="34" t="str">
        <f>CONCATENATE("resource-",YEAR(Table4[[#This Row],[Cycle Release Date]]),"-Q",ROUNDDOWN(MONTH(Table4[[#This Row],[Cycle Release Date]])/4,0)+1,"-",TEXT(Table4[[#This Row],[Counter]],"00#"))</f>
        <v>resource-2020-Q3-005</v>
      </c>
      <c r="C350" s="34" t="s">
        <v>4131</v>
      </c>
      <c r="D350" s="34" t="s">
        <v>4132</v>
      </c>
      <c r="E350" s="34" t="s">
        <v>4133</v>
      </c>
      <c r="F350" s="12" t="s">
        <v>4134</v>
      </c>
      <c r="G350" s="34">
        <v>5</v>
      </c>
    </row>
    <row r="351" spans="1:7" s="34" customFormat="1" ht="28" x14ac:dyDescent="0.2">
      <c r="A351" s="215">
        <v>44074</v>
      </c>
      <c r="B351" s="34" t="str">
        <f>CONCATENATE("resource-",YEAR(Table4[[#This Row],[Cycle Release Date]]),"-Q",ROUNDDOWN(MONTH(Table4[[#This Row],[Cycle Release Date]])/4,0)+1,"-",TEXT(Table4[[#This Row],[Counter]],"00#"))</f>
        <v>resource-2020-Q3-006</v>
      </c>
      <c r="C351" s="34" t="s">
        <v>4131</v>
      </c>
      <c r="D351" s="34" t="s">
        <v>4132</v>
      </c>
      <c r="E351" s="34" t="s">
        <v>4135</v>
      </c>
      <c r="F351" s="12" t="s">
        <v>4136</v>
      </c>
      <c r="G351" s="34">
        <v>6</v>
      </c>
    </row>
    <row r="352" spans="1:7" s="34" customFormat="1" ht="42" x14ac:dyDescent="0.2">
      <c r="A352" s="215">
        <v>44074</v>
      </c>
      <c r="B352" s="34" t="str">
        <f>CONCATENATE("resource-",YEAR(Table4[[#This Row],[Cycle Release Date]]),"-Q",ROUNDDOWN(MONTH(Table4[[#This Row],[Cycle Release Date]])/4,0)+1,"-",TEXT(Table4[[#This Row],[Counter]],"00#"))</f>
        <v>resource-2020-Q3-007</v>
      </c>
      <c r="C352" s="34" t="s">
        <v>4131</v>
      </c>
      <c r="D352" s="34" t="s">
        <v>4132</v>
      </c>
      <c r="E352" s="34" t="s">
        <v>4137</v>
      </c>
      <c r="F352" s="12" t="s">
        <v>4138</v>
      </c>
      <c r="G352" s="34">
        <v>7</v>
      </c>
    </row>
    <row r="353" spans="1:7" s="34" customFormat="1" ht="28" x14ac:dyDescent="0.2">
      <c r="A353" s="215">
        <v>44074</v>
      </c>
      <c r="B353" s="34" t="str">
        <f>CONCATENATE("resource-",YEAR(Table4[[#This Row],[Cycle Release Date]]),"-Q",ROUNDDOWN(MONTH(Table4[[#This Row],[Cycle Release Date]])/4,0)+1,"-",TEXT(Table4[[#This Row],[Counter]],"00#"))</f>
        <v>resource-2020-Q3-011</v>
      </c>
      <c r="C353" s="34" t="s">
        <v>4131</v>
      </c>
      <c r="D353" s="34" t="s">
        <v>4139</v>
      </c>
      <c r="E353" s="34" t="s">
        <v>4133</v>
      </c>
      <c r="F353" s="12" t="s">
        <v>4134</v>
      </c>
      <c r="G353" s="34">
        <v>11</v>
      </c>
    </row>
    <row r="354" spans="1:7" s="34" customFormat="1" ht="28" x14ac:dyDescent="0.2">
      <c r="A354" s="215">
        <v>44074</v>
      </c>
      <c r="B354" s="34" t="str">
        <f>CONCATENATE("resource-",YEAR(Table4[[#This Row],[Cycle Release Date]]),"-Q",ROUNDDOWN(MONTH(Table4[[#This Row],[Cycle Release Date]])/4,0)+1,"-",TEXT(Table4[[#This Row],[Counter]],"00#"))</f>
        <v>resource-2020-Q3-012</v>
      </c>
      <c r="C354" s="34" t="s">
        <v>4131</v>
      </c>
      <c r="D354" s="34" t="s">
        <v>4139</v>
      </c>
      <c r="E354" s="34" t="s">
        <v>4135</v>
      </c>
      <c r="F354" s="12" t="s">
        <v>4136</v>
      </c>
      <c r="G354" s="34">
        <v>12</v>
      </c>
    </row>
    <row r="355" spans="1:7" s="34" customFormat="1" ht="42" x14ac:dyDescent="0.2">
      <c r="A355" s="215">
        <v>44074</v>
      </c>
      <c r="B355" s="34" t="str">
        <f>CONCATENATE("resource-",YEAR(Table4[[#This Row],[Cycle Release Date]]),"-Q",ROUNDDOWN(MONTH(Table4[[#This Row],[Cycle Release Date]])/4,0)+1,"-",TEXT(Table4[[#This Row],[Counter]],"00#"))</f>
        <v>resource-2020-Q3-013</v>
      </c>
      <c r="C355" s="34" t="s">
        <v>4131</v>
      </c>
      <c r="D355" s="34" t="s">
        <v>4139</v>
      </c>
      <c r="E355" s="34" t="s">
        <v>4137</v>
      </c>
      <c r="F355" s="12" t="s">
        <v>4138</v>
      </c>
      <c r="G355" s="34">
        <v>13</v>
      </c>
    </row>
    <row r="356" spans="1:7" s="34" customFormat="1" ht="84" x14ac:dyDescent="0.2">
      <c r="A356" s="215">
        <v>44074</v>
      </c>
      <c r="B356" s="34" t="str">
        <f>CONCATENATE("resource-",YEAR(Table4[[#This Row],[Cycle Release Date]]),"-Q",ROUNDDOWN(MONTH(Table4[[#This Row],[Cycle Release Date]])/4,0)+1,"-",TEXT(Table4[[#This Row],[Counter]],"00#"))</f>
        <v>resource-2020-Q3-008</v>
      </c>
      <c r="C356" s="34" t="s">
        <v>13</v>
      </c>
      <c r="D356" s="34" t="s">
        <v>57</v>
      </c>
      <c r="E356" s="34" t="s">
        <v>4140</v>
      </c>
      <c r="F356" s="34" t="s">
        <v>4141</v>
      </c>
      <c r="G356" s="34">
        <v>8</v>
      </c>
    </row>
    <row r="357" spans="1:7" s="34" customFormat="1" ht="28" x14ac:dyDescent="0.2">
      <c r="A357" s="215">
        <v>44074</v>
      </c>
      <c r="B357" s="34" t="str">
        <f>CONCATENATE("resource-",YEAR(Table4[[#This Row],[Cycle Release Date]]),"-Q",ROUNDDOWN(MONTH(Table4[[#This Row],[Cycle Release Date]])/4,0)+1,"-",TEXT(Table4[[#This Row],[Counter]],"00#"))</f>
        <v>resource-2020-Q3-009</v>
      </c>
      <c r="C357" s="34" t="s">
        <v>13</v>
      </c>
      <c r="D357" s="34" t="s">
        <v>112</v>
      </c>
      <c r="E357" s="34" t="s">
        <v>3733</v>
      </c>
      <c r="F357" s="34" t="s">
        <v>4142</v>
      </c>
      <c r="G357" s="34">
        <v>9</v>
      </c>
    </row>
    <row r="358" spans="1:7" s="34" customFormat="1" ht="28" x14ac:dyDescent="0.2">
      <c r="A358" s="215">
        <v>44074</v>
      </c>
      <c r="B358" s="34" t="str">
        <f>CONCATENATE("resource-",YEAR(Table4[[#This Row],[Cycle Release Date]]),"-Q",ROUNDDOWN(MONTH(Table4[[#This Row],[Cycle Release Date]])/4,0)+1,"-",TEXT(Table4[[#This Row],[Counter]],"00#"))</f>
        <v>resource-2020-Q3-014</v>
      </c>
      <c r="C358" s="34" t="s">
        <v>13</v>
      </c>
      <c r="D358" s="34" t="s">
        <v>38</v>
      </c>
      <c r="E358" s="34" t="s">
        <v>38</v>
      </c>
      <c r="F358" s="34" t="s">
        <v>4143</v>
      </c>
      <c r="G358" s="34">
        <v>14</v>
      </c>
    </row>
    <row r="359" spans="1:7" s="34" customFormat="1" ht="28" x14ac:dyDescent="0.2">
      <c r="A359" s="215">
        <v>44074</v>
      </c>
      <c r="B359" s="34" t="str">
        <f>CONCATENATE("resource-",YEAR(Table4[[#This Row],[Cycle Release Date]]),"-Q",ROUNDDOWN(MONTH(Table4[[#This Row],[Cycle Release Date]])/4,0)+1,"-",TEXT(Table4[[#This Row],[Counter]],"00#"))</f>
        <v>resource-2020-Q3-010</v>
      </c>
      <c r="C359" s="34" t="s">
        <v>4144</v>
      </c>
      <c r="D359" s="34" t="s">
        <v>3666</v>
      </c>
      <c r="E359" s="34" t="s">
        <v>38</v>
      </c>
      <c r="F359" s="34" t="s">
        <v>4145</v>
      </c>
      <c r="G359" s="34">
        <v>10</v>
      </c>
    </row>
    <row r="360" spans="1:7" s="34" customFormat="1" ht="42" x14ac:dyDescent="0.2">
      <c r="A360" s="215">
        <v>43978</v>
      </c>
      <c r="B360" s="34" t="str">
        <f>CONCATENATE("resource-",YEAR(Table4[[#This Row],[Cycle Release Date]]),"-Q",ROUNDDOWN(MONTH(Table4[[#This Row],[Cycle Release Date]])/4,0)+1,"-",TEXT(Table4[[#This Row],[Counter]],"00#"))</f>
        <v>resource-2020-Q2-002</v>
      </c>
      <c r="C360" s="34" t="s">
        <v>12</v>
      </c>
      <c r="D360" s="34" t="s">
        <v>3951</v>
      </c>
      <c r="E360" s="34" t="s">
        <v>38</v>
      </c>
      <c r="F360" s="34" t="s">
        <v>4146</v>
      </c>
      <c r="G360" s="34">
        <v>2</v>
      </c>
    </row>
    <row r="361" spans="1:7" s="34" customFormat="1" ht="56" x14ac:dyDescent="0.2">
      <c r="A361" s="215">
        <v>43978</v>
      </c>
      <c r="B361" s="34" t="str">
        <f>CONCATENATE("resource-",YEAR(Table4[[#This Row],[Cycle Release Date]]),"-Q",ROUNDDOWN(MONTH(Table4[[#This Row],[Cycle Release Date]])/4,0)+1,"-",TEXT(Table4[[#This Row],[Counter]],"00#"))</f>
        <v>resource-2020-Q2-017</v>
      </c>
      <c r="C361" s="34" t="s">
        <v>12</v>
      </c>
      <c r="D361" s="34" t="s">
        <v>4070</v>
      </c>
      <c r="E361" s="34" t="s">
        <v>4071</v>
      </c>
      <c r="F361" s="34" t="s">
        <v>4147</v>
      </c>
      <c r="G361" s="34">
        <v>17</v>
      </c>
    </row>
    <row r="362" spans="1:7" s="34" customFormat="1" ht="210" x14ac:dyDescent="0.2">
      <c r="A362" s="215">
        <v>43978</v>
      </c>
      <c r="B362" s="34" t="str">
        <f>CONCATENATE("resource-",YEAR(Table4[[#This Row],[Cycle Release Date]]),"-Q",ROUNDDOWN(MONTH(Table4[[#This Row],[Cycle Release Date]])/4,0)+1,"-",TEXT(Table4[[#This Row],[Counter]],"00#"))</f>
        <v>resource-2020-Q2-008</v>
      </c>
      <c r="C362" s="34" t="s">
        <v>12</v>
      </c>
      <c r="D362" s="34" t="s">
        <v>4148</v>
      </c>
      <c r="E362" s="34" t="s">
        <v>4149</v>
      </c>
      <c r="F362" s="34" t="s">
        <v>4150</v>
      </c>
      <c r="G362" s="34">
        <v>8</v>
      </c>
    </row>
    <row r="363" spans="1:7" s="34" customFormat="1" ht="56" x14ac:dyDescent="0.2">
      <c r="A363" s="215">
        <v>43978</v>
      </c>
      <c r="B363" s="34" t="str">
        <f>CONCATENATE("resource-",YEAR(Table4[[#This Row],[Cycle Release Date]]),"-Q",ROUNDDOWN(MONTH(Table4[[#This Row],[Cycle Release Date]])/4,0)+1,"-",TEXT(Table4[[#This Row],[Counter]],"00#"))</f>
        <v>resource-2020-Q2-014</v>
      </c>
      <c r="C363" s="34" t="s">
        <v>4119</v>
      </c>
      <c r="D363" s="34" t="s">
        <v>4151</v>
      </c>
      <c r="E363" s="34" t="s">
        <v>4152</v>
      </c>
      <c r="F363" s="34" t="s">
        <v>4153</v>
      </c>
      <c r="G363" s="34">
        <v>14</v>
      </c>
    </row>
    <row r="364" spans="1:7" s="34" customFormat="1" ht="56" x14ac:dyDescent="0.2">
      <c r="A364" s="215">
        <v>43978</v>
      </c>
      <c r="B364" s="34" t="str">
        <f>CONCATENATE("resource-",YEAR(Table4[[#This Row],[Cycle Release Date]]),"-Q",ROUNDDOWN(MONTH(Table4[[#This Row],[Cycle Release Date]])/4,0)+1,"-",TEXT(Table4[[#This Row],[Counter]],"00#"))</f>
        <v>resource-2020-Q2-015</v>
      </c>
      <c r="C364" s="34" t="s">
        <v>4119</v>
      </c>
      <c r="D364" s="34" t="s">
        <v>4154</v>
      </c>
      <c r="E364" s="34" t="s">
        <v>4152</v>
      </c>
      <c r="F364" s="34" t="s">
        <v>4155</v>
      </c>
      <c r="G364" s="34">
        <v>15</v>
      </c>
    </row>
    <row r="365" spans="1:7" s="34" customFormat="1" ht="42" x14ac:dyDescent="0.2">
      <c r="A365" s="215">
        <v>43978</v>
      </c>
      <c r="B365" s="34" t="str">
        <f>CONCATENATE("resource-",YEAR(Table4[[#This Row],[Cycle Release Date]]),"-Q",ROUNDDOWN(MONTH(Table4[[#This Row],[Cycle Release Date]])/4,0)+1,"-",TEXT(Table4[[#This Row],[Counter]],"00#"))</f>
        <v>resource-2020-Q2-013</v>
      </c>
      <c r="C365" s="34" t="s">
        <v>4119</v>
      </c>
      <c r="D365" s="34" t="s">
        <v>4156</v>
      </c>
      <c r="E365" s="34" t="s">
        <v>4157</v>
      </c>
      <c r="F365" s="34" t="s">
        <v>4158</v>
      </c>
      <c r="G365" s="34">
        <v>13</v>
      </c>
    </row>
    <row r="366" spans="1:7" s="34" customFormat="1" ht="42" x14ac:dyDescent="0.2">
      <c r="A366" s="215">
        <v>43978</v>
      </c>
      <c r="B366" s="34" t="str">
        <f>CONCATENATE("resource-",YEAR(Table4[[#This Row],[Cycle Release Date]]),"-Q",ROUNDDOWN(MONTH(Table4[[#This Row],[Cycle Release Date]])/4,0)+1,"-",TEXT(Table4[[#This Row],[Counter]],"00#"))</f>
        <v>resource-2020-Q2-005</v>
      </c>
      <c r="C366" s="34" t="s">
        <v>13</v>
      </c>
      <c r="D366" s="34" t="s">
        <v>57</v>
      </c>
      <c r="E366" s="34" t="s">
        <v>3762</v>
      </c>
      <c r="F366" s="34" t="s">
        <v>4159</v>
      </c>
      <c r="G366" s="34">
        <v>5</v>
      </c>
    </row>
    <row r="367" spans="1:7" s="34" customFormat="1" ht="28" x14ac:dyDescent="0.2">
      <c r="A367" s="215">
        <v>43978</v>
      </c>
      <c r="B367" s="34" t="str">
        <f>CONCATENATE("resource-",YEAR(Table4[[#This Row],[Cycle Release Date]]),"-Q",ROUNDDOWN(MONTH(Table4[[#This Row],[Cycle Release Date]])/4,0)+1,"-",TEXT(Table4[[#This Row],[Counter]],"00#"))</f>
        <v>resource-2020-Q2-019</v>
      </c>
      <c r="C367" s="34" t="s">
        <v>13</v>
      </c>
      <c r="D367" s="34" t="s">
        <v>112</v>
      </c>
      <c r="E367" s="34" t="s">
        <v>4160</v>
      </c>
      <c r="F367" s="34" t="s">
        <v>4161</v>
      </c>
      <c r="G367" s="34">
        <v>19</v>
      </c>
    </row>
    <row r="368" spans="1:7" s="34" customFormat="1" ht="28" x14ac:dyDescent="0.2">
      <c r="A368" s="215">
        <v>43978</v>
      </c>
      <c r="B368" s="34" t="str">
        <f>CONCATENATE("resource-",YEAR(Table4[[#This Row],[Cycle Release Date]]),"-Q",ROUNDDOWN(MONTH(Table4[[#This Row],[Cycle Release Date]])/4,0)+1,"-",TEXT(Table4[[#This Row],[Counter]],"00#"))</f>
        <v>resource-2020-Q2-018</v>
      </c>
      <c r="C368" s="34" t="s">
        <v>13</v>
      </c>
      <c r="D368" s="34" t="s">
        <v>112</v>
      </c>
      <c r="E368" s="34" t="s">
        <v>4162</v>
      </c>
      <c r="F368" s="34" t="s">
        <v>4163</v>
      </c>
      <c r="G368" s="34">
        <v>18</v>
      </c>
    </row>
    <row r="369" spans="1:7" s="34" customFormat="1" ht="28" x14ac:dyDescent="0.2">
      <c r="A369" s="215">
        <v>43978</v>
      </c>
      <c r="B369" s="34" t="str">
        <f>CONCATENATE("resource-",YEAR(Table4[[#This Row],[Cycle Release Date]]),"-Q",ROUNDDOWN(MONTH(Table4[[#This Row],[Cycle Release Date]])/4,0)+1,"-",TEXT(Table4[[#This Row],[Counter]],"00#"))</f>
        <v>resource-2020-Q2-006</v>
      </c>
      <c r="C369" s="34" t="s">
        <v>13</v>
      </c>
      <c r="D369" s="34" t="s">
        <v>195</v>
      </c>
      <c r="E369" s="34" t="s">
        <v>3733</v>
      </c>
      <c r="F369" s="34" t="s">
        <v>4164</v>
      </c>
      <c r="G369" s="34">
        <v>6</v>
      </c>
    </row>
    <row r="370" spans="1:7" s="34" customFormat="1" ht="28" x14ac:dyDescent="0.2">
      <c r="A370" s="215">
        <v>43978</v>
      </c>
      <c r="B370" s="34" t="str">
        <f>CONCATENATE("resource-",YEAR(Table4[[#This Row],[Cycle Release Date]]),"-Q",ROUNDDOWN(MONTH(Table4[[#This Row],[Cycle Release Date]])/4,0)+1,"-",TEXT(Table4[[#This Row],[Counter]],"00#"))</f>
        <v>resource-2020-Q2-016</v>
      </c>
      <c r="C370" s="34" t="s">
        <v>13</v>
      </c>
      <c r="D370" s="34" t="s">
        <v>203</v>
      </c>
      <c r="E370" s="34" t="s">
        <v>3733</v>
      </c>
      <c r="F370" s="34" t="s">
        <v>4165</v>
      </c>
      <c r="G370" s="34">
        <v>16</v>
      </c>
    </row>
    <row r="371" spans="1:7" s="34" customFormat="1" ht="42" x14ac:dyDescent="0.2">
      <c r="A371" s="215">
        <v>43978</v>
      </c>
      <c r="B371" s="34" t="str">
        <f>CONCATENATE("resource-",YEAR(Table4[[#This Row],[Cycle Release Date]]),"-Q",ROUNDDOWN(MONTH(Table4[[#This Row],[Cycle Release Date]])/4,0)+1,"-",TEXT(Table4[[#This Row],[Counter]],"00#"))</f>
        <v>resource-2020-Q2-004</v>
      </c>
      <c r="C371" s="34" t="s">
        <v>13</v>
      </c>
      <c r="D371" s="34" t="s">
        <v>203</v>
      </c>
      <c r="E371" s="34" t="s">
        <v>3762</v>
      </c>
      <c r="F371" s="34" t="s">
        <v>4166</v>
      </c>
      <c r="G371" s="34">
        <v>4</v>
      </c>
    </row>
    <row r="372" spans="1:7" s="34" customFormat="1" ht="56" x14ac:dyDescent="0.2">
      <c r="A372" s="215">
        <v>43978</v>
      </c>
      <c r="B372" s="34" t="str">
        <f>CONCATENATE("resource-",YEAR(Table4[[#This Row],[Cycle Release Date]]),"-Q",ROUNDDOWN(MONTH(Table4[[#This Row],[Cycle Release Date]])/4,0)+1,"-",TEXT(Table4[[#This Row],[Counter]],"00#"))</f>
        <v>resource-2020-Q2-012</v>
      </c>
      <c r="C372" s="34" t="s">
        <v>3856</v>
      </c>
      <c r="D372" s="34" t="s">
        <v>4167</v>
      </c>
      <c r="E372" s="34" t="s">
        <v>4168</v>
      </c>
      <c r="F372" s="34" t="s">
        <v>4169</v>
      </c>
      <c r="G372" s="34">
        <v>12</v>
      </c>
    </row>
    <row r="373" spans="1:7" s="34" customFormat="1" ht="42" x14ac:dyDescent="0.2">
      <c r="A373" s="215">
        <v>43978</v>
      </c>
      <c r="B373" s="34" t="str">
        <f>CONCATENATE("resource-",YEAR(Table4[[#This Row],[Cycle Release Date]]),"-Q",ROUNDDOWN(MONTH(Table4[[#This Row],[Cycle Release Date]])/4,0)+1,"-",TEXT(Table4[[#This Row],[Counter]],"00#"))</f>
        <v>resource-2020-Q2-001</v>
      </c>
      <c r="C373" s="34" t="s">
        <v>3856</v>
      </c>
      <c r="D373" s="34" t="s">
        <v>3951</v>
      </c>
      <c r="E373" s="34" t="s">
        <v>38</v>
      </c>
      <c r="F373" s="34" t="s">
        <v>4170</v>
      </c>
      <c r="G373" s="34">
        <v>1</v>
      </c>
    </row>
    <row r="374" spans="1:7" s="34" customFormat="1" ht="28" x14ac:dyDescent="0.2">
      <c r="A374" s="215">
        <v>43978</v>
      </c>
      <c r="B374" s="34" t="str">
        <f>CONCATENATE("resource-",YEAR(Table4[[#This Row],[Cycle Release Date]]),"-Q",ROUNDDOWN(MONTH(Table4[[#This Row],[Cycle Release Date]])/4,0)+1,"-",TEXT(Table4[[#This Row],[Counter]],"00#"))</f>
        <v>resource-2020-Q2-011</v>
      </c>
      <c r="C374" s="34" t="s">
        <v>3856</v>
      </c>
      <c r="D374" s="34" t="s">
        <v>3709</v>
      </c>
      <c r="E374" s="34" t="s">
        <v>3710</v>
      </c>
      <c r="F374" s="34" t="s">
        <v>4171</v>
      </c>
      <c r="G374" s="34">
        <v>11</v>
      </c>
    </row>
    <row r="375" spans="1:7" s="34" customFormat="1" ht="28" x14ac:dyDescent="0.2">
      <c r="A375" s="215">
        <v>43978</v>
      </c>
      <c r="B375" s="34" t="str">
        <f>CONCATENATE("resource-",YEAR(Table4[[#This Row],[Cycle Release Date]]),"-Q",ROUNDDOWN(MONTH(Table4[[#This Row],[Cycle Release Date]])/4,0)+1,"-",TEXT(Table4[[#This Row],[Counter]],"00#"))</f>
        <v>resource-2020-Q2-007</v>
      </c>
      <c r="C375" s="34" t="s">
        <v>3856</v>
      </c>
      <c r="D375" s="34" t="s">
        <v>3941</v>
      </c>
      <c r="E375" s="34" t="s">
        <v>4168</v>
      </c>
      <c r="F375" s="34" t="s">
        <v>4172</v>
      </c>
      <c r="G375" s="34">
        <v>7</v>
      </c>
    </row>
    <row r="376" spans="1:7" s="34" customFormat="1" ht="42" x14ac:dyDescent="0.2">
      <c r="A376" s="215">
        <v>43978</v>
      </c>
      <c r="B376" s="34" t="str">
        <f>CONCATENATE("resource-",YEAR(Table4[[#This Row],[Cycle Release Date]]),"-Q",ROUNDDOWN(MONTH(Table4[[#This Row],[Cycle Release Date]])/4,0)+1,"-",TEXT(Table4[[#This Row],[Counter]],"00#"))</f>
        <v>resource-2020-Q2-010</v>
      </c>
      <c r="C376" s="34" t="s">
        <v>3856</v>
      </c>
      <c r="D376" s="34" t="s">
        <v>4093</v>
      </c>
      <c r="E376" s="34" t="s">
        <v>4173</v>
      </c>
      <c r="F376" s="34" t="s">
        <v>4174</v>
      </c>
      <c r="G376" s="34">
        <v>10</v>
      </c>
    </row>
    <row r="377" spans="1:7" s="34" customFormat="1" ht="28" x14ac:dyDescent="0.2">
      <c r="A377" s="215">
        <v>43978</v>
      </c>
      <c r="B377" s="34" t="str">
        <f>CONCATENATE("resource-",YEAR(Table4[[#This Row],[Cycle Release Date]]),"-Q",ROUNDDOWN(MONTH(Table4[[#This Row],[Cycle Release Date]])/4,0)+1,"-",TEXT(Table4[[#This Row],[Counter]],"00#"))</f>
        <v>resource-2020-Q2-009</v>
      </c>
      <c r="C377" s="34" t="s">
        <v>3856</v>
      </c>
      <c r="D377" s="34" t="s">
        <v>4093</v>
      </c>
      <c r="E377" s="34" t="s">
        <v>38</v>
      </c>
      <c r="F377" s="34" t="s">
        <v>4175</v>
      </c>
      <c r="G377" s="34">
        <v>9</v>
      </c>
    </row>
    <row r="378" spans="1:7" s="34" customFormat="1" ht="28" x14ac:dyDescent="0.2">
      <c r="A378" s="215">
        <v>43978</v>
      </c>
      <c r="B378" s="34" t="str">
        <f>CONCATENATE("resource-",YEAR(Table4[[#This Row],[Cycle Release Date]]),"-Q",ROUNDDOWN(MONTH(Table4[[#This Row],[Cycle Release Date]])/4,0)+1,"-",TEXT(Table4[[#This Row],[Counter]],"00#"))</f>
        <v>resource-2020-Q2-003</v>
      </c>
      <c r="C378" s="34" t="s">
        <v>4144</v>
      </c>
      <c r="D378" s="34" t="s">
        <v>38</v>
      </c>
      <c r="E378" s="34" t="s">
        <v>3769</v>
      </c>
      <c r="F378" s="34" t="s">
        <v>4176</v>
      </c>
      <c r="G378" s="34">
        <v>3</v>
      </c>
    </row>
    <row r="379" spans="1:7" s="34" customFormat="1" ht="28" x14ac:dyDescent="0.2">
      <c r="A379" s="215">
        <v>43866</v>
      </c>
      <c r="B379" s="22" t="str">
        <f>CONCATENATE("resource-",YEAR(Table4[[#This Row],[Cycle Release Date]]),"-Q",ROUNDDOWN(MONTH(Table4[[#This Row],[Cycle Release Date]])/4,0)+1,"-",TEXT(Table4[[#This Row],[Counter]],"00#"))</f>
        <v>resource-2020-Q1-010</v>
      </c>
      <c r="C379" s="34" t="s">
        <v>4076</v>
      </c>
      <c r="D379" s="34" t="s">
        <v>38</v>
      </c>
      <c r="E379" s="34" t="s">
        <v>38</v>
      </c>
      <c r="F379" s="34" t="s">
        <v>4177</v>
      </c>
      <c r="G379" s="22">
        <v>10</v>
      </c>
    </row>
    <row r="380" spans="1:7" s="34" customFormat="1" ht="28" x14ac:dyDescent="0.2">
      <c r="A380" s="215">
        <v>43866</v>
      </c>
      <c r="B380" s="34" t="str">
        <f>CONCATENATE("resource-",YEAR(Table4[[#This Row],[Cycle Release Date]]),"-Q",ROUNDDOWN(MONTH(Table4[[#This Row],[Cycle Release Date]])/4,0)+1,"-",TEXT(Table4[[#This Row],[Counter]],"00#"))</f>
        <v>resource-2020-Q1-006</v>
      </c>
      <c r="C380" s="34" t="s">
        <v>4076</v>
      </c>
      <c r="D380" s="34" t="s">
        <v>38</v>
      </c>
      <c r="E380" s="34" t="s">
        <v>38</v>
      </c>
      <c r="F380" s="34" t="s">
        <v>1455</v>
      </c>
      <c r="G380" s="34">
        <v>6</v>
      </c>
    </row>
    <row r="381" spans="1:7" s="34" customFormat="1" ht="70" x14ac:dyDescent="0.2">
      <c r="A381" s="215">
        <v>43866</v>
      </c>
      <c r="B381" s="34" t="str">
        <f>CONCATENATE("resource-",YEAR(Table4[[#This Row],[Cycle Release Date]]),"-Q",ROUNDDOWN(MONTH(Table4[[#This Row],[Cycle Release Date]])/4,0)+1,"-",TEXT(Table4[[#This Row],[Counter]],"00#"))</f>
        <v>resource-2020-Q1-008</v>
      </c>
      <c r="C381" s="34" t="s">
        <v>4131</v>
      </c>
      <c r="D381" s="34" t="s">
        <v>4178</v>
      </c>
      <c r="E381" s="34" t="s">
        <v>4179</v>
      </c>
      <c r="F381" s="34" t="s">
        <v>4180</v>
      </c>
      <c r="G381" s="34">
        <v>8</v>
      </c>
    </row>
    <row r="382" spans="1:7" s="34" customFormat="1" ht="70" x14ac:dyDescent="0.2">
      <c r="A382" s="215">
        <v>43866</v>
      </c>
      <c r="B382" s="34" t="str">
        <f>CONCATENATE("resource-",YEAR(Table4[[#This Row],[Cycle Release Date]]),"-Q",ROUNDDOWN(MONTH(Table4[[#This Row],[Cycle Release Date]])/4,0)+1,"-",TEXT(Table4[[#This Row],[Counter]],"00#"))</f>
        <v>resource-2020-Q1-009</v>
      </c>
      <c r="C382" s="34" t="s">
        <v>4131</v>
      </c>
      <c r="D382" s="34" t="s">
        <v>4181</v>
      </c>
      <c r="E382" s="34" t="s">
        <v>4179</v>
      </c>
      <c r="F382" s="34" t="s">
        <v>4180</v>
      </c>
      <c r="G382" s="34">
        <v>9</v>
      </c>
    </row>
    <row r="383" spans="1:7" s="34" customFormat="1" ht="28" x14ac:dyDescent="0.2">
      <c r="A383" s="215">
        <v>43866</v>
      </c>
      <c r="B383" s="34" t="str">
        <f>CONCATENATE("resource-",YEAR(Table4[[#This Row],[Cycle Release Date]]),"-Q",ROUNDDOWN(MONTH(Table4[[#This Row],[Cycle Release Date]])/4,0)+1,"-",TEXT(Table4[[#This Row],[Counter]],"00#"))</f>
        <v>resource-2020-Q1-004</v>
      </c>
      <c r="C383" s="34" t="s">
        <v>13</v>
      </c>
      <c r="D383" s="34" t="s">
        <v>38</v>
      </c>
      <c r="E383" s="34" t="s">
        <v>38</v>
      </c>
      <c r="F383" s="34" t="s">
        <v>4182</v>
      </c>
      <c r="G383" s="34">
        <v>4</v>
      </c>
    </row>
    <row r="384" spans="1:7" s="34" customFormat="1" ht="28" x14ac:dyDescent="0.2">
      <c r="A384" s="215">
        <v>43866</v>
      </c>
      <c r="B384" s="34" t="str">
        <f>CONCATENATE("resource-",YEAR(Table4[[#This Row],[Cycle Release Date]]),"-Q",ROUNDDOWN(MONTH(Table4[[#This Row],[Cycle Release Date]])/4,0)+1,"-",TEXT(Table4[[#This Row],[Counter]],"00#"))</f>
        <v>resource-2020-Q1-003</v>
      </c>
      <c r="C384" s="34" t="s">
        <v>13</v>
      </c>
      <c r="D384" s="34" t="s">
        <v>203</v>
      </c>
      <c r="E384" s="34" t="s">
        <v>3692</v>
      </c>
      <c r="F384" s="34" t="s">
        <v>4183</v>
      </c>
      <c r="G384" s="34">
        <v>3</v>
      </c>
    </row>
    <row r="385" spans="1:7" s="34" customFormat="1" ht="28" x14ac:dyDescent="0.2">
      <c r="A385" s="215">
        <v>43866</v>
      </c>
      <c r="B385" s="34" t="str">
        <f>CONCATENATE("resource-",YEAR(Table4[[#This Row],[Cycle Release Date]]),"-Q",ROUNDDOWN(MONTH(Table4[[#This Row],[Cycle Release Date]])/4,0)+1,"-",TEXT(Table4[[#This Row],[Counter]],"00#"))</f>
        <v>resource-2020-Q1-002</v>
      </c>
      <c r="C385" s="34" t="s">
        <v>13</v>
      </c>
      <c r="D385" s="34" t="s">
        <v>241</v>
      </c>
      <c r="E385" s="34" t="s">
        <v>3820</v>
      </c>
      <c r="F385" s="34" t="s">
        <v>4184</v>
      </c>
      <c r="G385" s="34">
        <v>2</v>
      </c>
    </row>
    <row r="386" spans="1:7" s="34" customFormat="1" ht="56" x14ac:dyDescent="0.2">
      <c r="A386" s="215">
        <v>43866</v>
      </c>
      <c r="B386" s="34" t="str">
        <f>CONCATENATE("resource-",YEAR(Table4[[#This Row],[Cycle Release Date]]),"-Q",ROUNDDOWN(MONTH(Table4[[#This Row],[Cycle Release Date]])/4,0)+1,"-",TEXT(Table4[[#This Row],[Counter]],"00#"))</f>
        <v>resource-2020-Q1-001</v>
      </c>
      <c r="C386" s="34" t="s">
        <v>4185</v>
      </c>
      <c r="D386" s="34" t="s">
        <v>241</v>
      </c>
      <c r="E386" s="34" t="s">
        <v>241</v>
      </c>
      <c r="F386" s="34" t="s">
        <v>4186</v>
      </c>
      <c r="G386" s="34">
        <v>1</v>
      </c>
    </row>
    <row r="387" spans="1:7" s="34" customFormat="1" ht="42" x14ac:dyDescent="0.2">
      <c r="A387" s="215">
        <v>43866</v>
      </c>
      <c r="B387" s="34" t="str">
        <f>CONCATENATE("resource-",YEAR(Table4[[#This Row],[Cycle Release Date]]),"-Q",ROUNDDOWN(MONTH(Table4[[#This Row],[Cycle Release Date]])/4,0)+1,"-",TEXT(Table4[[#This Row],[Counter]],"00#"))</f>
        <v>resource-2020-Q1-005</v>
      </c>
      <c r="C387" s="34" t="s">
        <v>3856</v>
      </c>
      <c r="D387" s="34" t="s">
        <v>3709</v>
      </c>
      <c r="E387" s="34" t="s">
        <v>3710</v>
      </c>
      <c r="F387" s="34" t="s">
        <v>4187</v>
      </c>
      <c r="G387" s="34">
        <v>5</v>
      </c>
    </row>
    <row r="388" spans="1:7" s="34" customFormat="1" ht="56" x14ac:dyDescent="0.2">
      <c r="A388" s="215">
        <v>43866</v>
      </c>
      <c r="B388" s="34" t="str">
        <f>CONCATENATE("resource-",YEAR(Table4[[#This Row],[Cycle Release Date]]),"-Q",ROUNDDOWN(MONTH(Table4[[#This Row],[Cycle Release Date]])/4,0)+1,"-",TEXT(Table4[[#This Row],[Counter]],"00#"))</f>
        <v>resource-2020-Q1-007</v>
      </c>
      <c r="C388" s="34" t="s">
        <v>3856</v>
      </c>
      <c r="D388" s="34" t="s">
        <v>4093</v>
      </c>
      <c r="E388" s="34" t="s">
        <v>38</v>
      </c>
      <c r="F388" s="34" t="s">
        <v>4188</v>
      </c>
      <c r="G388" s="34">
        <v>7</v>
      </c>
    </row>
    <row r="389" spans="1:7" s="34" customFormat="1" ht="28" x14ac:dyDescent="0.2">
      <c r="A389" s="215">
        <v>43768</v>
      </c>
      <c r="B389" s="34" t="str">
        <f>CONCATENATE("resource-",YEAR(Table4[[#This Row],[Cycle Release Date]]),"-Q",ROUNDDOWN(MONTH(Table4[[#This Row],[Cycle Release Date]])/4,0)+1,"-",TEXT(Table4[[#This Row],[Counter]],"00#"))</f>
        <v>resource-2019-Q3-004</v>
      </c>
      <c r="C389" s="34" t="s">
        <v>12</v>
      </c>
      <c r="D389" s="34" t="s">
        <v>38</v>
      </c>
      <c r="E389" s="34" t="s">
        <v>38</v>
      </c>
      <c r="F389" s="34" t="s">
        <v>1455</v>
      </c>
      <c r="G389" s="34">
        <v>4</v>
      </c>
    </row>
    <row r="390" spans="1:7" s="34" customFormat="1" ht="168" x14ac:dyDescent="0.2">
      <c r="A390" s="215">
        <v>43768</v>
      </c>
      <c r="B390" s="34" t="str">
        <f>CONCATENATE("resource-",YEAR(Table4[[#This Row],[Cycle Release Date]]),"-Q",ROUNDDOWN(MONTH(Table4[[#This Row],[Cycle Release Date]])/4,0)+1,"-",TEXT(Table4[[#This Row],[Counter]],"00#"))</f>
        <v>resource-2019-Q3-006</v>
      </c>
      <c r="C390" s="34" t="s">
        <v>12</v>
      </c>
      <c r="D390" s="34" t="s">
        <v>4148</v>
      </c>
      <c r="E390" s="34" t="s">
        <v>3842</v>
      </c>
      <c r="F390" s="34" t="s">
        <v>4189</v>
      </c>
      <c r="G390" s="34">
        <v>6</v>
      </c>
    </row>
    <row r="391" spans="1:7" s="34" customFormat="1" ht="70" x14ac:dyDescent="0.2">
      <c r="A391" s="215">
        <v>43768</v>
      </c>
      <c r="B391" s="34" t="str">
        <f>CONCATENATE("resource-",YEAR(Table4[[#This Row],[Cycle Release Date]]),"-Q",ROUNDDOWN(MONTH(Table4[[#This Row],[Cycle Release Date]])/4,0)+1,"-",TEXT(Table4[[#This Row],[Counter]],"00#"))</f>
        <v>resource-2019-Q3-002</v>
      </c>
      <c r="C391" s="34" t="s">
        <v>13</v>
      </c>
      <c r="D391" s="34" t="s">
        <v>3673</v>
      </c>
      <c r="E391" s="34" t="s">
        <v>4190</v>
      </c>
      <c r="F391" s="34" t="s">
        <v>4191</v>
      </c>
      <c r="G391" s="34">
        <v>2</v>
      </c>
    </row>
    <row r="392" spans="1:7" s="34" customFormat="1" ht="30" x14ac:dyDescent="0.2">
      <c r="A392" s="215">
        <v>43768</v>
      </c>
      <c r="B392" s="34" t="str">
        <f>CONCATENATE("resource-",YEAR(Table4[[#This Row],[Cycle Release Date]]),"-Q",ROUNDDOWN(MONTH(Table4[[#This Row],[Cycle Release Date]])/4,0)+1,"-",TEXT(Table4[[#This Row],[Counter]],"00#"))</f>
        <v>resource-2019-Q3-003</v>
      </c>
      <c r="C392" s="34" t="s">
        <v>13</v>
      </c>
      <c r="D392" s="34" t="s">
        <v>3673</v>
      </c>
      <c r="E392" s="34" t="s">
        <v>3694</v>
      </c>
      <c r="F392" s="34" t="s">
        <v>4192</v>
      </c>
      <c r="G392" s="34">
        <v>3</v>
      </c>
    </row>
    <row r="393" spans="1:7" s="34" customFormat="1" ht="42" x14ac:dyDescent="0.2">
      <c r="A393" s="215">
        <v>43768</v>
      </c>
      <c r="B393" s="34" t="str">
        <f>CONCATENATE("resource-",YEAR(Table4[[#This Row],[Cycle Release Date]]),"-Q",ROUNDDOWN(MONTH(Table4[[#This Row],[Cycle Release Date]])/4,0)+1,"-",TEXT(Table4[[#This Row],[Counter]],"00#"))</f>
        <v>resource-2019-Q3-008</v>
      </c>
      <c r="C393" s="34" t="s">
        <v>13</v>
      </c>
      <c r="D393" s="34" t="s">
        <v>4193</v>
      </c>
      <c r="E393" s="34" t="s">
        <v>3800</v>
      </c>
      <c r="F393" s="34" t="s">
        <v>4194</v>
      </c>
      <c r="G393" s="34">
        <v>8</v>
      </c>
    </row>
    <row r="394" spans="1:7" s="34" customFormat="1" ht="28" x14ac:dyDescent="0.2">
      <c r="A394" s="215">
        <v>43768</v>
      </c>
      <c r="B394" s="34" t="str">
        <f>CONCATENATE("resource-",YEAR(Table4[[#This Row],[Cycle Release Date]]),"-Q",ROUNDDOWN(MONTH(Table4[[#This Row],[Cycle Release Date]])/4,0)+1,"-",TEXT(Table4[[#This Row],[Counter]],"00#"))</f>
        <v>resource-2019-Q3-001</v>
      </c>
      <c r="C394" s="34" t="s">
        <v>4185</v>
      </c>
      <c r="D394" s="34" t="s">
        <v>4195</v>
      </c>
      <c r="E394" s="34" t="s">
        <v>38</v>
      </c>
      <c r="F394" s="34" t="s">
        <v>4196</v>
      </c>
      <c r="G394" s="34">
        <v>1</v>
      </c>
    </row>
    <row r="395" spans="1:7" s="34" customFormat="1" ht="28" x14ac:dyDescent="0.2">
      <c r="A395" s="215">
        <v>43768</v>
      </c>
      <c r="B395" s="34" t="str">
        <f>CONCATENATE("resource-",YEAR(Table4[[#This Row],[Cycle Release Date]]),"-Q",ROUNDDOWN(MONTH(Table4[[#This Row],[Cycle Release Date]])/4,0)+1,"-",TEXT(Table4[[#This Row],[Counter]],"00#"))</f>
        <v>resource-2019-Q3-009</v>
      </c>
      <c r="C395" s="34" t="s">
        <v>3856</v>
      </c>
      <c r="D395" s="34" t="s">
        <v>38</v>
      </c>
      <c r="E395" s="34" t="s">
        <v>38</v>
      </c>
      <c r="F395" s="34" t="s">
        <v>1455</v>
      </c>
      <c r="G395" s="34">
        <v>9</v>
      </c>
    </row>
    <row r="396" spans="1:7" s="34" customFormat="1" ht="28" x14ac:dyDescent="0.2">
      <c r="A396" s="215">
        <v>43768</v>
      </c>
      <c r="B396" s="34" t="str">
        <f>CONCATENATE("resource-",YEAR(Table4[[#This Row],[Cycle Release Date]]),"-Q",ROUNDDOWN(MONTH(Table4[[#This Row],[Cycle Release Date]])/4,0)+1,"-",TEXT(Table4[[#This Row],[Counter]],"00#"))</f>
        <v>resource-2019-Q3-007</v>
      </c>
      <c r="C396" s="34" t="s">
        <v>3856</v>
      </c>
      <c r="D396" s="34" t="s">
        <v>38</v>
      </c>
      <c r="E396" s="34" t="s">
        <v>38</v>
      </c>
      <c r="F396" s="34" t="s">
        <v>4197</v>
      </c>
      <c r="G396" s="34">
        <v>7</v>
      </c>
    </row>
    <row r="397" spans="1:7" s="34" customFormat="1" ht="42" x14ac:dyDescent="0.2">
      <c r="A397" s="215">
        <v>43677</v>
      </c>
      <c r="B397" s="34" t="str">
        <f>CONCATENATE("resource-",YEAR(Table4[[#This Row],[Cycle Release Date]]),"-Q",ROUNDDOWN(MONTH(Table4[[#This Row],[Cycle Release Date]])/4,0)+1,"-",TEXT(Table4[[#This Row],[Counter]],"00#"))</f>
        <v>resource-2019-Q2-002</v>
      </c>
      <c r="C397" s="34" t="s">
        <v>12</v>
      </c>
      <c r="D397" s="34" t="s">
        <v>4010</v>
      </c>
      <c r="E397" s="34" t="s">
        <v>4011</v>
      </c>
      <c r="F397" s="34" t="s">
        <v>4198</v>
      </c>
      <c r="G397" s="34">
        <v>2</v>
      </c>
    </row>
    <row r="398" spans="1:7" s="34" customFormat="1" ht="28" x14ac:dyDescent="0.2">
      <c r="A398" s="215">
        <v>43677</v>
      </c>
      <c r="B398" s="34" t="str">
        <f>CONCATENATE("resource-",YEAR(Table4[[#This Row],[Cycle Release Date]]),"-Q",ROUNDDOWN(MONTH(Table4[[#This Row],[Cycle Release Date]])/4,0)+1,"-",TEXT(Table4[[#This Row],[Counter]],"00#"))</f>
        <v>resource-2019-Q2-021</v>
      </c>
      <c r="C398" s="34" t="s">
        <v>12</v>
      </c>
      <c r="D398" s="34" t="s">
        <v>4018</v>
      </c>
      <c r="E398" s="34" t="s">
        <v>4199</v>
      </c>
      <c r="F398" s="34" t="s">
        <v>4200</v>
      </c>
      <c r="G398" s="34">
        <v>21</v>
      </c>
    </row>
    <row r="399" spans="1:7" s="34" customFormat="1" ht="42" x14ac:dyDescent="0.2">
      <c r="A399" s="215">
        <v>43677</v>
      </c>
      <c r="B399" s="34" t="str">
        <f>CONCATENATE("resource-",YEAR(Table4[[#This Row],[Cycle Release Date]]),"-Q",ROUNDDOWN(MONTH(Table4[[#This Row],[Cycle Release Date]])/4,0)+1,"-",TEXT(Table4[[#This Row],[Counter]],"00#"))</f>
        <v>resource-2019-Q2-001</v>
      </c>
      <c r="C399" s="34" t="s">
        <v>12</v>
      </c>
      <c r="D399" s="34" t="s">
        <v>4061</v>
      </c>
      <c r="E399" s="34" t="s">
        <v>4201</v>
      </c>
      <c r="F399" s="34" t="s">
        <v>4202</v>
      </c>
      <c r="G399" s="34">
        <v>1</v>
      </c>
    </row>
    <row r="400" spans="1:7" s="34" customFormat="1" ht="84" x14ac:dyDescent="0.2">
      <c r="A400" s="215">
        <v>43677</v>
      </c>
      <c r="B400" s="34" t="str">
        <f>CONCATENATE("resource-",YEAR(Table4[[#This Row],[Cycle Release Date]]),"-Q",ROUNDDOWN(MONTH(Table4[[#This Row],[Cycle Release Date]])/4,0)+1,"-",TEXT(Table4[[#This Row],[Counter]],"00#"))</f>
        <v>resource-2019-Q2-003</v>
      </c>
      <c r="C400" s="34" t="s">
        <v>12</v>
      </c>
      <c r="D400" s="34" t="s">
        <v>3900</v>
      </c>
      <c r="E400" s="34" t="s">
        <v>38</v>
      </c>
      <c r="F400" s="34" t="s">
        <v>4203</v>
      </c>
      <c r="G400" s="34">
        <v>3</v>
      </c>
    </row>
    <row r="401" spans="1:7" s="34" customFormat="1" ht="28" x14ac:dyDescent="0.2">
      <c r="A401" s="215">
        <v>43677</v>
      </c>
      <c r="B401" s="34" t="str">
        <f>CONCATENATE("resource-",YEAR(Table4[[#This Row],[Cycle Release Date]]),"-Q",ROUNDDOWN(MONTH(Table4[[#This Row],[Cycle Release Date]])/4,0)+1,"-",TEXT(Table4[[#This Row],[Counter]],"00#"))</f>
        <v>resource-2019-Q2-009</v>
      </c>
      <c r="C401" s="34" t="s">
        <v>13</v>
      </c>
      <c r="D401" s="34" t="s">
        <v>57</v>
      </c>
      <c r="E401" s="34" t="s">
        <v>3928</v>
      </c>
      <c r="F401" s="34" t="s">
        <v>4204</v>
      </c>
      <c r="G401" s="34">
        <v>9</v>
      </c>
    </row>
    <row r="402" spans="1:7" s="34" customFormat="1" ht="28" x14ac:dyDescent="0.2">
      <c r="A402" s="215">
        <v>43677</v>
      </c>
      <c r="B402" s="34" t="str">
        <f>CONCATENATE("resource-",YEAR(Table4[[#This Row],[Cycle Release Date]]),"-Q",ROUNDDOWN(MONTH(Table4[[#This Row],[Cycle Release Date]])/4,0)+1,"-",TEXT(Table4[[#This Row],[Counter]],"00#"))</f>
        <v>resource-2019-Q2-011</v>
      </c>
      <c r="C402" s="34" t="s">
        <v>13</v>
      </c>
      <c r="D402" s="34" t="s">
        <v>57</v>
      </c>
      <c r="E402" s="34" t="s">
        <v>3651</v>
      </c>
      <c r="F402" s="34" t="s">
        <v>4205</v>
      </c>
      <c r="G402" s="34">
        <v>11</v>
      </c>
    </row>
    <row r="403" spans="1:7" s="34" customFormat="1" ht="56" x14ac:dyDescent="0.2">
      <c r="A403" s="215">
        <v>43677</v>
      </c>
      <c r="B403" s="34" t="str">
        <f>CONCATENATE("resource-",YEAR(Table4[[#This Row],[Cycle Release Date]]),"-Q",ROUNDDOWN(MONTH(Table4[[#This Row],[Cycle Release Date]])/4,0)+1,"-",TEXT(Table4[[#This Row],[Counter]],"00#"))</f>
        <v>resource-2019-Q2-005</v>
      </c>
      <c r="C403" s="34" t="s">
        <v>13</v>
      </c>
      <c r="D403" s="34" t="s">
        <v>57</v>
      </c>
      <c r="E403" s="34" t="s">
        <v>4206</v>
      </c>
      <c r="F403" s="34" t="s">
        <v>4207</v>
      </c>
      <c r="G403" s="34">
        <v>5</v>
      </c>
    </row>
    <row r="404" spans="1:7" s="34" customFormat="1" ht="42" x14ac:dyDescent="0.2">
      <c r="A404" s="215">
        <v>43677</v>
      </c>
      <c r="B404" s="34" t="str">
        <f>CONCATENATE("resource-",YEAR(Table4[[#This Row],[Cycle Release Date]]),"-Q",ROUNDDOWN(MONTH(Table4[[#This Row],[Cycle Release Date]])/4,0)+1,"-",TEXT(Table4[[#This Row],[Counter]],"00#"))</f>
        <v>resource-2019-Q2-004</v>
      </c>
      <c r="C404" s="34" t="s">
        <v>13</v>
      </c>
      <c r="D404" s="34" t="s">
        <v>57</v>
      </c>
      <c r="E404" s="34" t="s">
        <v>4160</v>
      </c>
      <c r="F404" s="34" t="s">
        <v>4208</v>
      </c>
      <c r="G404" s="34">
        <v>4</v>
      </c>
    </row>
    <row r="405" spans="1:7" s="34" customFormat="1" ht="28" x14ac:dyDescent="0.2">
      <c r="A405" s="215">
        <v>43677</v>
      </c>
      <c r="B405" s="34" t="str">
        <f>CONCATENATE("resource-",YEAR(Table4[[#This Row],[Cycle Release Date]]),"-Q",ROUNDDOWN(MONTH(Table4[[#This Row],[Cycle Release Date]])/4,0)+1,"-",TEXT(Table4[[#This Row],[Counter]],"00#"))</f>
        <v>resource-2019-Q2-010</v>
      </c>
      <c r="C405" s="34" t="s">
        <v>13</v>
      </c>
      <c r="D405" s="34" t="s">
        <v>57</v>
      </c>
      <c r="E405" s="34" t="s">
        <v>3935</v>
      </c>
      <c r="F405" s="34" t="s">
        <v>4209</v>
      </c>
      <c r="G405" s="34">
        <v>10</v>
      </c>
    </row>
    <row r="406" spans="1:7" s="34" customFormat="1" ht="28" x14ac:dyDescent="0.2">
      <c r="A406" s="215">
        <v>43677</v>
      </c>
      <c r="B406" s="34" t="str">
        <f>CONCATENATE("resource-",YEAR(Table4[[#This Row],[Cycle Release Date]]),"-Q",ROUNDDOWN(MONTH(Table4[[#This Row],[Cycle Release Date]])/4,0)+1,"-",TEXT(Table4[[#This Row],[Counter]],"00#"))</f>
        <v>resource-2019-Q2-012</v>
      </c>
      <c r="C406" s="34" t="s">
        <v>13</v>
      </c>
      <c r="D406" s="34" t="s">
        <v>112</v>
      </c>
      <c r="E406" s="34" t="s">
        <v>3676</v>
      </c>
      <c r="F406" s="34" t="s">
        <v>4210</v>
      </c>
      <c r="G406" s="34">
        <v>12</v>
      </c>
    </row>
    <row r="407" spans="1:7" s="34" customFormat="1" ht="28" x14ac:dyDescent="0.2">
      <c r="A407" s="215">
        <v>43677</v>
      </c>
      <c r="B407" s="34" t="str">
        <f>CONCATENATE("resource-",YEAR(Table4[[#This Row],[Cycle Release Date]]),"-Q",ROUNDDOWN(MONTH(Table4[[#This Row],[Cycle Release Date]])/4,0)+1,"-",TEXT(Table4[[#This Row],[Counter]],"00#"))</f>
        <v>resource-2019-Q2-006</v>
      </c>
      <c r="C407" s="34" t="s">
        <v>13</v>
      </c>
      <c r="D407" s="34" t="s">
        <v>38</v>
      </c>
      <c r="E407" s="34" t="s">
        <v>38</v>
      </c>
      <c r="F407" s="34" t="s">
        <v>4211</v>
      </c>
      <c r="G407" s="34">
        <v>6</v>
      </c>
    </row>
    <row r="408" spans="1:7" s="34" customFormat="1" ht="140" x14ac:dyDescent="0.2">
      <c r="A408" s="215">
        <v>43677</v>
      </c>
      <c r="B408" s="34" t="str">
        <f>CONCATENATE("resource-",YEAR(Table4[[#This Row],[Cycle Release Date]]),"-Q",ROUNDDOWN(MONTH(Table4[[#This Row],[Cycle Release Date]])/4,0)+1,"-",TEXT(Table4[[#This Row],[Counter]],"00#"))</f>
        <v>resource-2019-Q2-018</v>
      </c>
      <c r="C408" s="34" t="s">
        <v>13</v>
      </c>
      <c r="D408" s="34" t="s">
        <v>195</v>
      </c>
      <c r="E408" s="34" t="s">
        <v>3680</v>
      </c>
      <c r="F408" s="34" t="s">
        <v>4212</v>
      </c>
      <c r="G408" s="34">
        <v>18</v>
      </c>
    </row>
    <row r="409" spans="1:7" s="34" customFormat="1" ht="126" x14ac:dyDescent="0.2">
      <c r="A409" s="215">
        <v>43677</v>
      </c>
      <c r="B409" s="34" t="str">
        <f>CONCATENATE("resource-",YEAR(Table4[[#This Row],[Cycle Release Date]]),"-Q",ROUNDDOWN(MONTH(Table4[[#This Row],[Cycle Release Date]])/4,0)+1,"-",TEXT(Table4[[#This Row],[Counter]],"00#"))</f>
        <v>resource-2019-Q2-019</v>
      </c>
      <c r="C409" s="34" t="s">
        <v>13</v>
      </c>
      <c r="D409" s="34" t="s">
        <v>195</v>
      </c>
      <c r="E409" s="34" t="s">
        <v>3680</v>
      </c>
      <c r="F409" s="34" t="s">
        <v>4213</v>
      </c>
      <c r="G409" s="34">
        <v>19</v>
      </c>
    </row>
    <row r="410" spans="1:7" s="34" customFormat="1" ht="28" x14ac:dyDescent="0.2">
      <c r="A410" s="215">
        <v>43677</v>
      </c>
      <c r="B410" s="34" t="str">
        <f>CONCATENATE("resource-",YEAR(Table4[[#This Row],[Cycle Release Date]]),"-Q",ROUNDDOWN(MONTH(Table4[[#This Row],[Cycle Release Date]])/4,0)+1,"-",TEXT(Table4[[#This Row],[Counter]],"00#"))</f>
        <v>resource-2019-Q2-013</v>
      </c>
      <c r="C410" s="34" t="s">
        <v>13</v>
      </c>
      <c r="D410" s="34" t="s">
        <v>195</v>
      </c>
      <c r="E410" s="34" t="s">
        <v>38</v>
      </c>
      <c r="F410" s="34" t="s">
        <v>4214</v>
      </c>
      <c r="G410" s="34">
        <v>13</v>
      </c>
    </row>
    <row r="411" spans="1:7" s="34" customFormat="1" ht="154" x14ac:dyDescent="0.2">
      <c r="A411" s="215">
        <v>43677</v>
      </c>
      <c r="B411" s="34" t="str">
        <f>CONCATENATE("resource-",YEAR(Table4[[#This Row],[Cycle Release Date]]),"-Q",ROUNDDOWN(MONTH(Table4[[#This Row],[Cycle Release Date]])/4,0)+1,"-",TEXT(Table4[[#This Row],[Counter]],"00#"))</f>
        <v>resource-2019-Q2-017</v>
      </c>
      <c r="C411" s="34" t="s">
        <v>13</v>
      </c>
      <c r="D411" s="34" t="s">
        <v>195</v>
      </c>
      <c r="E411" s="34" t="s">
        <v>3683</v>
      </c>
      <c r="F411" s="34" t="s">
        <v>4215</v>
      </c>
      <c r="G411" s="34">
        <v>17</v>
      </c>
    </row>
    <row r="412" spans="1:7" s="34" customFormat="1" ht="238" x14ac:dyDescent="0.2">
      <c r="A412" s="215">
        <v>43677</v>
      </c>
      <c r="B412" s="34" t="str">
        <f>CONCATENATE("resource-",YEAR(Table4[[#This Row],[Cycle Release Date]]),"-Q",ROUNDDOWN(MONTH(Table4[[#This Row],[Cycle Release Date]])/4,0)+1,"-",TEXT(Table4[[#This Row],[Counter]],"00#"))</f>
        <v>resource-2019-Q2-014</v>
      </c>
      <c r="C412" s="34" t="s">
        <v>13</v>
      </c>
      <c r="D412" s="34" t="s">
        <v>195</v>
      </c>
      <c r="E412" s="34" t="s">
        <v>4216</v>
      </c>
      <c r="F412" s="34" t="s">
        <v>4217</v>
      </c>
      <c r="G412" s="34">
        <v>14</v>
      </c>
    </row>
    <row r="413" spans="1:7" s="34" customFormat="1" ht="154" x14ac:dyDescent="0.2">
      <c r="A413" s="215">
        <v>43677</v>
      </c>
      <c r="B413" s="34" t="str">
        <f>CONCATENATE("resource-",YEAR(Table4[[#This Row],[Cycle Release Date]]),"-Q",ROUNDDOWN(MONTH(Table4[[#This Row],[Cycle Release Date]])/4,0)+1,"-",TEXT(Table4[[#This Row],[Counter]],"00#"))</f>
        <v>resource-2019-Q2-015</v>
      </c>
      <c r="C413" s="34" t="s">
        <v>13</v>
      </c>
      <c r="D413" s="34" t="s">
        <v>195</v>
      </c>
      <c r="E413" s="34" t="s">
        <v>4216</v>
      </c>
      <c r="F413" s="34" t="s">
        <v>4218</v>
      </c>
      <c r="G413" s="34">
        <v>15</v>
      </c>
    </row>
    <row r="414" spans="1:7" s="34" customFormat="1" ht="126" x14ac:dyDescent="0.2">
      <c r="A414" s="215">
        <v>43677</v>
      </c>
      <c r="B414" s="34" t="str">
        <f>CONCATENATE("resource-",YEAR(Table4[[#This Row],[Cycle Release Date]]),"-Q",ROUNDDOWN(MONTH(Table4[[#This Row],[Cycle Release Date]])/4,0)+1,"-",TEXT(Table4[[#This Row],[Counter]],"00#"))</f>
        <v>resource-2019-Q2-016</v>
      </c>
      <c r="C414" s="34" t="s">
        <v>13</v>
      </c>
      <c r="D414" s="34" t="s">
        <v>195</v>
      </c>
      <c r="E414" s="34" t="s">
        <v>4216</v>
      </c>
      <c r="F414" s="34" t="s">
        <v>4219</v>
      </c>
      <c r="G414" s="34">
        <v>16</v>
      </c>
    </row>
    <row r="415" spans="1:7" s="34" customFormat="1" ht="126" x14ac:dyDescent="0.2">
      <c r="A415" s="215">
        <v>43677</v>
      </c>
      <c r="B415" s="34" t="str">
        <f>CONCATENATE("resource-",YEAR(Table4[[#This Row],[Cycle Release Date]]),"-Q",ROUNDDOWN(MONTH(Table4[[#This Row],[Cycle Release Date]])/4,0)+1,"-",TEXT(Table4[[#This Row],[Counter]],"00#"))</f>
        <v>resource-2019-Q2-008</v>
      </c>
      <c r="C415" s="34" t="s">
        <v>13</v>
      </c>
      <c r="D415" s="34" t="s">
        <v>195</v>
      </c>
      <c r="E415" s="34" t="s">
        <v>4220</v>
      </c>
      <c r="F415" s="19" t="s">
        <v>4221</v>
      </c>
      <c r="G415" s="34">
        <v>8</v>
      </c>
    </row>
    <row r="416" spans="1:7" s="34" customFormat="1" ht="28" x14ac:dyDescent="0.2">
      <c r="A416" s="215">
        <v>43677</v>
      </c>
      <c r="B416" s="34" t="str">
        <f>CONCATENATE("resource-",YEAR(Table4[[#This Row],[Cycle Release Date]]),"-Q",ROUNDDOWN(MONTH(Table4[[#This Row],[Cycle Release Date]])/4,0)+1,"-",TEXT(Table4[[#This Row],[Counter]],"00#"))</f>
        <v>resource-2019-Q2-007</v>
      </c>
      <c r="C416" s="34" t="s">
        <v>13</v>
      </c>
      <c r="D416" s="34" t="s">
        <v>241</v>
      </c>
      <c r="E416" s="34" t="s">
        <v>3747</v>
      </c>
      <c r="F416" s="34" t="s">
        <v>4222</v>
      </c>
      <c r="G416" s="34">
        <v>7</v>
      </c>
    </row>
    <row r="417" spans="1:7" s="34" customFormat="1" ht="42" x14ac:dyDescent="0.2">
      <c r="A417" s="215">
        <v>43677</v>
      </c>
      <c r="B417" s="34" t="str">
        <f>CONCATENATE("resource-",YEAR(Table4[[#This Row],[Cycle Release Date]]),"-Q",ROUNDDOWN(MONTH(Table4[[#This Row],[Cycle Release Date]])/4,0)+1,"-",TEXT(Table4[[#This Row],[Counter]],"00#"))</f>
        <v>resource-2019-Q2-020</v>
      </c>
      <c r="C417" s="34" t="s">
        <v>4185</v>
      </c>
      <c r="D417" s="34" t="s">
        <v>57</v>
      </c>
      <c r="E417" s="34" t="s">
        <v>4223</v>
      </c>
      <c r="F417" s="34" t="s">
        <v>4224</v>
      </c>
      <c r="G417" s="34">
        <v>20</v>
      </c>
    </row>
    <row r="418" spans="1:7" s="34" customFormat="1" ht="154" x14ac:dyDescent="0.2">
      <c r="A418" s="215">
        <v>43586</v>
      </c>
      <c r="B418" s="34" t="str">
        <f>CONCATENATE("resource-",YEAR(Table4[[#This Row],[Cycle Release Date]]),"-Q",ROUNDDOWN(MONTH(Table4[[#This Row],[Cycle Release Date]])/4,0)+1,"-",TEXT(Table4[[#This Row],[Counter]],"00#"))</f>
        <v>resource-2019-Q2-003</v>
      </c>
      <c r="C418" s="34" t="s">
        <v>12</v>
      </c>
      <c r="D418" s="34" t="s">
        <v>3958</v>
      </c>
      <c r="E418" s="34" t="s">
        <v>38</v>
      </c>
      <c r="F418" s="34" t="s">
        <v>4225</v>
      </c>
      <c r="G418" s="34">
        <v>3</v>
      </c>
    </row>
    <row r="419" spans="1:7" s="34" customFormat="1" ht="28" x14ac:dyDescent="0.2">
      <c r="A419" s="215">
        <v>43586</v>
      </c>
      <c r="B419" s="34" t="str">
        <f>CONCATENATE("resource-",YEAR(Table4[[#This Row],[Cycle Release Date]]),"-Q",ROUNDDOWN(MONTH(Table4[[#This Row],[Cycle Release Date]])/4,0)+1,"-",TEXT(Table4[[#This Row],[Counter]],"00#"))</f>
        <v>resource-2019-Q2-004</v>
      </c>
      <c r="C419" s="34" t="s">
        <v>12</v>
      </c>
      <c r="D419" s="34" t="s">
        <v>163</v>
      </c>
      <c r="E419" s="34" t="s">
        <v>38</v>
      </c>
      <c r="F419" s="12" t="s">
        <v>4226</v>
      </c>
      <c r="G419" s="34">
        <v>4</v>
      </c>
    </row>
    <row r="420" spans="1:7" s="34" customFormat="1" ht="42" x14ac:dyDescent="0.2">
      <c r="A420" s="215">
        <v>43586</v>
      </c>
      <c r="B420" s="34" t="str">
        <f>CONCATENATE("resource-",YEAR(Table4[[#This Row],[Cycle Release Date]]),"-Q",ROUNDDOWN(MONTH(Table4[[#This Row],[Cycle Release Date]])/4,0)+1,"-",TEXT(Table4[[#This Row],[Counter]],"00#"))</f>
        <v>resource-2019-Q2-001</v>
      </c>
      <c r="C420" s="34" t="s">
        <v>12</v>
      </c>
      <c r="D420" s="34" t="s">
        <v>4227</v>
      </c>
      <c r="E420" s="34" t="s">
        <v>38</v>
      </c>
      <c r="F420" s="34" t="s">
        <v>4228</v>
      </c>
      <c r="G420" s="34">
        <v>1</v>
      </c>
    </row>
    <row r="421" spans="1:7" s="34" customFormat="1" ht="42" x14ac:dyDescent="0.2">
      <c r="A421" s="215">
        <v>43586</v>
      </c>
      <c r="B421" s="34" t="str">
        <f>CONCATENATE("resource-",YEAR(Table4[[#This Row],[Cycle Release Date]]),"-Q",ROUNDDOWN(MONTH(Table4[[#This Row],[Cycle Release Date]])/4,0)+1,"-",TEXT(Table4[[#This Row],[Counter]],"00#"))</f>
        <v>resource-2019-Q2-002</v>
      </c>
      <c r="C421" s="34" t="s">
        <v>12</v>
      </c>
      <c r="D421" s="34" t="s">
        <v>3900</v>
      </c>
      <c r="E421" s="34" t="s">
        <v>38</v>
      </c>
      <c r="F421" s="34" t="s">
        <v>4229</v>
      </c>
      <c r="G421" s="34">
        <v>2</v>
      </c>
    </row>
    <row r="422" spans="1:7" s="34" customFormat="1" ht="154" x14ac:dyDescent="0.2">
      <c r="A422" s="215">
        <v>43586</v>
      </c>
      <c r="B422" s="34" t="str">
        <f>CONCATENATE("resource-",YEAR(Table4[[#This Row],[Cycle Release Date]]),"-Q",ROUNDDOWN(MONTH(Table4[[#This Row],[Cycle Release Date]])/4,0)+1,"-",TEXT(Table4[[#This Row],[Counter]],"00#"))</f>
        <v>resource-2019-Q2-005</v>
      </c>
      <c r="C422" s="34" t="s">
        <v>4076</v>
      </c>
      <c r="D422" s="34" t="s">
        <v>4230</v>
      </c>
      <c r="E422" s="34" t="s">
        <v>4231</v>
      </c>
      <c r="F422" s="34" t="s">
        <v>4232</v>
      </c>
      <c r="G422" s="34">
        <v>5</v>
      </c>
    </row>
    <row r="423" spans="1:7" s="34" customFormat="1" ht="56" x14ac:dyDescent="0.2">
      <c r="A423" s="215">
        <v>43586</v>
      </c>
      <c r="B423" s="34" t="str">
        <f>CONCATENATE("resource-",YEAR(Table4[[#This Row],[Cycle Release Date]]),"-Q",ROUNDDOWN(MONTH(Table4[[#This Row],[Cycle Release Date]])/4,0)+1,"-",TEXT(Table4[[#This Row],[Counter]],"00#"))</f>
        <v>resource-2019-Q2-006</v>
      </c>
      <c r="C423" s="34" t="s">
        <v>13</v>
      </c>
      <c r="D423" s="34" t="s">
        <v>57</v>
      </c>
      <c r="E423" s="34" t="s">
        <v>3647</v>
      </c>
      <c r="F423" s="34" t="s">
        <v>4233</v>
      </c>
      <c r="G423" s="34">
        <v>6</v>
      </c>
    </row>
    <row r="424" spans="1:7" s="34" customFormat="1" ht="42" x14ac:dyDescent="0.2">
      <c r="A424" s="215">
        <v>43586</v>
      </c>
      <c r="B424" s="34" t="str">
        <f>CONCATENATE("resource-",YEAR(Table4[[#This Row],[Cycle Release Date]]),"-Q",ROUNDDOWN(MONTH(Table4[[#This Row],[Cycle Release Date]])/4,0)+1,"-",TEXT(Table4[[#This Row],[Counter]],"00#"))</f>
        <v>resource-2019-Q2-007</v>
      </c>
      <c r="C424" s="34" t="s">
        <v>13</v>
      </c>
      <c r="D424" s="34" t="s">
        <v>57</v>
      </c>
      <c r="E424" s="34" t="s">
        <v>3649</v>
      </c>
      <c r="F424" s="34" t="s">
        <v>4234</v>
      </c>
      <c r="G424" s="34">
        <v>7</v>
      </c>
    </row>
    <row r="425" spans="1:7" s="34" customFormat="1" ht="358" x14ac:dyDescent="0.2">
      <c r="A425" s="215">
        <v>43586</v>
      </c>
      <c r="B425" s="34" t="str">
        <f>CONCATENATE("resource-",YEAR(Table4[[#This Row],[Cycle Release Date]]),"-Q",ROUNDDOWN(MONTH(Table4[[#This Row],[Cycle Release Date]])/4,0)+1,"-",TEXT(Table4[[#This Row],[Counter]],"00#"))</f>
        <v>resource-2019-Q2-011</v>
      </c>
      <c r="C425" s="34" t="s">
        <v>13</v>
      </c>
      <c r="D425" s="34" t="s">
        <v>112</v>
      </c>
      <c r="E425" s="34" t="s">
        <v>4235</v>
      </c>
      <c r="F425" s="34" t="s">
        <v>4236</v>
      </c>
      <c r="G425" s="34">
        <v>11</v>
      </c>
    </row>
    <row r="426" spans="1:7" s="34" customFormat="1" ht="84" x14ac:dyDescent="0.2">
      <c r="A426" s="215">
        <v>43586</v>
      </c>
      <c r="B426" s="34" t="str">
        <f>CONCATENATE("resource-",YEAR(Table4[[#This Row],[Cycle Release Date]]),"-Q",ROUNDDOWN(MONTH(Table4[[#This Row],[Cycle Release Date]])/4,0)+1,"-",TEXT(Table4[[#This Row],[Counter]],"00#"))</f>
        <v>resource-2019-Q2-013</v>
      </c>
      <c r="C426" s="34" t="s">
        <v>13</v>
      </c>
      <c r="D426" s="34" t="s">
        <v>195</v>
      </c>
      <c r="E426" s="34" t="s">
        <v>3683</v>
      </c>
      <c r="F426" s="34" t="s">
        <v>4237</v>
      </c>
      <c r="G426" s="34">
        <v>13</v>
      </c>
    </row>
    <row r="427" spans="1:7" s="34" customFormat="1" ht="42" x14ac:dyDescent="0.2">
      <c r="A427" s="215">
        <v>43586</v>
      </c>
      <c r="B427" s="34" t="str">
        <f>CONCATENATE("resource-",YEAR(Table4[[#This Row],[Cycle Release Date]]),"-Q",ROUNDDOWN(MONTH(Table4[[#This Row],[Cycle Release Date]])/4,0)+1,"-",TEXT(Table4[[#This Row],[Counter]],"00#"))</f>
        <v>resource-2019-Q2-012</v>
      </c>
      <c r="C427" s="34" t="s">
        <v>13</v>
      </c>
      <c r="D427" s="34" t="s">
        <v>195</v>
      </c>
      <c r="E427" s="34" t="s">
        <v>2197</v>
      </c>
      <c r="F427" s="34" t="s">
        <v>4238</v>
      </c>
      <c r="G427" s="34">
        <v>12</v>
      </c>
    </row>
    <row r="428" spans="1:7" s="34" customFormat="1" ht="42" x14ac:dyDescent="0.2">
      <c r="A428" s="215">
        <v>43586</v>
      </c>
      <c r="B428" s="34" t="str">
        <f>CONCATENATE("resource-",YEAR(Table4[[#This Row],[Cycle Release Date]]),"-Q",ROUNDDOWN(MONTH(Table4[[#This Row],[Cycle Release Date]])/4,0)+1,"-",TEXT(Table4[[#This Row],[Counter]],"00#"))</f>
        <v>resource-2019-Q2-008</v>
      </c>
      <c r="C428" s="34" t="s">
        <v>13</v>
      </c>
      <c r="D428" s="34" t="s">
        <v>241</v>
      </c>
      <c r="E428" s="34" t="s">
        <v>3680</v>
      </c>
      <c r="F428" s="34" t="s">
        <v>4239</v>
      </c>
      <c r="G428" s="34">
        <v>8</v>
      </c>
    </row>
    <row r="429" spans="1:7" s="34" customFormat="1" ht="56" x14ac:dyDescent="0.2">
      <c r="A429" s="215">
        <v>43586</v>
      </c>
      <c r="B429" s="34" t="str">
        <f>CONCATENATE("resource-",YEAR(Table4[[#This Row],[Cycle Release Date]]),"-Q",ROUNDDOWN(MONTH(Table4[[#This Row],[Cycle Release Date]])/4,0)+1,"-",TEXT(Table4[[#This Row],[Counter]],"00#"))</f>
        <v>resource-2019-Q2-009</v>
      </c>
      <c r="C429" s="34" t="s">
        <v>13</v>
      </c>
      <c r="D429" s="34" t="s">
        <v>241</v>
      </c>
      <c r="E429" s="34" t="s">
        <v>4240</v>
      </c>
      <c r="F429" s="34" t="s">
        <v>4241</v>
      </c>
      <c r="G429" s="34">
        <v>9</v>
      </c>
    </row>
    <row r="430" spans="1:7" s="34" customFormat="1" ht="56" x14ac:dyDescent="0.2">
      <c r="A430" s="215">
        <v>43586</v>
      </c>
      <c r="B430" s="34" t="str">
        <f>CONCATENATE("resource-",YEAR(Table4[[#This Row],[Cycle Release Date]]),"-Q",ROUNDDOWN(MONTH(Table4[[#This Row],[Cycle Release Date]])/4,0)+1,"-",TEXT(Table4[[#This Row],[Counter]],"00#"))</f>
        <v>resource-2019-Q2-010</v>
      </c>
      <c r="C430" s="34" t="s">
        <v>13</v>
      </c>
      <c r="D430" s="34" t="s">
        <v>241</v>
      </c>
      <c r="E430" s="34" t="s">
        <v>4240</v>
      </c>
      <c r="F430" s="34" t="s">
        <v>4242</v>
      </c>
      <c r="G430" s="34">
        <v>10</v>
      </c>
    </row>
    <row r="431" spans="1:7" s="34" customFormat="1" ht="70" x14ac:dyDescent="0.2">
      <c r="A431" s="215">
        <v>43497</v>
      </c>
      <c r="B431" s="34" t="str">
        <f>CONCATENATE("resource-",YEAR(Table4[[#This Row],[Cycle Release Date]]),"-Q",ROUNDDOWN(MONTH(Table4[[#This Row],[Cycle Release Date]])/4,0)+1,"-",TEXT(Table4[[#This Row],[Counter]],"00#"))</f>
        <v>resource-2019-Q1-007</v>
      </c>
      <c r="C431" s="34" t="s">
        <v>12</v>
      </c>
      <c r="D431" s="34" t="s">
        <v>4243</v>
      </c>
      <c r="E431" s="34" t="s">
        <v>38</v>
      </c>
      <c r="F431" s="34" t="s">
        <v>4244</v>
      </c>
      <c r="G431" s="34">
        <v>7</v>
      </c>
    </row>
    <row r="432" spans="1:7" s="34" customFormat="1" ht="28" x14ac:dyDescent="0.2">
      <c r="A432" s="215">
        <v>43497</v>
      </c>
      <c r="B432" s="34" t="str">
        <f>CONCATENATE("resource-",YEAR(Table4[[#This Row],[Cycle Release Date]]),"-Q",ROUNDDOWN(MONTH(Table4[[#This Row],[Cycle Release Date]])/4,0)+1,"-",TEXT(Table4[[#This Row],[Counter]],"00#"))</f>
        <v>resource-2019-Q1-008</v>
      </c>
      <c r="C432" s="34" t="s">
        <v>12</v>
      </c>
      <c r="D432" s="34" t="s">
        <v>4245</v>
      </c>
      <c r="E432" s="34" t="s">
        <v>38</v>
      </c>
      <c r="F432" s="34" t="s">
        <v>4246</v>
      </c>
      <c r="G432" s="34">
        <v>8</v>
      </c>
    </row>
    <row r="433" spans="1:7" s="34" customFormat="1" ht="28" x14ac:dyDescent="0.2">
      <c r="A433" s="215">
        <v>43497</v>
      </c>
      <c r="B433" s="34" t="str">
        <f>CONCATENATE("resource-",YEAR(Table4[[#This Row],[Cycle Release Date]]),"-Q",ROUNDDOWN(MONTH(Table4[[#This Row],[Cycle Release Date]])/4,0)+1,"-",TEXT(Table4[[#This Row],[Counter]],"00#"))</f>
        <v>resource-2019-Q1-009</v>
      </c>
      <c r="C433" s="34" t="s">
        <v>12</v>
      </c>
      <c r="D433" s="34" t="s">
        <v>4245</v>
      </c>
      <c r="E433" s="34" t="s">
        <v>38</v>
      </c>
      <c r="F433" s="34" t="s">
        <v>4247</v>
      </c>
      <c r="G433" s="34">
        <v>9</v>
      </c>
    </row>
    <row r="434" spans="1:7" s="34" customFormat="1" ht="42" x14ac:dyDescent="0.2">
      <c r="A434" s="215">
        <v>43497</v>
      </c>
      <c r="B434" s="34" t="str">
        <f>CONCATENATE("resource-",YEAR(Table4[[#This Row],[Cycle Release Date]]),"-Q",ROUNDDOWN(MONTH(Table4[[#This Row],[Cycle Release Date]])/4,0)+1,"-",TEXT(Table4[[#This Row],[Counter]],"00#"))</f>
        <v>resource-2019-Q1-010</v>
      </c>
      <c r="C434" s="34" t="s">
        <v>12</v>
      </c>
      <c r="D434" s="34" t="s">
        <v>4245</v>
      </c>
      <c r="E434" s="34" t="s">
        <v>38</v>
      </c>
      <c r="F434" s="34" t="s">
        <v>4248</v>
      </c>
      <c r="G434" s="34">
        <v>10</v>
      </c>
    </row>
    <row r="435" spans="1:7" s="34" customFormat="1" ht="28" x14ac:dyDescent="0.2">
      <c r="A435" s="215">
        <v>43497</v>
      </c>
      <c r="B435" s="34" t="str">
        <f>CONCATENATE("resource-",YEAR(Table4[[#This Row],[Cycle Release Date]]),"-Q",ROUNDDOWN(MONTH(Table4[[#This Row],[Cycle Release Date]])/4,0)+1,"-",TEXT(Table4[[#This Row],[Counter]],"00#"))</f>
        <v>resource-2019-Q1-011</v>
      </c>
      <c r="C435" s="34" t="s">
        <v>12</v>
      </c>
      <c r="D435" s="34" t="s">
        <v>38</v>
      </c>
      <c r="E435" s="34" t="s">
        <v>38</v>
      </c>
      <c r="F435" s="34" t="s">
        <v>4249</v>
      </c>
      <c r="G435" s="34">
        <v>11</v>
      </c>
    </row>
    <row r="436" spans="1:7" s="34" customFormat="1" ht="126" x14ac:dyDescent="0.2">
      <c r="A436" s="215">
        <v>43497</v>
      </c>
      <c r="B436" s="34" t="str">
        <f>CONCATENATE("resource-",YEAR(Table4[[#This Row],[Cycle Release Date]]),"-Q",ROUNDDOWN(MONTH(Table4[[#This Row],[Cycle Release Date]])/4,0)+1,"-",TEXT(Table4[[#This Row],[Counter]],"00#"))</f>
        <v>resource-2019-Q1-004</v>
      </c>
      <c r="C436" s="34" t="s">
        <v>12</v>
      </c>
      <c r="D436" s="34" t="s">
        <v>4250</v>
      </c>
      <c r="E436" s="34" t="s">
        <v>38</v>
      </c>
      <c r="F436" s="34" t="s">
        <v>4251</v>
      </c>
      <c r="G436" s="34">
        <v>4</v>
      </c>
    </row>
    <row r="437" spans="1:7" s="34" customFormat="1" ht="42" x14ac:dyDescent="0.2">
      <c r="A437" s="215">
        <v>43497</v>
      </c>
      <c r="B437" s="34" t="str">
        <f>CONCATENATE("resource-",YEAR(Table4[[#This Row],[Cycle Release Date]]),"-Q",ROUNDDOWN(MONTH(Table4[[#This Row],[Cycle Release Date]])/4,0)+1,"-",TEXT(Table4[[#This Row],[Counter]],"00#"))</f>
        <v>resource-2019-Q1-005</v>
      </c>
      <c r="C437" s="34" t="s">
        <v>12</v>
      </c>
      <c r="D437" s="34" t="s">
        <v>4250</v>
      </c>
      <c r="E437" s="34" t="s">
        <v>4252</v>
      </c>
      <c r="F437" s="34" t="s">
        <v>4253</v>
      </c>
      <c r="G437" s="34">
        <v>5</v>
      </c>
    </row>
    <row r="438" spans="1:7" s="34" customFormat="1" ht="42" x14ac:dyDescent="0.2">
      <c r="A438" s="215">
        <v>43497</v>
      </c>
      <c r="B438" s="34" t="str">
        <f>CONCATENATE("resource-",YEAR(Table4[[#This Row],[Cycle Release Date]]),"-Q",ROUNDDOWN(MONTH(Table4[[#This Row],[Cycle Release Date]])/4,0)+1,"-",TEXT(Table4[[#This Row],[Counter]],"00#"))</f>
        <v>resource-2019-Q1-002</v>
      </c>
      <c r="C438" s="34" t="s">
        <v>12</v>
      </c>
      <c r="D438" s="34" t="s">
        <v>4018</v>
      </c>
      <c r="E438" s="34" t="s">
        <v>4019</v>
      </c>
      <c r="F438" s="34" t="s">
        <v>4254</v>
      </c>
      <c r="G438" s="34">
        <v>2</v>
      </c>
    </row>
    <row r="439" spans="1:7" s="34" customFormat="1" ht="42" x14ac:dyDescent="0.2">
      <c r="A439" s="215">
        <v>43497</v>
      </c>
      <c r="B439" s="34" t="str">
        <f>CONCATENATE("resource-",YEAR(Table4[[#This Row],[Cycle Release Date]]),"-Q",ROUNDDOWN(MONTH(Table4[[#This Row],[Cycle Release Date]])/4,0)+1,"-",TEXT(Table4[[#This Row],[Counter]],"00#"))</f>
        <v>resource-2019-Q1-003</v>
      </c>
      <c r="C439" s="34" t="s">
        <v>12</v>
      </c>
      <c r="D439" s="34" t="s">
        <v>4018</v>
      </c>
      <c r="E439" s="34" t="s">
        <v>4255</v>
      </c>
      <c r="F439" s="34" t="s">
        <v>4256</v>
      </c>
      <c r="G439" s="34">
        <v>3</v>
      </c>
    </row>
    <row r="440" spans="1:7" s="34" customFormat="1" ht="126" x14ac:dyDescent="0.2">
      <c r="A440" s="215">
        <v>43497</v>
      </c>
      <c r="B440" s="34" t="str">
        <f>CONCATENATE("resource-",YEAR(Table4[[#This Row],[Cycle Release Date]]),"-Q",ROUNDDOWN(MONTH(Table4[[#This Row],[Cycle Release Date]])/4,0)+1,"-",TEXT(Table4[[#This Row],[Counter]],"00#"))</f>
        <v>resource-2019-Q1-001</v>
      </c>
      <c r="C440" s="34" t="s">
        <v>12</v>
      </c>
      <c r="D440" s="34" t="s">
        <v>4061</v>
      </c>
      <c r="E440" s="34" t="s">
        <v>4257</v>
      </c>
      <c r="F440" s="34" t="s">
        <v>4258</v>
      </c>
      <c r="G440" s="34">
        <v>1</v>
      </c>
    </row>
    <row r="441" spans="1:7" s="34" customFormat="1" ht="56" x14ac:dyDescent="0.2">
      <c r="A441" s="215">
        <v>43497</v>
      </c>
      <c r="B441" s="34" t="str">
        <f>CONCATENATE("resource-",YEAR(Table4[[#This Row],[Cycle Release Date]]),"-Q",ROUNDDOWN(MONTH(Table4[[#This Row],[Cycle Release Date]])/4,0)+1,"-",TEXT(Table4[[#This Row],[Counter]],"00#"))</f>
        <v>resource-2019-Q1-006</v>
      </c>
      <c r="C441" s="34" t="s">
        <v>12</v>
      </c>
      <c r="D441" s="34" t="s">
        <v>3900</v>
      </c>
      <c r="E441" s="34" t="s">
        <v>38</v>
      </c>
      <c r="F441" s="34" t="s">
        <v>4259</v>
      </c>
      <c r="G441" s="34">
        <v>6</v>
      </c>
    </row>
    <row r="442" spans="1:7" s="34" customFormat="1" ht="28" x14ac:dyDescent="0.2">
      <c r="A442" s="215">
        <v>43497</v>
      </c>
      <c r="B442" s="34" t="str">
        <f>CONCATENATE("resource-",YEAR(Table4[[#This Row],[Cycle Release Date]]),"-Q",ROUNDDOWN(MONTH(Table4[[#This Row],[Cycle Release Date]])/4,0)+1,"-",TEXT(Table4[[#This Row],[Counter]],"00#"))</f>
        <v>resource-2019-Q1-012</v>
      </c>
      <c r="C442" s="34" t="s">
        <v>4076</v>
      </c>
      <c r="D442" s="34" t="s">
        <v>4260</v>
      </c>
      <c r="E442" s="34" t="s">
        <v>38</v>
      </c>
      <c r="F442" s="34" t="s">
        <v>4261</v>
      </c>
      <c r="G442" s="34">
        <v>12</v>
      </c>
    </row>
    <row r="443" spans="1:7" s="34" customFormat="1" ht="42" x14ac:dyDescent="0.2">
      <c r="A443" s="215">
        <v>43497</v>
      </c>
      <c r="B443" s="34" t="str">
        <f>CONCATENATE("resource-",YEAR(Table4[[#This Row],[Cycle Release Date]]),"-Q",ROUNDDOWN(MONTH(Table4[[#This Row],[Cycle Release Date]])/4,0)+1,"-",TEXT(Table4[[#This Row],[Counter]],"00#"))</f>
        <v>resource-2019-Q1-016</v>
      </c>
      <c r="C443" s="34" t="s">
        <v>13</v>
      </c>
      <c r="D443" s="34" t="s">
        <v>57</v>
      </c>
      <c r="E443" s="34" t="s">
        <v>3680</v>
      </c>
      <c r="F443" s="34" t="s">
        <v>4262</v>
      </c>
      <c r="G443" s="34">
        <v>16</v>
      </c>
    </row>
    <row r="444" spans="1:7" s="34" customFormat="1" ht="28" x14ac:dyDescent="0.2">
      <c r="A444" s="215">
        <v>43497</v>
      </c>
      <c r="B444" s="34" t="str">
        <f>CONCATENATE("resource-",YEAR(Table4[[#This Row],[Cycle Release Date]]),"-Q",ROUNDDOWN(MONTH(Table4[[#This Row],[Cycle Release Date]])/4,0)+1,"-",TEXT(Table4[[#This Row],[Counter]],"00#"))</f>
        <v>resource-2019-Q1-019</v>
      </c>
      <c r="C444" s="34" t="s">
        <v>13</v>
      </c>
      <c r="D444" s="34" t="s">
        <v>57</v>
      </c>
      <c r="E444" s="34" t="s">
        <v>3655</v>
      </c>
      <c r="F444" s="34" t="s">
        <v>4263</v>
      </c>
      <c r="G444" s="34">
        <v>19</v>
      </c>
    </row>
    <row r="445" spans="1:7" s="34" customFormat="1" ht="70" x14ac:dyDescent="0.2">
      <c r="A445" s="215">
        <v>43497</v>
      </c>
      <c r="B445" s="34" t="str">
        <f>CONCATENATE("resource-",YEAR(Table4[[#This Row],[Cycle Release Date]]),"-Q",ROUNDDOWN(MONTH(Table4[[#This Row],[Cycle Release Date]])/4,0)+1,"-",TEXT(Table4[[#This Row],[Counter]],"00#"))</f>
        <v>resource-2019-Q1-017</v>
      </c>
      <c r="C445" s="34" t="s">
        <v>13</v>
      </c>
      <c r="D445" s="34" t="s">
        <v>57</v>
      </c>
      <c r="E445" s="34" t="s">
        <v>3643</v>
      </c>
      <c r="F445" s="34" t="s">
        <v>4264</v>
      </c>
      <c r="G445" s="34">
        <v>17</v>
      </c>
    </row>
    <row r="446" spans="1:7" s="34" customFormat="1" ht="84" x14ac:dyDescent="0.2">
      <c r="A446" s="215">
        <v>43497</v>
      </c>
      <c r="B446" s="34" t="str">
        <f>CONCATENATE("resource-",YEAR(Table4[[#This Row],[Cycle Release Date]]),"-Q",ROUNDDOWN(MONTH(Table4[[#This Row],[Cycle Release Date]])/4,0)+1,"-",TEXT(Table4[[#This Row],[Counter]],"00#"))</f>
        <v>resource-2019-Q1-013</v>
      </c>
      <c r="C446" s="34" t="s">
        <v>13</v>
      </c>
      <c r="D446" s="34" t="s">
        <v>4193</v>
      </c>
      <c r="E446" s="34" t="s">
        <v>38</v>
      </c>
      <c r="F446" s="34" t="s">
        <v>4265</v>
      </c>
      <c r="G446" s="34">
        <v>13</v>
      </c>
    </row>
    <row r="447" spans="1:7" s="34" customFormat="1" ht="56" x14ac:dyDescent="0.2">
      <c r="A447" s="215">
        <v>43497</v>
      </c>
      <c r="B447" s="34" t="str">
        <f>CONCATENATE("resource-",YEAR(Table4[[#This Row],[Cycle Release Date]]),"-Q",ROUNDDOWN(MONTH(Table4[[#This Row],[Cycle Release Date]])/4,0)+1,"-",TEXT(Table4[[#This Row],[Counter]],"00#"))</f>
        <v>resource-2019-Q1-015</v>
      </c>
      <c r="C447" s="34" t="s">
        <v>13</v>
      </c>
      <c r="D447" s="34" t="s">
        <v>4193</v>
      </c>
      <c r="E447" s="34" t="s">
        <v>3976</v>
      </c>
      <c r="F447" s="34" t="s">
        <v>4266</v>
      </c>
      <c r="G447" s="34">
        <v>15</v>
      </c>
    </row>
    <row r="448" spans="1:7" s="34" customFormat="1" ht="28" x14ac:dyDescent="0.2">
      <c r="A448" s="215">
        <v>43497</v>
      </c>
      <c r="B448" s="34" t="str">
        <f>CONCATENATE("resource-",YEAR(Table4[[#This Row],[Cycle Release Date]]),"-Q",ROUNDDOWN(MONTH(Table4[[#This Row],[Cycle Release Date]])/4,0)+1,"-",TEXT(Table4[[#This Row],[Counter]],"00#"))</f>
        <v>resource-2019-Q1-024</v>
      </c>
      <c r="C448" s="34" t="s">
        <v>13</v>
      </c>
      <c r="D448" s="34" t="s">
        <v>112</v>
      </c>
      <c r="E448" s="34" t="s">
        <v>3673</v>
      </c>
      <c r="F448" s="12" t="s">
        <v>4267</v>
      </c>
      <c r="G448" s="34">
        <v>24</v>
      </c>
    </row>
    <row r="449" spans="1:7" s="34" customFormat="1" ht="126" x14ac:dyDescent="0.2">
      <c r="A449" s="215">
        <v>43497</v>
      </c>
      <c r="B449" s="34" t="str">
        <f>CONCATENATE("resource-",YEAR(Table4[[#This Row],[Cycle Release Date]]),"-Q",ROUNDDOWN(MONTH(Table4[[#This Row],[Cycle Release Date]])/4,0)+1,"-",TEXT(Table4[[#This Row],[Counter]],"00#"))</f>
        <v>resource-2019-Q1-025</v>
      </c>
      <c r="C449" s="34" t="s">
        <v>13</v>
      </c>
      <c r="D449" s="34" t="s">
        <v>112</v>
      </c>
      <c r="E449" s="34" t="s">
        <v>3673</v>
      </c>
      <c r="F449" s="34" t="s">
        <v>4268</v>
      </c>
      <c r="G449" s="34">
        <v>25</v>
      </c>
    </row>
    <row r="450" spans="1:7" s="34" customFormat="1" ht="42" x14ac:dyDescent="0.2">
      <c r="A450" s="215">
        <v>43497</v>
      </c>
      <c r="B450" s="34" t="str">
        <f>CONCATENATE("resource-",YEAR(Table4[[#This Row],[Cycle Release Date]]),"-Q",ROUNDDOWN(MONTH(Table4[[#This Row],[Cycle Release Date]])/4,0)+1,"-",TEXT(Table4[[#This Row],[Counter]],"00#"))</f>
        <v>resource-2019-Q1-020</v>
      </c>
      <c r="C450" s="34" t="s">
        <v>13</v>
      </c>
      <c r="D450" s="34" t="s">
        <v>112</v>
      </c>
      <c r="E450" s="34" t="s">
        <v>3676</v>
      </c>
      <c r="F450" s="34" t="s">
        <v>4269</v>
      </c>
      <c r="G450" s="34">
        <v>20</v>
      </c>
    </row>
    <row r="451" spans="1:7" s="34" customFormat="1" ht="112" x14ac:dyDescent="0.2">
      <c r="A451" s="215">
        <v>43497</v>
      </c>
      <c r="B451" s="34" t="str">
        <f>CONCATENATE("resource-",YEAR(Table4[[#This Row],[Cycle Release Date]]),"-Q",ROUNDDOWN(MONTH(Table4[[#This Row],[Cycle Release Date]])/4,0)+1,"-",TEXT(Table4[[#This Row],[Counter]],"00#"))</f>
        <v>resource-2019-Q1-021</v>
      </c>
      <c r="C451" s="34" t="s">
        <v>13</v>
      </c>
      <c r="D451" s="34" t="s">
        <v>112</v>
      </c>
      <c r="E451" s="34" t="s">
        <v>3676</v>
      </c>
      <c r="F451" s="34" t="s">
        <v>4270</v>
      </c>
      <c r="G451" s="34">
        <v>21</v>
      </c>
    </row>
    <row r="452" spans="1:7" s="34" customFormat="1" ht="72" x14ac:dyDescent="0.2">
      <c r="A452" s="215">
        <v>43497</v>
      </c>
      <c r="B452" s="34" t="str">
        <f>CONCATENATE("resource-",YEAR(Table4[[#This Row],[Cycle Release Date]]),"-Q",ROUNDDOWN(MONTH(Table4[[#This Row],[Cycle Release Date]])/4,0)+1,"-",TEXT(Table4[[#This Row],[Counter]],"00#"))</f>
        <v>resource-2019-Q1-022</v>
      </c>
      <c r="C452" s="34" t="s">
        <v>13</v>
      </c>
      <c r="D452" s="34" t="s">
        <v>112</v>
      </c>
      <c r="E452" s="34" t="s">
        <v>3676</v>
      </c>
      <c r="F452" s="34" t="s">
        <v>4271</v>
      </c>
      <c r="G452" s="34">
        <v>22</v>
      </c>
    </row>
    <row r="453" spans="1:7" s="34" customFormat="1" ht="28" x14ac:dyDescent="0.2">
      <c r="A453" s="215">
        <v>43497</v>
      </c>
      <c r="B453" s="34" t="str">
        <f>CONCATENATE("resource-",YEAR(Table4[[#This Row],[Cycle Release Date]]),"-Q",ROUNDDOWN(MONTH(Table4[[#This Row],[Cycle Release Date]])/4,0)+1,"-",TEXT(Table4[[#This Row],[Counter]],"00#"))</f>
        <v>resource-2019-Q1-023</v>
      </c>
      <c r="C453" s="34" t="s">
        <v>13</v>
      </c>
      <c r="D453" s="34" t="s">
        <v>112</v>
      </c>
      <c r="E453" s="34" t="s">
        <v>3676</v>
      </c>
      <c r="F453" s="34" t="s">
        <v>4272</v>
      </c>
      <c r="G453" s="34">
        <v>23</v>
      </c>
    </row>
    <row r="454" spans="1:7" s="34" customFormat="1" ht="28" x14ac:dyDescent="0.2">
      <c r="A454" s="215">
        <v>43497</v>
      </c>
      <c r="B454" s="34" t="str">
        <f>CONCATENATE("resource-",YEAR(Table4[[#This Row],[Cycle Release Date]]),"-Q",ROUNDDOWN(MONTH(Table4[[#This Row],[Cycle Release Date]])/4,0)+1,"-",TEXT(Table4[[#This Row],[Counter]],"00#"))</f>
        <v>resource-2019-Q1-033</v>
      </c>
      <c r="C454" s="34" t="s">
        <v>13</v>
      </c>
      <c r="D454" s="34" t="s">
        <v>38</v>
      </c>
      <c r="E454" s="34" t="s">
        <v>38</v>
      </c>
      <c r="F454" s="34" t="s">
        <v>4249</v>
      </c>
      <c r="G454" s="34">
        <v>33</v>
      </c>
    </row>
    <row r="455" spans="1:7" s="34" customFormat="1" ht="56" x14ac:dyDescent="0.2">
      <c r="A455" s="215">
        <v>43497</v>
      </c>
      <c r="B455" s="34" t="str">
        <f>CONCATENATE("resource-",YEAR(Table4[[#This Row],[Cycle Release Date]]),"-Q",ROUNDDOWN(MONTH(Table4[[#This Row],[Cycle Release Date]])/4,0)+1,"-",TEXT(Table4[[#This Row],[Counter]],"00#"))</f>
        <v>resource-2019-Q1-032</v>
      </c>
      <c r="C455" s="34" t="s">
        <v>13</v>
      </c>
      <c r="D455" s="34" t="s">
        <v>4038</v>
      </c>
      <c r="E455" s="34" t="s">
        <v>38</v>
      </c>
      <c r="F455" s="34" t="s">
        <v>4273</v>
      </c>
      <c r="G455" s="34">
        <v>32</v>
      </c>
    </row>
    <row r="456" spans="1:7" s="34" customFormat="1" ht="42" x14ac:dyDescent="0.2">
      <c r="A456" s="215">
        <v>43497</v>
      </c>
      <c r="B456" s="34" t="str">
        <f>CONCATENATE("resource-",YEAR(Table4[[#This Row],[Cycle Release Date]]),"-Q",ROUNDDOWN(MONTH(Table4[[#This Row],[Cycle Release Date]])/4,0)+1,"-",TEXT(Table4[[#This Row],[Counter]],"00#"))</f>
        <v>resource-2019-Q1-014</v>
      </c>
      <c r="C456" s="34" t="s">
        <v>13</v>
      </c>
      <c r="D456" s="34" t="s">
        <v>4031</v>
      </c>
      <c r="E456" s="34" t="s">
        <v>38</v>
      </c>
      <c r="F456" s="34" t="s">
        <v>4274</v>
      </c>
      <c r="G456" s="34">
        <v>14</v>
      </c>
    </row>
    <row r="457" spans="1:7" s="34" customFormat="1" ht="168" x14ac:dyDescent="0.2">
      <c r="A457" s="215">
        <v>43497</v>
      </c>
      <c r="B457" s="34" t="str">
        <f>CONCATENATE("resource-",YEAR(Table4[[#This Row],[Cycle Release Date]]),"-Q",ROUNDDOWN(MONTH(Table4[[#This Row],[Cycle Release Date]])/4,0)+1,"-",TEXT(Table4[[#This Row],[Counter]],"00#"))</f>
        <v>resource-2019-Q1-026</v>
      </c>
      <c r="C457" s="34" t="s">
        <v>13</v>
      </c>
      <c r="D457" s="34" t="s">
        <v>195</v>
      </c>
      <c r="E457" s="34" t="s">
        <v>3974</v>
      </c>
      <c r="F457" s="34" t="s">
        <v>4275</v>
      </c>
      <c r="G457" s="34">
        <v>26</v>
      </c>
    </row>
    <row r="458" spans="1:7" s="34" customFormat="1" ht="84" x14ac:dyDescent="0.2">
      <c r="A458" s="215">
        <v>43497</v>
      </c>
      <c r="B458" s="34" t="str">
        <f>CONCATENATE("resource-",YEAR(Table4[[#This Row],[Cycle Release Date]]),"-Q",ROUNDDOWN(MONTH(Table4[[#This Row],[Cycle Release Date]])/4,0)+1,"-",TEXT(Table4[[#This Row],[Counter]],"00#"))</f>
        <v>resource-2019-Q1-029</v>
      </c>
      <c r="C458" s="34" t="s">
        <v>13</v>
      </c>
      <c r="D458" s="34" t="s">
        <v>195</v>
      </c>
      <c r="E458" s="34" t="s">
        <v>3974</v>
      </c>
      <c r="F458" s="34" t="s">
        <v>4276</v>
      </c>
      <c r="G458" s="34">
        <v>29</v>
      </c>
    </row>
    <row r="459" spans="1:7" s="34" customFormat="1" ht="126" x14ac:dyDescent="0.2">
      <c r="A459" s="215">
        <v>43497</v>
      </c>
      <c r="B459" s="34" t="str">
        <f>CONCATENATE("resource-",YEAR(Table4[[#This Row],[Cycle Release Date]]),"-Q",ROUNDDOWN(MONTH(Table4[[#This Row],[Cycle Release Date]])/4,0)+1,"-",TEXT(Table4[[#This Row],[Counter]],"00#"))</f>
        <v>resource-2019-Q1-027</v>
      </c>
      <c r="C459" s="34" t="s">
        <v>13</v>
      </c>
      <c r="D459" s="34" t="s">
        <v>195</v>
      </c>
      <c r="E459" s="34" t="s">
        <v>3680</v>
      </c>
      <c r="F459" s="34" t="s">
        <v>4277</v>
      </c>
      <c r="G459" s="34">
        <v>27</v>
      </c>
    </row>
    <row r="460" spans="1:7" s="34" customFormat="1" ht="140" x14ac:dyDescent="0.2">
      <c r="A460" s="215">
        <v>43497</v>
      </c>
      <c r="B460" s="34" t="str">
        <f>CONCATENATE("resource-",YEAR(Table4[[#This Row],[Cycle Release Date]]),"-Q",ROUNDDOWN(MONTH(Table4[[#This Row],[Cycle Release Date]])/4,0)+1,"-",TEXT(Table4[[#This Row],[Counter]],"00#"))</f>
        <v>resource-2019-Q1-028</v>
      </c>
      <c r="C460" s="34" t="s">
        <v>13</v>
      </c>
      <c r="D460" s="34" t="s">
        <v>195</v>
      </c>
      <c r="E460" s="34" t="s">
        <v>3680</v>
      </c>
      <c r="F460" s="34" t="s">
        <v>4278</v>
      </c>
      <c r="G460" s="34">
        <v>28</v>
      </c>
    </row>
    <row r="461" spans="1:7" s="34" customFormat="1" ht="84" x14ac:dyDescent="0.2">
      <c r="A461" s="215">
        <v>43497</v>
      </c>
      <c r="B461" s="34" t="str">
        <f>CONCATENATE("resource-",YEAR(Table4[[#This Row],[Cycle Release Date]]),"-Q",ROUNDDOWN(MONTH(Table4[[#This Row],[Cycle Release Date]])/4,0)+1,"-",TEXT(Table4[[#This Row],[Counter]],"00#"))</f>
        <v>resource-2019-Q1-031</v>
      </c>
      <c r="C461" s="34" t="s">
        <v>13</v>
      </c>
      <c r="D461" s="34" t="s">
        <v>195</v>
      </c>
      <c r="E461" s="34" t="s">
        <v>3683</v>
      </c>
      <c r="F461" s="34" t="s">
        <v>4279</v>
      </c>
      <c r="G461" s="34">
        <v>31</v>
      </c>
    </row>
    <row r="462" spans="1:7" s="34" customFormat="1" ht="42" x14ac:dyDescent="0.2">
      <c r="A462" s="215">
        <v>43497</v>
      </c>
      <c r="B462" s="34" t="str">
        <f>CONCATENATE("resource-",YEAR(Table4[[#This Row],[Cycle Release Date]]),"-Q",ROUNDDOWN(MONTH(Table4[[#This Row],[Cycle Release Date]])/4,0)+1,"-",TEXT(Table4[[#This Row],[Counter]],"00#"))</f>
        <v>resource-2019-Q1-030</v>
      </c>
      <c r="C462" s="34" t="s">
        <v>13</v>
      </c>
      <c r="D462" s="34" t="s">
        <v>195</v>
      </c>
      <c r="E462" s="34" t="s">
        <v>2197</v>
      </c>
      <c r="F462" s="34" t="s">
        <v>4280</v>
      </c>
      <c r="G462" s="34">
        <v>30</v>
      </c>
    </row>
    <row r="463" spans="1:7" s="34" customFormat="1" ht="112" x14ac:dyDescent="0.2">
      <c r="A463" s="215">
        <v>43497</v>
      </c>
      <c r="B463" s="34" t="str">
        <f>CONCATENATE("resource-",YEAR(Table4[[#This Row],[Cycle Release Date]]),"-Q",ROUNDDOWN(MONTH(Table4[[#This Row],[Cycle Release Date]])/4,0)+1,"-",TEXT(Table4[[#This Row],[Counter]],"00#"))</f>
        <v>resource-2019-Q1-018</v>
      </c>
      <c r="C463" s="34" t="s">
        <v>13</v>
      </c>
      <c r="D463" s="34" t="s">
        <v>241</v>
      </c>
      <c r="E463" s="34" t="s">
        <v>3680</v>
      </c>
      <c r="F463" s="34" t="s">
        <v>4281</v>
      </c>
      <c r="G463" s="34">
        <v>18</v>
      </c>
    </row>
    <row r="464" spans="1:7" s="34" customFormat="1" ht="126" x14ac:dyDescent="0.2">
      <c r="A464" s="215">
        <v>43405</v>
      </c>
      <c r="B464" s="34" t="str">
        <f>CONCATENATE("resource-",YEAR(Table4[[#This Row],[Cycle Release Date]]),"-Q",ROUNDDOWN(MONTH(Table4[[#This Row],[Cycle Release Date]])/4,0)+1,"-",TEXT(Table4[[#This Row],[Counter]],"00#"))</f>
        <v>resource-2018-Q3-004</v>
      </c>
      <c r="C464" s="34" t="s">
        <v>12</v>
      </c>
      <c r="D464" s="34" t="s">
        <v>3857</v>
      </c>
      <c r="E464" s="34" t="s">
        <v>4282</v>
      </c>
      <c r="F464" s="34" t="s">
        <v>4283</v>
      </c>
      <c r="G464" s="34">
        <v>4</v>
      </c>
    </row>
    <row r="465" spans="1:7" s="34" customFormat="1" ht="84" x14ac:dyDescent="0.2">
      <c r="A465" s="215">
        <v>43405</v>
      </c>
      <c r="B465" s="34" t="str">
        <f>CONCATENATE("resource-",YEAR(Table4[[#This Row],[Cycle Release Date]]),"-Q",ROUNDDOWN(MONTH(Table4[[#This Row],[Cycle Release Date]])/4,0)+1,"-",TEXT(Table4[[#This Row],[Counter]],"00#"))</f>
        <v>resource-2018-Q3-003</v>
      </c>
      <c r="C465" s="34" t="s">
        <v>12</v>
      </c>
      <c r="D465" s="34" t="s">
        <v>3857</v>
      </c>
      <c r="E465" s="34" t="s">
        <v>4284</v>
      </c>
      <c r="F465" s="34" t="s">
        <v>4285</v>
      </c>
      <c r="G465" s="34">
        <v>3</v>
      </c>
    </row>
    <row r="466" spans="1:7" s="34" customFormat="1" ht="70" x14ac:dyDescent="0.2">
      <c r="A466" s="215">
        <v>43405</v>
      </c>
      <c r="B466" s="34" t="str">
        <f>CONCATENATE("resource-",YEAR(Table4[[#This Row],[Cycle Release Date]]),"-Q",ROUNDDOWN(MONTH(Table4[[#This Row],[Cycle Release Date]])/4,0)+1,"-",TEXT(Table4[[#This Row],[Counter]],"00#"))</f>
        <v>resource-2018-Q3-002</v>
      </c>
      <c r="C466" s="34" t="s">
        <v>12</v>
      </c>
      <c r="D466" s="34" t="s">
        <v>3857</v>
      </c>
      <c r="E466" s="34" t="s">
        <v>38</v>
      </c>
      <c r="F466" s="12" t="s">
        <v>4286</v>
      </c>
      <c r="G466" s="34">
        <v>2</v>
      </c>
    </row>
    <row r="467" spans="1:7" s="34" customFormat="1" ht="56" x14ac:dyDescent="0.2">
      <c r="A467" s="215">
        <v>43405</v>
      </c>
      <c r="B467" s="34" t="str">
        <f>CONCATENATE("resource-",YEAR(Table4[[#This Row],[Cycle Release Date]]),"-Q",ROUNDDOWN(MONTH(Table4[[#This Row],[Cycle Release Date]])/4,0)+1,"-",TEXT(Table4[[#This Row],[Counter]],"00#"))</f>
        <v>resource-2018-Q3-010</v>
      </c>
      <c r="C467" s="34" t="s">
        <v>12</v>
      </c>
      <c r="D467" s="34" t="s">
        <v>4070</v>
      </c>
      <c r="E467" s="34" t="s">
        <v>4243</v>
      </c>
      <c r="F467" s="12" t="s">
        <v>4287</v>
      </c>
      <c r="G467" s="34">
        <v>10</v>
      </c>
    </row>
    <row r="468" spans="1:7" s="34" customFormat="1" ht="42" x14ac:dyDescent="0.2">
      <c r="A468" s="215">
        <v>43405</v>
      </c>
      <c r="B468" s="34" t="str">
        <f>CONCATENATE("resource-",YEAR(Table4[[#This Row],[Cycle Release Date]]),"-Q",ROUNDDOWN(MONTH(Table4[[#This Row],[Cycle Release Date]])/4,0)+1,"-",TEXT(Table4[[#This Row],[Counter]],"00#"))</f>
        <v>resource-2018-Q3-007</v>
      </c>
      <c r="C468" s="34" t="s">
        <v>12</v>
      </c>
      <c r="D468" s="34" t="s">
        <v>4250</v>
      </c>
      <c r="E468" s="34" t="s">
        <v>38</v>
      </c>
      <c r="F468" s="34" t="s">
        <v>4288</v>
      </c>
      <c r="G468" s="34">
        <v>7</v>
      </c>
    </row>
    <row r="469" spans="1:7" s="34" customFormat="1" ht="126" x14ac:dyDescent="0.2">
      <c r="A469" s="215">
        <v>43405</v>
      </c>
      <c r="B469" s="34" t="str">
        <f>CONCATENATE("resource-",YEAR(Table4[[#This Row],[Cycle Release Date]]),"-Q",ROUNDDOWN(MONTH(Table4[[#This Row],[Cycle Release Date]])/4,0)+1,"-",TEXT(Table4[[#This Row],[Counter]],"00#"))</f>
        <v>resource-2018-Q3-006</v>
      </c>
      <c r="C469" s="34" t="s">
        <v>12</v>
      </c>
      <c r="D469" s="34" t="s">
        <v>4018</v>
      </c>
      <c r="E469" s="34" t="s">
        <v>38</v>
      </c>
      <c r="F469" s="34" t="s">
        <v>4289</v>
      </c>
      <c r="G469" s="34">
        <v>6</v>
      </c>
    </row>
    <row r="470" spans="1:7" s="34" customFormat="1" ht="28" x14ac:dyDescent="0.2">
      <c r="A470" s="215">
        <v>43405</v>
      </c>
      <c r="B470" s="34" t="str">
        <f>CONCATENATE("resource-",YEAR(Table4[[#This Row],[Cycle Release Date]]),"-Q",ROUNDDOWN(MONTH(Table4[[#This Row],[Cycle Release Date]])/4,0)+1,"-",TEXT(Table4[[#This Row],[Counter]],"00#"))</f>
        <v>resource-2018-Q3-001</v>
      </c>
      <c r="C470" s="34" t="s">
        <v>12</v>
      </c>
      <c r="D470" s="34" t="s">
        <v>4148</v>
      </c>
      <c r="E470" s="34" t="s">
        <v>38</v>
      </c>
      <c r="F470" s="34" t="s">
        <v>4290</v>
      </c>
      <c r="G470" s="34">
        <v>1</v>
      </c>
    </row>
    <row r="471" spans="1:7" s="34" customFormat="1" ht="28" x14ac:dyDescent="0.2">
      <c r="A471" s="215">
        <v>43405</v>
      </c>
      <c r="B471" s="34" t="str">
        <f>CONCATENATE("resource-",YEAR(Table4[[#This Row],[Cycle Release Date]]),"-Q",ROUNDDOWN(MONTH(Table4[[#This Row],[Cycle Release Date]])/4,0)+1,"-",TEXT(Table4[[#This Row],[Counter]],"00#"))</f>
        <v>resource-2018-Q3-008</v>
      </c>
      <c r="C471" s="34" t="s">
        <v>12</v>
      </c>
      <c r="D471" s="34" t="s">
        <v>4291</v>
      </c>
      <c r="E471" s="34" t="s">
        <v>4250</v>
      </c>
      <c r="F471" s="34" t="s">
        <v>4292</v>
      </c>
      <c r="G471" s="34">
        <v>8</v>
      </c>
    </row>
    <row r="472" spans="1:7" s="34" customFormat="1" ht="98" x14ac:dyDescent="0.2">
      <c r="A472" s="215">
        <v>43405</v>
      </c>
      <c r="B472" s="34" t="str">
        <f>CONCATENATE("resource-",YEAR(Table4[[#This Row],[Cycle Release Date]]),"-Q",ROUNDDOWN(MONTH(Table4[[#This Row],[Cycle Release Date]])/4,0)+1,"-",TEXT(Table4[[#This Row],[Counter]],"00#"))</f>
        <v>resource-2018-Q3-005</v>
      </c>
      <c r="C472" s="34" t="s">
        <v>12</v>
      </c>
      <c r="D472" s="34" t="s">
        <v>4293</v>
      </c>
      <c r="E472" s="34" t="s">
        <v>38</v>
      </c>
      <c r="F472" s="34" t="s">
        <v>4294</v>
      </c>
      <c r="G472" s="34">
        <v>5</v>
      </c>
    </row>
    <row r="473" spans="1:7" s="34" customFormat="1" ht="56" x14ac:dyDescent="0.2">
      <c r="A473" s="215">
        <v>43405</v>
      </c>
      <c r="B473" s="34" t="str">
        <f>CONCATENATE("resource-",YEAR(Table4[[#This Row],[Cycle Release Date]]),"-Q",ROUNDDOWN(MONTH(Table4[[#This Row],[Cycle Release Date]])/4,0)+1,"-",TEXT(Table4[[#This Row],[Counter]],"00#"))</f>
        <v>resource-2018-Q3-009</v>
      </c>
      <c r="C473" s="34" t="s">
        <v>12</v>
      </c>
      <c r="D473" s="34" t="s">
        <v>3900</v>
      </c>
      <c r="E473" s="34" t="s">
        <v>38</v>
      </c>
      <c r="F473" s="34" t="s">
        <v>4295</v>
      </c>
      <c r="G473" s="34">
        <v>9</v>
      </c>
    </row>
    <row r="474" spans="1:7" s="34" customFormat="1" ht="70" x14ac:dyDescent="0.2">
      <c r="A474" s="215">
        <v>43405</v>
      </c>
      <c r="B474" s="34" t="str">
        <f>CONCATENATE("resource-",YEAR(Table4[[#This Row],[Cycle Release Date]]),"-Q",ROUNDDOWN(MONTH(Table4[[#This Row],[Cycle Release Date]])/4,0)+1,"-",TEXT(Table4[[#This Row],[Counter]],"00#"))</f>
        <v>resource-2018-Q3-012</v>
      </c>
      <c r="C474" s="34" t="s">
        <v>4076</v>
      </c>
      <c r="D474" s="232" t="s">
        <v>3857</v>
      </c>
      <c r="E474" s="232" t="s">
        <v>4282</v>
      </c>
      <c r="F474" s="34" t="s">
        <v>4296</v>
      </c>
      <c r="G474" s="34">
        <v>12</v>
      </c>
    </row>
    <row r="475" spans="1:7" s="34" customFormat="1" ht="70" x14ac:dyDescent="0.2">
      <c r="A475" s="215">
        <v>43405</v>
      </c>
      <c r="B475" s="34" t="str">
        <f>CONCATENATE("resource-",YEAR(Table4[[#This Row],[Cycle Release Date]]),"-Q",ROUNDDOWN(MONTH(Table4[[#This Row],[Cycle Release Date]])/4,0)+1,"-",TEXT(Table4[[#This Row],[Counter]],"00#"))</f>
        <v>resource-2018-Q3-011</v>
      </c>
      <c r="C475" s="34" t="s">
        <v>4076</v>
      </c>
      <c r="D475" s="232" t="s">
        <v>3857</v>
      </c>
      <c r="E475" s="232" t="s">
        <v>4284</v>
      </c>
      <c r="F475" s="34" t="s">
        <v>4297</v>
      </c>
      <c r="G475" s="34">
        <v>11</v>
      </c>
    </row>
    <row r="476" spans="1:7" s="34" customFormat="1" ht="42" x14ac:dyDescent="0.2">
      <c r="A476" s="215">
        <v>43405</v>
      </c>
      <c r="B476" s="34" t="str">
        <f>CONCATENATE("resource-",YEAR(Table4[[#This Row],[Cycle Release Date]]),"-Q",ROUNDDOWN(MONTH(Table4[[#This Row],[Cycle Release Date]])/4,0)+1,"-",TEXT(Table4[[#This Row],[Counter]],"00#"))</f>
        <v>resource-2018-Q3-014</v>
      </c>
      <c r="C476" s="34" t="s">
        <v>4076</v>
      </c>
      <c r="D476" s="232" t="s">
        <v>4298</v>
      </c>
      <c r="E476" s="232" t="s">
        <v>38</v>
      </c>
      <c r="F476" s="34" t="s">
        <v>4299</v>
      </c>
      <c r="G476" s="34">
        <v>14</v>
      </c>
    </row>
    <row r="477" spans="1:7" s="34" customFormat="1" ht="56" x14ac:dyDescent="0.2">
      <c r="A477" s="215">
        <v>43405</v>
      </c>
      <c r="B477" s="34" t="str">
        <f>CONCATENATE("resource-",YEAR(Table4[[#This Row],[Cycle Release Date]]),"-Q",ROUNDDOWN(MONTH(Table4[[#This Row],[Cycle Release Date]])/4,0)+1,"-",TEXT(Table4[[#This Row],[Counter]],"00#"))</f>
        <v>resource-2018-Q3-015</v>
      </c>
      <c r="C477" s="34" t="s">
        <v>4076</v>
      </c>
      <c r="D477" s="232" t="s">
        <v>4298</v>
      </c>
      <c r="E477" s="232" t="s">
        <v>38</v>
      </c>
      <c r="F477" s="34" t="s">
        <v>4300</v>
      </c>
      <c r="G477" s="34">
        <v>15</v>
      </c>
    </row>
    <row r="478" spans="1:7" s="34" customFormat="1" ht="98" x14ac:dyDescent="0.2">
      <c r="A478" s="215">
        <v>43405</v>
      </c>
      <c r="B478" s="34" t="str">
        <f>CONCATENATE("resource-",YEAR(Table4[[#This Row],[Cycle Release Date]]),"-Q",ROUNDDOWN(MONTH(Table4[[#This Row],[Cycle Release Date]])/4,0)+1,"-",TEXT(Table4[[#This Row],[Counter]],"00#"))</f>
        <v>resource-2018-Q3-013</v>
      </c>
      <c r="C478" s="34" t="s">
        <v>4076</v>
      </c>
      <c r="D478" s="232" t="s">
        <v>4293</v>
      </c>
      <c r="E478" s="232" t="s">
        <v>38</v>
      </c>
      <c r="F478" s="34" t="s">
        <v>4301</v>
      </c>
      <c r="G478" s="34">
        <v>13</v>
      </c>
    </row>
    <row r="479" spans="1:7" s="34" customFormat="1" ht="28" x14ac:dyDescent="0.2">
      <c r="A479" s="215">
        <v>43405</v>
      </c>
      <c r="B479" s="34" t="str">
        <f>CONCATENATE("resource-",YEAR(Table4[[#This Row],[Cycle Release Date]]),"-Q",ROUNDDOWN(MONTH(Table4[[#This Row],[Cycle Release Date]])/4,0)+1,"-",TEXT(Table4[[#This Row],[Counter]],"00#"))</f>
        <v>resource-2018-Q3-016</v>
      </c>
      <c r="C479" s="34" t="s">
        <v>13</v>
      </c>
      <c r="D479" s="34" t="s">
        <v>57</v>
      </c>
      <c r="E479" s="34" t="s">
        <v>3928</v>
      </c>
      <c r="F479" s="34" t="s">
        <v>4302</v>
      </c>
      <c r="G479" s="34">
        <v>16</v>
      </c>
    </row>
    <row r="480" spans="1:7" s="34" customFormat="1" ht="42" x14ac:dyDescent="0.2">
      <c r="A480" s="215">
        <v>43405</v>
      </c>
      <c r="B480" s="34" t="str">
        <f>CONCATENATE("resource-",YEAR(Table4[[#This Row],[Cycle Release Date]]),"-Q",ROUNDDOWN(MONTH(Table4[[#This Row],[Cycle Release Date]])/4,0)+1,"-",TEXT(Table4[[#This Row],[Counter]],"00#"))</f>
        <v>resource-2018-Q3-019</v>
      </c>
      <c r="C480" s="34" t="s">
        <v>13</v>
      </c>
      <c r="D480" s="34" t="s">
        <v>57</v>
      </c>
      <c r="E480" s="34" t="s">
        <v>3649</v>
      </c>
      <c r="F480" s="34" t="s">
        <v>4303</v>
      </c>
      <c r="G480" s="34">
        <v>19</v>
      </c>
    </row>
    <row r="481" spans="1:7" s="34" customFormat="1" ht="28" x14ac:dyDescent="0.2">
      <c r="A481" s="215">
        <v>43405</v>
      </c>
      <c r="B481" s="34" t="str">
        <f>CONCATENATE("resource-",YEAR(Table4[[#This Row],[Cycle Release Date]]),"-Q",ROUNDDOWN(MONTH(Table4[[#This Row],[Cycle Release Date]])/4,0)+1,"-",TEXT(Table4[[#This Row],[Counter]],"00#"))</f>
        <v>resource-2018-Q3-020</v>
      </c>
      <c r="C481" s="34" t="s">
        <v>13</v>
      </c>
      <c r="D481" s="34" t="s">
        <v>57</v>
      </c>
      <c r="E481" s="34" t="s">
        <v>3649</v>
      </c>
      <c r="F481" s="34" t="s">
        <v>4304</v>
      </c>
      <c r="G481" s="34">
        <v>20</v>
      </c>
    </row>
    <row r="482" spans="1:7" s="34" customFormat="1" ht="28" x14ac:dyDescent="0.2">
      <c r="A482" s="215">
        <v>43405</v>
      </c>
      <c r="B482" s="34" t="str">
        <f>CONCATENATE("resource-",YEAR(Table4[[#This Row],[Cycle Release Date]]),"-Q",ROUNDDOWN(MONTH(Table4[[#This Row],[Cycle Release Date]])/4,0)+1,"-",TEXT(Table4[[#This Row],[Counter]],"00#"))</f>
        <v>resource-2018-Q3-017</v>
      </c>
      <c r="C482" s="34" t="s">
        <v>13</v>
      </c>
      <c r="D482" s="34" t="s">
        <v>57</v>
      </c>
      <c r="E482" s="34" t="s">
        <v>4305</v>
      </c>
      <c r="F482" s="34" t="s">
        <v>4306</v>
      </c>
      <c r="G482" s="34">
        <v>17</v>
      </c>
    </row>
    <row r="483" spans="1:7" s="34" customFormat="1" ht="42" x14ac:dyDescent="0.2">
      <c r="A483" s="215">
        <v>43405</v>
      </c>
      <c r="B483" s="34" t="str">
        <f>CONCATENATE("resource-",YEAR(Table4[[#This Row],[Cycle Release Date]]),"-Q",ROUNDDOWN(MONTH(Table4[[#This Row],[Cycle Release Date]])/4,0)+1,"-",TEXT(Table4[[#This Row],[Counter]],"00#"))</f>
        <v>resource-2018-Q3-018</v>
      </c>
      <c r="C483" s="34" t="s">
        <v>13</v>
      </c>
      <c r="D483" s="34" t="s">
        <v>57</v>
      </c>
      <c r="E483" s="34" t="s">
        <v>4305</v>
      </c>
      <c r="F483" s="34" t="s">
        <v>4307</v>
      </c>
      <c r="G483" s="34">
        <v>18</v>
      </c>
    </row>
    <row r="484" spans="1:7" s="34" customFormat="1" ht="42" x14ac:dyDescent="0.2">
      <c r="A484" s="215">
        <v>43405</v>
      </c>
      <c r="B484" s="34" t="str">
        <f>CONCATENATE("resource-",YEAR(Table4[[#This Row],[Cycle Release Date]]),"-Q",ROUNDDOWN(MONTH(Table4[[#This Row],[Cycle Release Date]])/4,0)+1,"-",TEXT(Table4[[#This Row],[Counter]],"00#"))</f>
        <v>resource-2018-Q3-024</v>
      </c>
      <c r="C484" s="34" t="s">
        <v>13</v>
      </c>
      <c r="D484" s="34" t="s">
        <v>112</v>
      </c>
      <c r="E484" s="34" t="s">
        <v>593</v>
      </c>
      <c r="F484" s="34" t="s">
        <v>4308</v>
      </c>
      <c r="G484" s="34">
        <v>24</v>
      </c>
    </row>
    <row r="485" spans="1:7" s="34" customFormat="1" ht="28" x14ac:dyDescent="0.2">
      <c r="A485" s="215">
        <v>43405</v>
      </c>
      <c r="B485" s="34" t="str">
        <f>CONCATENATE("resource-",YEAR(Table4[[#This Row],[Cycle Release Date]]),"-Q",ROUNDDOWN(MONTH(Table4[[#This Row],[Cycle Release Date]])/4,0)+1,"-",TEXT(Table4[[#This Row],[Counter]],"00#"))</f>
        <v>resource-2018-Q3-025</v>
      </c>
      <c r="C485" s="34" t="s">
        <v>13</v>
      </c>
      <c r="D485" s="34" t="s">
        <v>112</v>
      </c>
      <c r="E485" s="34" t="s">
        <v>593</v>
      </c>
      <c r="F485" s="34" t="s">
        <v>4309</v>
      </c>
      <c r="G485" s="34">
        <v>25</v>
      </c>
    </row>
    <row r="486" spans="1:7" s="34" customFormat="1" ht="28" x14ac:dyDescent="0.2">
      <c r="A486" s="215">
        <v>43405</v>
      </c>
      <c r="B486" s="34" t="str">
        <f>CONCATENATE("resource-",YEAR(Table4[[#This Row],[Cycle Release Date]]),"-Q",ROUNDDOWN(MONTH(Table4[[#This Row],[Cycle Release Date]])/4,0)+1,"-",TEXT(Table4[[#This Row],[Counter]],"00#"))</f>
        <v>resource-2018-Q3-023</v>
      </c>
      <c r="C486" s="34" t="s">
        <v>13</v>
      </c>
      <c r="D486" s="34" t="s">
        <v>112</v>
      </c>
      <c r="E486" s="34" t="s">
        <v>114</v>
      </c>
      <c r="F486" s="34" t="s">
        <v>4310</v>
      </c>
      <c r="G486" s="34">
        <v>23</v>
      </c>
    </row>
    <row r="487" spans="1:7" s="34" customFormat="1" ht="28" x14ac:dyDescent="0.2">
      <c r="A487" s="215">
        <v>43405</v>
      </c>
      <c r="B487" s="34" t="str">
        <f>CONCATENATE("resource-",YEAR(Table4[[#This Row],[Cycle Release Date]]),"-Q",ROUNDDOWN(MONTH(Table4[[#This Row],[Cycle Release Date]])/4,0)+1,"-",TEXT(Table4[[#This Row],[Counter]],"00#"))</f>
        <v>resource-2018-Q3-026</v>
      </c>
      <c r="C487" s="34" t="s">
        <v>13</v>
      </c>
      <c r="D487" s="34" t="s">
        <v>195</v>
      </c>
      <c r="E487" s="34" t="s">
        <v>4311</v>
      </c>
      <c r="F487" s="34" t="s">
        <v>4312</v>
      </c>
      <c r="G487" s="34">
        <v>26</v>
      </c>
    </row>
    <row r="488" spans="1:7" s="34" customFormat="1" ht="28" x14ac:dyDescent="0.2">
      <c r="A488" s="215">
        <v>43405</v>
      </c>
      <c r="B488" s="34" t="str">
        <f>CONCATENATE("resource-",YEAR(Table4[[#This Row],[Cycle Release Date]]),"-Q",ROUNDDOWN(MONTH(Table4[[#This Row],[Cycle Release Date]])/4,0)+1,"-",TEXT(Table4[[#This Row],[Counter]],"00#"))</f>
        <v>resource-2018-Q3-027</v>
      </c>
      <c r="C488" s="34" t="s">
        <v>13</v>
      </c>
      <c r="D488" s="34" t="s">
        <v>195</v>
      </c>
      <c r="E488" s="34" t="s">
        <v>4313</v>
      </c>
      <c r="F488" s="34" t="s">
        <v>4314</v>
      </c>
      <c r="G488" s="34">
        <v>27</v>
      </c>
    </row>
    <row r="489" spans="1:7" s="34" customFormat="1" ht="56" x14ac:dyDescent="0.2">
      <c r="A489" s="215">
        <v>43405</v>
      </c>
      <c r="B489" s="34" t="str">
        <f>CONCATENATE("resource-",YEAR(Table4[[#This Row],[Cycle Release Date]]),"-Q",ROUNDDOWN(MONTH(Table4[[#This Row],[Cycle Release Date]])/4,0)+1,"-",TEXT(Table4[[#This Row],[Counter]],"00#"))</f>
        <v>resource-2018-Q3-028</v>
      </c>
      <c r="C489" s="34" t="s">
        <v>13</v>
      </c>
      <c r="D489" s="34" t="s">
        <v>195</v>
      </c>
      <c r="E489" s="34" t="s">
        <v>4313</v>
      </c>
      <c r="F489" s="34" t="s">
        <v>4315</v>
      </c>
      <c r="G489" s="34">
        <v>28</v>
      </c>
    </row>
    <row r="490" spans="1:7" s="34" customFormat="1" ht="345" x14ac:dyDescent="0.2">
      <c r="A490" s="215">
        <v>43405</v>
      </c>
      <c r="B490" s="34" t="str">
        <f>CONCATENATE("resource-",YEAR(Table4[[#This Row],[Cycle Release Date]]),"-Q",ROUNDDOWN(MONTH(Table4[[#This Row],[Cycle Release Date]])/4,0)+1,"-",TEXT(Table4[[#This Row],[Counter]],"00#"))</f>
        <v>resource-2018-Q3-029</v>
      </c>
      <c r="C490" s="34" t="s">
        <v>13</v>
      </c>
      <c r="D490" s="34" t="s">
        <v>195</v>
      </c>
      <c r="E490" s="34" t="s">
        <v>4313</v>
      </c>
      <c r="F490" s="12" t="s">
        <v>4316</v>
      </c>
      <c r="G490" s="34">
        <v>29</v>
      </c>
    </row>
    <row r="491" spans="1:7" s="34" customFormat="1" ht="28" x14ac:dyDescent="0.2">
      <c r="A491" s="215">
        <v>43405</v>
      </c>
      <c r="B491" s="34" t="str">
        <f>CONCATENATE("resource-",YEAR(Table4[[#This Row],[Cycle Release Date]]),"-Q",ROUNDDOWN(MONTH(Table4[[#This Row],[Cycle Release Date]])/4,0)+1,"-",TEXT(Table4[[#This Row],[Counter]],"00#"))</f>
        <v>resource-2018-Q3-030</v>
      </c>
      <c r="C491" s="34" t="s">
        <v>13</v>
      </c>
      <c r="D491" s="34" t="s">
        <v>195</v>
      </c>
      <c r="E491" s="34" t="s">
        <v>4220</v>
      </c>
      <c r="F491" s="34" t="s">
        <v>4317</v>
      </c>
      <c r="G491" s="34">
        <v>30</v>
      </c>
    </row>
    <row r="492" spans="1:7" s="34" customFormat="1" ht="98" x14ac:dyDescent="0.2">
      <c r="A492" s="215">
        <v>43405</v>
      </c>
      <c r="B492" s="34" t="str">
        <f>CONCATENATE("resource-",YEAR(Table4[[#This Row],[Cycle Release Date]]),"-Q",ROUNDDOWN(MONTH(Table4[[#This Row],[Cycle Release Date]])/4,0)+1,"-",TEXT(Table4[[#This Row],[Counter]],"00#"))</f>
        <v>resource-2018-Q3-031</v>
      </c>
      <c r="C492" s="34" t="s">
        <v>13</v>
      </c>
      <c r="D492" s="34" t="s">
        <v>195</v>
      </c>
      <c r="E492" s="34" t="s">
        <v>4220</v>
      </c>
      <c r="F492" s="34" t="s">
        <v>4318</v>
      </c>
      <c r="G492" s="34">
        <v>31</v>
      </c>
    </row>
    <row r="493" spans="1:7" s="34" customFormat="1" ht="126" x14ac:dyDescent="0.2">
      <c r="A493" s="215">
        <v>43405</v>
      </c>
      <c r="B493" s="34" t="str">
        <f>CONCATENATE("resource-",YEAR(Table4[[#This Row],[Cycle Release Date]]),"-Q",ROUNDDOWN(MONTH(Table4[[#This Row],[Cycle Release Date]])/4,0)+1,"-",TEXT(Table4[[#This Row],[Counter]],"00#"))</f>
        <v>resource-2018-Q3-021</v>
      </c>
      <c r="C493" s="34" t="s">
        <v>13</v>
      </c>
      <c r="D493" s="34" t="s">
        <v>241</v>
      </c>
      <c r="E493" s="34" t="s">
        <v>4240</v>
      </c>
      <c r="F493" s="34" t="s">
        <v>4319</v>
      </c>
      <c r="G493" s="34">
        <v>21</v>
      </c>
    </row>
    <row r="494" spans="1:7" s="34" customFormat="1" ht="70" x14ac:dyDescent="0.2">
      <c r="A494" s="215">
        <v>43405</v>
      </c>
      <c r="B494" s="34" t="str">
        <f>CONCATENATE("resource-",YEAR(Table4[[#This Row],[Cycle Release Date]]),"-Q",ROUNDDOWN(MONTH(Table4[[#This Row],[Cycle Release Date]])/4,0)+1,"-",TEXT(Table4[[#This Row],[Counter]],"00#"))</f>
        <v>resource-2018-Q3-022</v>
      </c>
      <c r="C494" s="34" t="s">
        <v>13</v>
      </c>
      <c r="D494" s="34" t="s">
        <v>241</v>
      </c>
      <c r="E494" s="34" t="s">
        <v>4240</v>
      </c>
      <c r="F494" s="34" t="s">
        <v>4320</v>
      </c>
      <c r="G494" s="34">
        <v>22</v>
      </c>
    </row>
    <row r="495" spans="1:7" s="34" customFormat="1" ht="28" x14ac:dyDescent="0.2">
      <c r="A495" s="215">
        <v>43327</v>
      </c>
      <c r="B495" s="34" t="str">
        <f>CONCATENATE("resource-",YEAR(Table4[[#This Row],[Cycle Release Date]]),"-Q",ROUNDDOWN(MONTH(Table4[[#This Row],[Cycle Release Date]])/4,0)+1,"-",TEXT(Table4[[#This Row],[Counter]],"00#"))</f>
        <v>resource-2018-Q3-032</v>
      </c>
      <c r="C495" s="34" t="s">
        <v>12</v>
      </c>
      <c r="D495" s="34" t="s">
        <v>4148</v>
      </c>
      <c r="E495" s="34" t="s">
        <v>38</v>
      </c>
      <c r="F495" s="34" t="s">
        <v>4456</v>
      </c>
      <c r="G495" s="34">
        <v>32</v>
      </c>
    </row>
    <row r="496" spans="1:7" s="34" customFormat="1" ht="28" x14ac:dyDescent="0.2">
      <c r="A496" s="215">
        <v>43327</v>
      </c>
      <c r="B496" s="34" t="str">
        <f>CONCATENATE("resource-",YEAR(Table4[[#This Row],[Cycle Release Date]]),"-Q",ROUNDDOWN(MONTH(Table4[[#This Row],[Cycle Release Date]])/4,0)+1,"-",TEXT(Table4[[#This Row],[Counter]],"00#"))</f>
        <v>resource-2018-Q3-033</v>
      </c>
      <c r="C496" s="34" t="s">
        <v>13</v>
      </c>
      <c r="D496" s="34" t="s">
        <v>57</v>
      </c>
      <c r="E496" s="34" t="s">
        <v>3655</v>
      </c>
      <c r="F496" s="34" t="s">
        <v>4321</v>
      </c>
      <c r="G496" s="34">
        <v>33</v>
      </c>
    </row>
    <row r="497" spans="1:7" s="34" customFormat="1" ht="42" x14ac:dyDescent="0.2">
      <c r="A497" s="215">
        <v>43327</v>
      </c>
      <c r="B497" s="34" t="str">
        <f>CONCATENATE("resource-",YEAR(Table4[[#This Row],[Cycle Release Date]]),"-Q",ROUNDDOWN(MONTH(Table4[[#This Row],[Cycle Release Date]])/4,0)+1,"-",TEXT(Table4[[#This Row],[Counter]],"00#"))</f>
        <v>resource-2018-Q3-034</v>
      </c>
      <c r="C497" s="34" t="s">
        <v>13</v>
      </c>
      <c r="D497" s="34" t="s">
        <v>112</v>
      </c>
      <c r="E497" s="222" t="s">
        <v>3673</v>
      </c>
      <c r="F497" s="34" t="s">
        <v>4457</v>
      </c>
      <c r="G497" s="34">
        <v>34</v>
      </c>
    </row>
    <row r="498" spans="1:7" s="34" customFormat="1" ht="140" x14ac:dyDescent="0.2">
      <c r="A498" s="215">
        <v>43136</v>
      </c>
      <c r="B498" s="34" t="str">
        <f>CONCATENATE("resource-",YEAR(Table4[[#This Row],[Cycle Release Date]]),"-Q",ROUNDDOWN(MONTH(Table4[[#This Row],[Cycle Release Date]])/4,0)+1,"-",TEXT(Table4[[#This Row],[Counter]],"00#"))</f>
        <v>resource-2018-Q1-035</v>
      </c>
      <c r="C498" s="34" t="s">
        <v>12</v>
      </c>
      <c r="E498" s="22" t="s">
        <v>4070</v>
      </c>
      <c r="F498" s="34" t="s">
        <v>4322</v>
      </c>
      <c r="G498" s="34">
        <v>35</v>
      </c>
    </row>
    <row r="499" spans="1:7" s="34" customFormat="1" ht="28" x14ac:dyDescent="0.2">
      <c r="A499" s="215">
        <v>43136</v>
      </c>
      <c r="B499" s="34" t="str">
        <f>CONCATENATE("resource-",YEAR(Table4[[#This Row],[Cycle Release Date]]),"-Q",ROUNDDOWN(MONTH(Table4[[#This Row],[Cycle Release Date]])/4,0)+1,"-",TEXT(Table4[[#This Row],[Counter]],"00#"))</f>
        <v>resource-2018-Q1-036</v>
      </c>
      <c r="C499" s="34" t="s">
        <v>12</v>
      </c>
      <c r="E499" s="22" t="s">
        <v>4070</v>
      </c>
      <c r="F499" s="34" t="s">
        <v>4323</v>
      </c>
      <c r="G499" s="34">
        <v>36</v>
      </c>
    </row>
    <row r="500" spans="1:7" s="34" customFormat="1" ht="42" x14ac:dyDescent="0.2">
      <c r="A500" s="215">
        <v>43136</v>
      </c>
      <c r="B500" s="34" t="str">
        <f>CONCATENATE("resource-",YEAR(Table4[[#This Row],[Cycle Release Date]]),"-Q",ROUNDDOWN(MONTH(Table4[[#This Row],[Cycle Release Date]])/4,0)+1,"-",TEXT(Table4[[#This Row],[Counter]],"00#"))</f>
        <v>resource-2018-Q1-037</v>
      </c>
      <c r="C500" s="34" t="s">
        <v>13</v>
      </c>
      <c r="E500" s="34" t="s">
        <v>2787</v>
      </c>
      <c r="F500" s="34" t="s">
        <v>4324</v>
      </c>
      <c r="G500" s="34">
        <v>37</v>
      </c>
    </row>
    <row r="501" spans="1:7" s="34" customFormat="1" ht="28" x14ac:dyDescent="0.2">
      <c r="A501" s="215">
        <v>43136</v>
      </c>
      <c r="B501" s="34" t="str">
        <f>CONCATENATE("resource-",YEAR(Table4[[#This Row],[Cycle Release Date]]),"-Q",ROUNDDOWN(MONTH(Table4[[#This Row],[Cycle Release Date]])/4,0)+1,"-",TEXT(Table4[[#This Row],[Counter]],"00#"))</f>
        <v>resource-2018-Q1-038</v>
      </c>
      <c r="C501" s="34" t="s">
        <v>13</v>
      </c>
      <c r="E501" s="34" t="s">
        <v>2787</v>
      </c>
      <c r="F501" s="34" t="s">
        <v>4325</v>
      </c>
      <c r="G501" s="34">
        <v>38</v>
      </c>
    </row>
    <row r="502" spans="1:7" s="34" customFormat="1" ht="70" x14ac:dyDescent="0.2">
      <c r="A502" s="215">
        <v>43136</v>
      </c>
      <c r="B502" s="34" t="str">
        <f>CONCATENATE("resource-",YEAR(Table4[[#This Row],[Cycle Release Date]]),"-Q",ROUNDDOWN(MONTH(Table4[[#This Row],[Cycle Release Date]])/4,0)+1,"-",TEXT(Table4[[#This Row],[Counter]],"00#"))</f>
        <v>resource-2018-Q1-039</v>
      </c>
      <c r="C502" s="34" t="s">
        <v>13</v>
      </c>
      <c r="E502" s="34" t="s">
        <v>2717</v>
      </c>
      <c r="F502" s="34" t="s">
        <v>4326</v>
      </c>
      <c r="G502" s="34">
        <v>39</v>
      </c>
    </row>
    <row r="503" spans="1:7" s="34" customFormat="1" ht="28" x14ac:dyDescent="0.2">
      <c r="A503" s="215">
        <v>43136</v>
      </c>
      <c r="B503" s="34" t="str">
        <f>CONCATENATE("resource-",YEAR(Table4[[#This Row],[Cycle Release Date]]),"-Q",ROUNDDOWN(MONTH(Table4[[#This Row],[Cycle Release Date]])/4,0)+1,"-",TEXT(Table4[[#This Row],[Counter]],"00#"))</f>
        <v>resource-2018-Q1-040</v>
      </c>
      <c r="C503" s="34" t="s">
        <v>13</v>
      </c>
      <c r="E503" s="34" t="s">
        <v>2717</v>
      </c>
      <c r="F503" s="34" t="s">
        <v>4327</v>
      </c>
      <c r="G503" s="34">
        <v>40</v>
      </c>
    </row>
    <row r="504" spans="1:7" s="34" customFormat="1" ht="42" x14ac:dyDescent="0.2">
      <c r="A504" s="215">
        <v>43136</v>
      </c>
      <c r="B504" s="34" t="str">
        <f>CONCATENATE("resource-",YEAR(Table4[[#This Row],[Cycle Release Date]]),"-Q",ROUNDDOWN(MONTH(Table4[[#This Row],[Cycle Release Date]])/4,0)+1,"-",TEXT(Table4[[#This Row],[Counter]],"00#"))</f>
        <v>resource-2018-Q1-041</v>
      </c>
      <c r="C504" s="34" t="s">
        <v>13</v>
      </c>
      <c r="E504" s="34" t="s">
        <v>38</v>
      </c>
      <c r="F504" s="34" t="s">
        <v>4328</v>
      </c>
      <c r="G504" s="34">
        <v>41</v>
      </c>
    </row>
    <row r="505" spans="1:7" s="34" customFormat="1" ht="28" x14ac:dyDescent="0.2">
      <c r="A505" s="215">
        <v>43028</v>
      </c>
      <c r="B505" s="34" t="str">
        <f>CONCATENATE("resource-",YEAR(Table4[[#This Row],[Cycle Release Date]]),"-Q",ROUNDDOWN(MONTH(Table4[[#This Row],[Cycle Release Date]])/4,0)+1,"-",TEXT(Table4[[#This Row],[Counter]],"00#"))</f>
        <v>resource-2017-Q3-001</v>
      </c>
      <c r="C505" s="34" t="s">
        <v>12</v>
      </c>
      <c r="E505" s="34" t="s">
        <v>163</v>
      </c>
      <c r="F505" s="34" t="s">
        <v>4329</v>
      </c>
      <c r="G505" s="34">
        <v>1</v>
      </c>
    </row>
    <row r="506" spans="1:7" s="34" customFormat="1" ht="42" x14ac:dyDescent="0.2">
      <c r="A506" s="215">
        <v>43028</v>
      </c>
      <c r="B506" s="34" t="str">
        <f>CONCATENATE("resource-",YEAR(Table4[[#This Row],[Cycle Release Date]]),"-Q",ROUNDDOWN(MONTH(Table4[[#This Row],[Cycle Release Date]])/4,0)+1,"-",TEXT(Table4[[#This Row],[Counter]],"00#"))</f>
        <v>resource-2017-Q3-002</v>
      </c>
      <c r="C506" s="34" t="s">
        <v>12</v>
      </c>
      <c r="E506" s="34" t="s">
        <v>163</v>
      </c>
      <c r="F506" s="34" t="s">
        <v>4330</v>
      </c>
      <c r="G506" s="34">
        <v>2</v>
      </c>
    </row>
    <row r="507" spans="1:7" s="34" customFormat="1" ht="70" x14ac:dyDescent="0.2">
      <c r="A507" s="215">
        <v>43028</v>
      </c>
      <c r="B507" s="34" t="str">
        <f>CONCATENATE("resource-",YEAR(Table4[[#This Row],[Cycle Release Date]]),"-Q",ROUNDDOWN(MONTH(Table4[[#This Row],[Cycle Release Date]])/4,0)+1,"-",TEXT(Table4[[#This Row],[Counter]],"00#"))</f>
        <v>resource-2017-Q3-003</v>
      </c>
      <c r="C507" s="34" t="s">
        <v>12</v>
      </c>
      <c r="E507" s="34" t="s">
        <v>4331</v>
      </c>
      <c r="F507" s="34" t="s">
        <v>4332</v>
      </c>
      <c r="G507" s="34">
        <v>3</v>
      </c>
    </row>
    <row r="508" spans="1:7" s="34" customFormat="1" ht="28" x14ac:dyDescent="0.2">
      <c r="A508" s="215">
        <v>43028</v>
      </c>
      <c r="B508" s="34" t="str">
        <f>CONCATENATE("resource-",YEAR(Table4[[#This Row],[Cycle Release Date]]),"-Q",ROUNDDOWN(MONTH(Table4[[#This Row],[Cycle Release Date]])/4,0)+1,"-",TEXT(Table4[[#This Row],[Counter]],"00#"))</f>
        <v>resource-2017-Q3-004</v>
      </c>
      <c r="C508" s="34" t="s">
        <v>12</v>
      </c>
      <c r="E508" s="34" t="s">
        <v>38</v>
      </c>
      <c r="F508" s="34" t="s">
        <v>4333</v>
      </c>
      <c r="G508" s="34">
        <v>4</v>
      </c>
    </row>
    <row r="509" spans="1:7" s="34" customFormat="1" ht="28" x14ac:dyDescent="0.2">
      <c r="A509" s="215">
        <v>43028</v>
      </c>
      <c r="B509" s="34" t="str">
        <f>CONCATENATE("resource-",YEAR(Table4[[#This Row],[Cycle Release Date]]),"-Q",ROUNDDOWN(MONTH(Table4[[#This Row],[Cycle Release Date]])/4,0)+1,"-",TEXT(Table4[[#This Row],[Counter]],"00#"))</f>
        <v>resource-2017-Q3-005</v>
      </c>
      <c r="C509" s="34" t="s">
        <v>12</v>
      </c>
      <c r="E509" s="34" t="s">
        <v>38</v>
      </c>
      <c r="F509" s="34" t="s">
        <v>4334</v>
      </c>
      <c r="G509" s="34">
        <v>5</v>
      </c>
    </row>
    <row r="510" spans="1:7" s="34" customFormat="1" ht="28" x14ac:dyDescent="0.2">
      <c r="A510" s="215">
        <v>43028</v>
      </c>
      <c r="B510" s="34" t="str">
        <f>CONCATENATE("resource-",YEAR(Table4[[#This Row],[Cycle Release Date]]),"-Q",ROUNDDOWN(MONTH(Table4[[#This Row],[Cycle Release Date]])/4,0)+1,"-",TEXT(Table4[[#This Row],[Counter]],"00#"))</f>
        <v>resource-2017-Q3-006</v>
      </c>
      <c r="C510" s="34" t="s">
        <v>12</v>
      </c>
      <c r="E510" s="34" t="s">
        <v>38</v>
      </c>
      <c r="F510" s="34" t="s">
        <v>4335</v>
      </c>
      <c r="G510" s="34">
        <v>6</v>
      </c>
    </row>
    <row r="511" spans="1:7" s="34" customFormat="1" ht="28" x14ac:dyDescent="0.2">
      <c r="A511" s="215">
        <v>43028</v>
      </c>
      <c r="B511" s="34" t="str">
        <f>CONCATENATE("resource-",YEAR(Table4[[#This Row],[Cycle Release Date]]),"-Q",ROUNDDOWN(MONTH(Table4[[#This Row],[Cycle Release Date]])/4,0)+1,"-",TEXT(Table4[[#This Row],[Counter]],"00#"))</f>
        <v>resource-2017-Q3-007</v>
      </c>
      <c r="C511" s="34" t="s">
        <v>12</v>
      </c>
      <c r="E511" s="34" t="s">
        <v>4336</v>
      </c>
      <c r="F511" s="34" t="s">
        <v>4337</v>
      </c>
      <c r="G511" s="34">
        <v>7</v>
      </c>
    </row>
    <row r="512" spans="1:7" s="34" customFormat="1" ht="28" x14ac:dyDescent="0.2">
      <c r="A512" s="215">
        <v>43028</v>
      </c>
      <c r="B512" s="34" t="str">
        <f>CONCATENATE("resource-",YEAR(Table4[[#This Row],[Cycle Release Date]]),"-Q",ROUNDDOWN(MONTH(Table4[[#This Row],[Cycle Release Date]])/4,0)+1,"-",TEXT(Table4[[#This Row],[Counter]],"00#"))</f>
        <v>resource-2017-Q3-008</v>
      </c>
      <c r="C512" s="34" t="s">
        <v>12</v>
      </c>
      <c r="E512" s="34" t="s">
        <v>4338</v>
      </c>
      <c r="F512" s="34" t="s">
        <v>4339</v>
      </c>
      <c r="G512" s="34">
        <v>8</v>
      </c>
    </row>
    <row r="513" spans="1:7" s="34" customFormat="1" ht="28" x14ac:dyDescent="0.2">
      <c r="A513" s="215">
        <v>43028</v>
      </c>
      <c r="B513" s="34" t="str">
        <f>CONCATENATE("resource-",YEAR(Table4[[#This Row],[Cycle Release Date]]),"-Q",ROUNDDOWN(MONTH(Table4[[#This Row],[Cycle Release Date]])/4,0)+1,"-",TEXT(Table4[[#This Row],[Counter]],"00#"))</f>
        <v>resource-2017-Q3-009</v>
      </c>
      <c r="C513" s="34" t="s">
        <v>12</v>
      </c>
      <c r="E513" s="34" t="s">
        <v>4338</v>
      </c>
      <c r="F513" s="34" t="s">
        <v>4340</v>
      </c>
      <c r="G513" s="34">
        <v>9</v>
      </c>
    </row>
    <row r="514" spans="1:7" s="34" customFormat="1" ht="196" x14ac:dyDescent="0.2">
      <c r="A514" s="215">
        <v>43028</v>
      </c>
      <c r="B514" s="34" t="str">
        <f>CONCATENATE("resource-",YEAR(Table4[[#This Row],[Cycle Release Date]]),"-Q",ROUNDDOWN(MONTH(Table4[[#This Row],[Cycle Release Date]])/4,0)+1,"-",TEXT(Table4[[#This Row],[Counter]],"00#"))</f>
        <v>resource-2017-Q3-010</v>
      </c>
      <c r="C514" s="34" t="s">
        <v>13</v>
      </c>
      <c r="E514" s="34" t="s">
        <v>2787</v>
      </c>
      <c r="F514" s="34" t="s">
        <v>4341</v>
      </c>
      <c r="G514" s="34">
        <v>10</v>
      </c>
    </row>
    <row r="515" spans="1:7" s="34" customFormat="1" ht="210" x14ac:dyDescent="0.2">
      <c r="A515" s="215">
        <v>43028</v>
      </c>
      <c r="B515" s="34" t="str">
        <f>CONCATENATE("resource-",YEAR(Table4[[#This Row],[Cycle Release Date]]),"-Q",ROUNDDOWN(MONTH(Table4[[#This Row],[Cycle Release Date]])/4,0)+1,"-",TEXT(Table4[[#This Row],[Counter]],"00#"))</f>
        <v>resource-2017-Q3-011</v>
      </c>
      <c r="C515" s="34" t="s">
        <v>13</v>
      </c>
      <c r="E515" s="34" t="s">
        <v>2787</v>
      </c>
      <c r="F515" s="34" t="s">
        <v>4342</v>
      </c>
      <c r="G515" s="34">
        <v>11</v>
      </c>
    </row>
    <row r="516" spans="1:7" s="34" customFormat="1" ht="168" x14ac:dyDescent="0.2">
      <c r="A516" s="215">
        <v>43028</v>
      </c>
      <c r="B516" s="34" t="str">
        <f>CONCATENATE("resource-",YEAR(Table4[[#This Row],[Cycle Release Date]]),"-Q",ROUNDDOWN(MONTH(Table4[[#This Row],[Cycle Release Date]])/4,0)+1,"-",TEXT(Table4[[#This Row],[Counter]],"00#"))</f>
        <v>resource-2017-Q3-012</v>
      </c>
      <c r="C516" s="34" t="s">
        <v>13</v>
      </c>
      <c r="E516" s="34" t="s">
        <v>2787</v>
      </c>
      <c r="F516" s="34" t="s">
        <v>4343</v>
      </c>
      <c r="G516" s="34">
        <v>12</v>
      </c>
    </row>
    <row r="517" spans="1:7" s="34" customFormat="1" ht="28" x14ac:dyDescent="0.2">
      <c r="A517" s="215">
        <v>43028</v>
      </c>
      <c r="B517" s="34" t="str">
        <f>CONCATENATE("resource-",YEAR(Table4[[#This Row],[Cycle Release Date]]),"-Q",ROUNDDOWN(MONTH(Table4[[#This Row],[Cycle Release Date]])/4,0)+1,"-",TEXT(Table4[[#This Row],[Counter]],"00#"))</f>
        <v>resource-2017-Q3-038</v>
      </c>
      <c r="C517" s="34" t="s">
        <v>13</v>
      </c>
      <c r="E517" s="34" t="s">
        <v>2933</v>
      </c>
      <c r="F517" s="34" t="s">
        <v>4344</v>
      </c>
      <c r="G517" s="34">
        <v>38</v>
      </c>
    </row>
    <row r="518" spans="1:7" s="34" customFormat="1" ht="42" x14ac:dyDescent="0.2">
      <c r="A518" s="215">
        <v>43028</v>
      </c>
      <c r="B518" s="34" t="str">
        <f>CONCATENATE("resource-",YEAR(Table4[[#This Row],[Cycle Release Date]]),"-Q",ROUNDDOWN(MONTH(Table4[[#This Row],[Cycle Release Date]])/4,0)+1,"-",TEXT(Table4[[#This Row],[Counter]],"00#"))</f>
        <v>resource-2017-Q3-039</v>
      </c>
      <c r="C518" s="34" t="s">
        <v>13</v>
      </c>
      <c r="E518" s="34" t="s">
        <v>2933</v>
      </c>
      <c r="F518" s="34" t="s">
        <v>4345</v>
      </c>
      <c r="G518" s="34">
        <v>39</v>
      </c>
    </row>
    <row r="519" spans="1:7" s="34" customFormat="1" ht="28" x14ac:dyDescent="0.2">
      <c r="A519" s="215">
        <v>43028</v>
      </c>
      <c r="B519" s="34" t="str">
        <f>CONCATENATE("resource-",YEAR(Table4[[#This Row],[Cycle Release Date]]),"-Q",ROUNDDOWN(MONTH(Table4[[#This Row],[Cycle Release Date]])/4,0)+1,"-",TEXT(Table4[[#This Row],[Counter]],"00#"))</f>
        <v>resource-2017-Q3-040</v>
      </c>
      <c r="C519" s="34" t="s">
        <v>13</v>
      </c>
      <c r="E519" s="34" t="s">
        <v>2933</v>
      </c>
      <c r="F519" s="34" t="s">
        <v>4346</v>
      </c>
      <c r="G519" s="34">
        <v>40</v>
      </c>
    </row>
    <row r="520" spans="1:7" ht="28" x14ac:dyDescent="0.2">
      <c r="A520" s="215">
        <v>43028</v>
      </c>
      <c r="B520" s="34" t="str">
        <f>CONCATENATE("resource-",YEAR(Table4[[#This Row],[Cycle Release Date]]),"-Q",ROUNDDOWN(MONTH(Table4[[#This Row],[Cycle Release Date]])/4,0)+1,"-",TEXT(Table4[[#This Row],[Counter]],"00#"))</f>
        <v>resource-2017-Q3-017</v>
      </c>
      <c r="C520" s="34" t="s">
        <v>13</v>
      </c>
      <c r="D520" s="34"/>
      <c r="E520" s="34" t="s">
        <v>2717</v>
      </c>
      <c r="F520" s="34" t="s">
        <v>4347</v>
      </c>
      <c r="G520" s="34">
        <v>17</v>
      </c>
    </row>
    <row r="521" spans="1:7" ht="28" x14ac:dyDescent="0.2">
      <c r="A521" s="215">
        <v>43028</v>
      </c>
      <c r="B521" s="34" t="str">
        <f>CONCATENATE("resource-",YEAR(Table4[[#This Row],[Cycle Release Date]]),"-Q",ROUNDDOWN(MONTH(Table4[[#This Row],[Cycle Release Date]])/4,0)+1,"-",TEXT(Table4[[#This Row],[Counter]],"00#"))</f>
        <v>resource-2017-Q3-018</v>
      </c>
      <c r="C521" s="34" t="s">
        <v>13</v>
      </c>
      <c r="D521" s="34"/>
      <c r="E521" s="34" t="s">
        <v>2717</v>
      </c>
      <c r="F521" s="34" t="s">
        <v>4348</v>
      </c>
      <c r="G521" s="34">
        <v>18</v>
      </c>
    </row>
    <row r="522" spans="1:7" ht="28" x14ac:dyDescent="0.2">
      <c r="A522" s="215">
        <v>43028</v>
      </c>
      <c r="B522" s="34" t="str">
        <f>CONCATENATE("resource-",YEAR(Table4[[#This Row],[Cycle Release Date]]),"-Q",ROUNDDOWN(MONTH(Table4[[#This Row],[Cycle Release Date]])/4,0)+1,"-",TEXT(Table4[[#This Row],[Counter]],"00#"))</f>
        <v>resource-2017-Q3-019</v>
      </c>
      <c r="C522" s="34" t="s">
        <v>13</v>
      </c>
      <c r="D522" s="34"/>
      <c r="E522" s="34" t="s">
        <v>2717</v>
      </c>
      <c r="F522" s="34" t="s">
        <v>4349</v>
      </c>
      <c r="G522" s="34">
        <v>19</v>
      </c>
    </row>
    <row r="523" spans="1:7" ht="28" x14ac:dyDescent="0.2">
      <c r="A523" s="215">
        <v>43028</v>
      </c>
      <c r="B523" s="34" t="str">
        <f>CONCATENATE("resource-",YEAR(Table4[[#This Row],[Cycle Release Date]]),"-Q",ROUNDDOWN(MONTH(Table4[[#This Row],[Cycle Release Date]])/4,0)+1,"-",TEXT(Table4[[#This Row],[Counter]],"00#"))</f>
        <v>resource-2017-Q3-020</v>
      </c>
      <c r="C523" s="34" t="s">
        <v>13</v>
      </c>
      <c r="D523" s="34"/>
      <c r="E523" s="34" t="s">
        <v>2717</v>
      </c>
      <c r="F523" s="34" t="s">
        <v>4350</v>
      </c>
      <c r="G523" s="34">
        <v>20</v>
      </c>
    </row>
    <row r="524" spans="1:7" ht="28" x14ac:dyDescent="0.2">
      <c r="A524" s="215">
        <v>43028</v>
      </c>
      <c r="B524" s="34" t="str">
        <f>CONCATENATE("resource-",YEAR(Table4[[#This Row],[Cycle Release Date]]),"-Q",ROUNDDOWN(MONTH(Table4[[#This Row],[Cycle Release Date]])/4,0)+1,"-",TEXT(Table4[[#This Row],[Counter]],"00#"))</f>
        <v>resource-2017-Q3-021</v>
      </c>
      <c r="C524" s="34" t="s">
        <v>13</v>
      </c>
      <c r="D524" s="34"/>
      <c r="E524" s="34" t="s">
        <v>2717</v>
      </c>
      <c r="F524" s="34" t="s">
        <v>4351</v>
      </c>
      <c r="G524" s="34">
        <v>21</v>
      </c>
    </row>
    <row r="525" spans="1:7" ht="28" x14ac:dyDescent="0.2">
      <c r="A525" s="215">
        <v>43028</v>
      </c>
      <c r="B525" s="34" t="str">
        <f>CONCATENATE("resource-",YEAR(Table4[[#This Row],[Cycle Release Date]]),"-Q",ROUNDDOWN(MONTH(Table4[[#This Row],[Cycle Release Date]])/4,0)+1,"-",TEXT(Table4[[#This Row],[Counter]],"00#"))</f>
        <v>resource-2017-Q3-022</v>
      </c>
      <c r="C525" s="34" t="s">
        <v>13</v>
      </c>
      <c r="D525" s="34"/>
      <c r="E525" s="34" t="s">
        <v>3351</v>
      </c>
      <c r="F525" s="34" t="s">
        <v>4352</v>
      </c>
      <c r="G525" s="34">
        <v>22</v>
      </c>
    </row>
    <row r="526" spans="1:7" ht="28" x14ac:dyDescent="0.2">
      <c r="A526" s="215">
        <v>43028</v>
      </c>
      <c r="B526" s="34" t="str">
        <f>CONCATENATE("resource-",YEAR(Table4[[#This Row],[Cycle Release Date]]),"-Q",ROUNDDOWN(MONTH(Table4[[#This Row],[Cycle Release Date]])/4,0)+1,"-",TEXT(Table4[[#This Row],[Counter]],"00#"))</f>
        <v>resource-2017-Q3-023</v>
      </c>
      <c r="C526" s="34" t="s">
        <v>13</v>
      </c>
      <c r="D526" s="34"/>
      <c r="E526" s="34" t="s">
        <v>3351</v>
      </c>
      <c r="F526" s="34" t="s">
        <v>4353</v>
      </c>
      <c r="G526" s="34">
        <v>23</v>
      </c>
    </row>
    <row r="527" spans="1:7" ht="28" x14ac:dyDescent="0.2">
      <c r="A527" s="215">
        <v>43028</v>
      </c>
      <c r="B527" s="34" t="str">
        <f>CONCATENATE("resource-",YEAR(Table4[[#This Row],[Cycle Release Date]]),"-Q",ROUNDDOWN(MONTH(Table4[[#This Row],[Cycle Release Date]])/4,0)+1,"-",TEXT(Table4[[#This Row],[Counter]],"00#"))</f>
        <v>resource-2017-Q3-024</v>
      </c>
      <c r="C527" s="34" t="s">
        <v>13</v>
      </c>
      <c r="D527" s="34"/>
      <c r="E527" s="34" t="s">
        <v>2997</v>
      </c>
      <c r="F527" s="34" t="s">
        <v>4354</v>
      </c>
      <c r="G527" s="34">
        <v>24</v>
      </c>
    </row>
    <row r="528" spans="1:7" ht="112" x14ac:dyDescent="0.2">
      <c r="A528" s="215">
        <v>43028</v>
      </c>
      <c r="B528" s="34" t="str">
        <f>CONCATENATE("resource-",YEAR(Table4[[#This Row],[Cycle Release Date]]),"-Q",ROUNDDOWN(MONTH(Table4[[#This Row],[Cycle Release Date]])/4,0)+1,"-",TEXT(Table4[[#This Row],[Counter]],"00#"))</f>
        <v>resource-2017-Q3-025</v>
      </c>
      <c r="C528" s="34" t="s">
        <v>13</v>
      </c>
      <c r="D528" s="34"/>
      <c r="E528" s="34" t="s">
        <v>2997</v>
      </c>
      <c r="F528" s="34" t="s">
        <v>4355</v>
      </c>
      <c r="G528" s="34">
        <v>25</v>
      </c>
    </row>
    <row r="529" spans="1:7" ht="42" x14ac:dyDescent="0.2">
      <c r="A529" s="215">
        <v>43028</v>
      </c>
      <c r="B529" s="34" t="str">
        <f>CONCATENATE("resource-",YEAR(Table4[[#This Row],[Cycle Release Date]]),"-Q",ROUNDDOWN(MONTH(Table4[[#This Row],[Cycle Release Date]])/4,0)+1,"-",TEXT(Table4[[#This Row],[Counter]],"00#"))</f>
        <v>resource-2017-Q3-026</v>
      </c>
      <c r="C529" s="34" t="s">
        <v>13</v>
      </c>
      <c r="D529" s="34"/>
      <c r="E529" s="34" t="s">
        <v>2997</v>
      </c>
      <c r="F529" s="34" t="s">
        <v>4356</v>
      </c>
      <c r="G529" s="34">
        <v>26</v>
      </c>
    </row>
    <row r="530" spans="1:7" ht="70" x14ac:dyDescent="0.2">
      <c r="A530" s="215">
        <v>43028</v>
      </c>
      <c r="B530" s="34" t="str">
        <f>CONCATENATE("resource-",YEAR(Table4[[#This Row],[Cycle Release Date]]),"-Q",ROUNDDOWN(MONTH(Table4[[#This Row],[Cycle Release Date]])/4,0)+1,"-",TEXT(Table4[[#This Row],[Counter]],"00#"))</f>
        <v>resource-2017-Q3-027</v>
      </c>
      <c r="C530" s="34" t="s">
        <v>13</v>
      </c>
      <c r="D530" s="34"/>
      <c r="E530" s="34" t="s">
        <v>2997</v>
      </c>
      <c r="F530" s="34" t="s">
        <v>4357</v>
      </c>
      <c r="G530" s="34">
        <v>27</v>
      </c>
    </row>
    <row r="531" spans="1:7" ht="252" x14ac:dyDescent="0.2">
      <c r="A531" s="215">
        <v>43028</v>
      </c>
      <c r="B531" s="34" t="str">
        <f>CONCATENATE("resource-",YEAR(Table4[[#This Row],[Cycle Release Date]]),"-Q",ROUNDDOWN(MONTH(Table4[[#This Row],[Cycle Release Date]])/4,0)+1,"-",TEXT(Table4[[#This Row],[Counter]],"00#"))</f>
        <v>resource-2017-Q3-028</v>
      </c>
      <c r="C531" s="34" t="s">
        <v>13</v>
      </c>
      <c r="D531" s="34"/>
      <c r="E531" s="34" t="s">
        <v>2997</v>
      </c>
      <c r="F531" s="34" t="s">
        <v>4358</v>
      </c>
      <c r="G531" s="34">
        <v>28</v>
      </c>
    </row>
    <row r="532" spans="1:7" ht="28" x14ac:dyDescent="0.2">
      <c r="A532" s="215">
        <v>43028</v>
      </c>
      <c r="B532" s="34" t="str">
        <f>CONCATENATE("resource-",YEAR(Table4[[#This Row],[Cycle Release Date]]),"-Q",ROUNDDOWN(MONTH(Table4[[#This Row],[Cycle Release Date]])/4,0)+1,"-",TEXT(Table4[[#This Row],[Counter]],"00#"))</f>
        <v>resource-2017-Q3-029</v>
      </c>
      <c r="C532" s="34" t="s">
        <v>13</v>
      </c>
      <c r="D532" s="34"/>
      <c r="E532" s="34" t="s">
        <v>2997</v>
      </c>
      <c r="F532" s="34" t="s">
        <v>4359</v>
      </c>
      <c r="G532" s="34">
        <v>29</v>
      </c>
    </row>
    <row r="533" spans="1:7" ht="70" x14ac:dyDescent="0.2">
      <c r="A533" s="215">
        <v>43028</v>
      </c>
      <c r="B533" s="34" t="str">
        <f>CONCATENATE("resource-",YEAR(Table4[[#This Row],[Cycle Release Date]]),"-Q",ROUNDDOWN(MONTH(Table4[[#This Row],[Cycle Release Date]])/4,0)+1,"-",TEXT(Table4[[#This Row],[Counter]],"00#"))</f>
        <v>resource-2017-Q3-041</v>
      </c>
      <c r="C533" s="34" t="s">
        <v>13</v>
      </c>
      <c r="D533" s="34"/>
      <c r="E533" s="34" t="s">
        <v>172</v>
      </c>
      <c r="F533" s="34" t="s">
        <v>4360</v>
      </c>
      <c r="G533" s="34">
        <v>41</v>
      </c>
    </row>
    <row r="534" spans="1:7" ht="28" x14ac:dyDescent="0.2">
      <c r="A534" s="215">
        <v>43028</v>
      </c>
      <c r="B534" s="34" t="str">
        <f>CONCATENATE("resource-",YEAR(Table4[[#This Row],[Cycle Release Date]]),"-Q",ROUNDDOWN(MONTH(Table4[[#This Row],[Cycle Release Date]])/4,0)+1,"-",TEXT(Table4[[#This Row],[Counter]],"00#"))</f>
        <v>resource-2017-Q3-042</v>
      </c>
      <c r="C534" s="34" t="s">
        <v>13</v>
      </c>
      <c r="D534" s="34"/>
      <c r="E534" s="34" t="s">
        <v>172</v>
      </c>
      <c r="F534" s="34" t="s">
        <v>4361</v>
      </c>
      <c r="G534" s="34">
        <v>42</v>
      </c>
    </row>
    <row r="535" spans="1:7" ht="28" x14ac:dyDescent="0.2">
      <c r="A535" s="215">
        <v>43028</v>
      </c>
      <c r="B535" s="34" t="str">
        <f>CONCATENATE("resource-",YEAR(Table4[[#This Row],[Cycle Release Date]]),"-Q",ROUNDDOWN(MONTH(Table4[[#This Row],[Cycle Release Date]])/4,0)+1,"-",TEXT(Table4[[#This Row],[Counter]],"00#"))</f>
        <v>resource-2017-Q3-043</v>
      </c>
      <c r="C535" s="34" t="s">
        <v>13</v>
      </c>
      <c r="D535" s="34"/>
      <c r="E535" s="34" t="s">
        <v>4362</v>
      </c>
      <c r="F535" s="34" t="s">
        <v>4363</v>
      </c>
      <c r="G535" s="34">
        <v>43</v>
      </c>
    </row>
    <row r="536" spans="1:7" ht="28" x14ac:dyDescent="0.2">
      <c r="A536" s="215">
        <v>43028</v>
      </c>
      <c r="B536" s="34" t="str">
        <f>CONCATENATE("resource-",YEAR(Table4[[#This Row],[Cycle Release Date]]),"-Q",ROUNDDOWN(MONTH(Table4[[#This Row],[Cycle Release Date]])/4,0)+1,"-",TEXT(Table4[[#This Row],[Counter]],"00#"))</f>
        <v>resource-2017-Q3-044</v>
      </c>
      <c r="C536" s="34" t="s">
        <v>13</v>
      </c>
      <c r="D536" s="34"/>
      <c r="E536" s="34" t="s">
        <v>4362</v>
      </c>
      <c r="F536" s="34" t="s">
        <v>4364</v>
      </c>
      <c r="G536" s="34">
        <v>44</v>
      </c>
    </row>
    <row r="537" spans="1:7" ht="28" x14ac:dyDescent="0.2">
      <c r="A537" s="215">
        <v>43028</v>
      </c>
      <c r="B537" s="34" t="str">
        <f>CONCATENATE("resource-",YEAR(Table4[[#This Row],[Cycle Release Date]]),"-Q",ROUNDDOWN(MONTH(Table4[[#This Row],[Cycle Release Date]])/4,0)+1,"-",TEXT(Table4[[#This Row],[Counter]],"00#"))</f>
        <v>resource-2017-Q3-045</v>
      </c>
      <c r="C537" s="34" t="s">
        <v>13</v>
      </c>
      <c r="D537" s="34"/>
      <c r="E537" s="34" t="s">
        <v>4362</v>
      </c>
      <c r="F537" s="34" t="s">
        <v>4365</v>
      </c>
      <c r="G537" s="34">
        <v>45</v>
      </c>
    </row>
    <row r="538" spans="1:7" ht="28" x14ac:dyDescent="0.2">
      <c r="A538" s="215">
        <v>43028</v>
      </c>
      <c r="B538" s="34" t="str">
        <f>CONCATENATE("resource-",YEAR(Table4[[#This Row],[Cycle Release Date]]),"-Q",ROUNDDOWN(MONTH(Table4[[#This Row],[Cycle Release Date]])/4,0)+1,"-",TEXT(Table4[[#This Row],[Counter]],"00#"))</f>
        <v>resource-2017-Q3-046</v>
      </c>
      <c r="C538" s="34" t="s">
        <v>13</v>
      </c>
      <c r="D538" s="34"/>
      <c r="E538" s="34" t="s">
        <v>4362</v>
      </c>
      <c r="F538" s="34" t="s">
        <v>4366</v>
      </c>
      <c r="G538" s="34">
        <v>46</v>
      </c>
    </row>
    <row r="539" spans="1:7" ht="28" x14ac:dyDescent="0.2">
      <c r="A539" s="215">
        <v>43028</v>
      </c>
      <c r="B539" s="34" t="str">
        <f>CONCATENATE("resource-",YEAR(Table4[[#This Row],[Cycle Release Date]]),"-Q",ROUNDDOWN(MONTH(Table4[[#This Row],[Cycle Release Date]])/4,0)+1,"-",TEXT(Table4[[#This Row],[Counter]],"00#"))</f>
        <v>resource-2017-Q3-047</v>
      </c>
      <c r="C539" s="34" t="s">
        <v>13</v>
      </c>
      <c r="D539" s="34"/>
      <c r="E539" s="34" t="s">
        <v>4362</v>
      </c>
      <c r="F539" s="34" t="s">
        <v>4367</v>
      </c>
      <c r="G539" s="34">
        <v>47</v>
      </c>
    </row>
    <row r="540" spans="1:7" ht="28" x14ac:dyDescent="0.2">
      <c r="A540" s="215">
        <v>43028</v>
      </c>
      <c r="B540" s="34" t="str">
        <f>CONCATENATE("resource-",YEAR(Table4[[#This Row],[Cycle Release Date]]),"-Q",ROUNDDOWN(MONTH(Table4[[#This Row],[Cycle Release Date]])/4,0)+1,"-",TEXT(Table4[[#This Row],[Counter]],"00#"))</f>
        <v>resource-2017-Q3-048</v>
      </c>
      <c r="C540" s="34" t="s">
        <v>13</v>
      </c>
      <c r="D540" s="34"/>
      <c r="E540" s="34" t="s">
        <v>4362</v>
      </c>
      <c r="F540" s="34" t="s">
        <v>4368</v>
      </c>
      <c r="G540" s="34">
        <v>48</v>
      </c>
    </row>
    <row r="541" spans="1:7" ht="28" x14ac:dyDescent="0.2">
      <c r="A541" s="215">
        <v>43028</v>
      </c>
      <c r="B541" s="34" t="str">
        <f>CONCATENATE("resource-",YEAR(Table4[[#This Row],[Cycle Release Date]]),"-Q",ROUNDDOWN(MONTH(Table4[[#This Row],[Cycle Release Date]])/4,0)+1,"-",TEXT(Table4[[#This Row],[Counter]],"00#"))</f>
        <v>resource-2017-Q3-049</v>
      </c>
      <c r="C541" s="34" t="s">
        <v>13</v>
      </c>
      <c r="D541" s="34"/>
      <c r="E541" s="34" t="s">
        <v>4362</v>
      </c>
      <c r="F541" s="34" t="s">
        <v>4369</v>
      </c>
      <c r="G541" s="34">
        <v>49</v>
      </c>
    </row>
    <row r="542" spans="1:7" ht="28" x14ac:dyDescent="0.2">
      <c r="A542" s="215">
        <v>43028</v>
      </c>
      <c r="B542" s="34" t="str">
        <f>CONCATENATE("resource-",YEAR(Table4[[#This Row],[Cycle Release Date]]),"-Q",ROUNDDOWN(MONTH(Table4[[#This Row],[Cycle Release Date]])/4,0)+1,"-",TEXT(Table4[[#This Row],[Counter]],"00#"))</f>
        <v>resource-2017-Q3-050</v>
      </c>
      <c r="C542" s="34" t="s">
        <v>13</v>
      </c>
      <c r="D542" s="34"/>
      <c r="E542" s="34" t="s">
        <v>4362</v>
      </c>
      <c r="F542" s="34" t="s">
        <v>4370</v>
      </c>
      <c r="G542" s="34">
        <v>50</v>
      </c>
    </row>
    <row r="543" spans="1:7" ht="28" x14ac:dyDescent="0.2">
      <c r="A543" s="215">
        <v>43028</v>
      </c>
      <c r="B543" s="34" t="str">
        <f>CONCATENATE("resource-",YEAR(Table4[[#This Row],[Cycle Release Date]]),"-Q",ROUNDDOWN(MONTH(Table4[[#This Row],[Cycle Release Date]])/4,0)+1,"-",TEXT(Table4[[#This Row],[Counter]],"00#"))</f>
        <v>resource-2017-Q3-051</v>
      </c>
      <c r="C543" s="34" t="s">
        <v>13</v>
      </c>
      <c r="D543" s="34"/>
      <c r="E543" s="34" t="s">
        <v>4362</v>
      </c>
      <c r="F543" s="34" t="s">
        <v>4371</v>
      </c>
      <c r="G543" s="34">
        <v>51</v>
      </c>
    </row>
    <row r="544" spans="1:7" ht="28" x14ac:dyDescent="0.2">
      <c r="A544" s="215">
        <v>43028</v>
      </c>
      <c r="B544" s="34" t="str">
        <f>CONCATENATE("resource-",YEAR(Table4[[#This Row],[Cycle Release Date]]),"-Q",ROUNDDOWN(MONTH(Table4[[#This Row],[Cycle Release Date]])/4,0)+1,"-",TEXT(Table4[[#This Row],[Counter]],"00#"))</f>
        <v>resource-2017-Q3-052</v>
      </c>
      <c r="C544" s="34" t="s">
        <v>13</v>
      </c>
      <c r="D544" s="34"/>
      <c r="E544" s="34" t="s">
        <v>4362</v>
      </c>
      <c r="F544" s="34" t="s">
        <v>4372</v>
      </c>
      <c r="G544" s="34">
        <v>52</v>
      </c>
    </row>
    <row r="545" spans="1:7" ht="28" x14ac:dyDescent="0.2">
      <c r="A545" s="215">
        <v>43028</v>
      </c>
      <c r="B545" s="34" t="str">
        <f>CONCATENATE("resource-",YEAR(Table4[[#This Row],[Cycle Release Date]]),"-Q",ROUNDDOWN(MONTH(Table4[[#This Row],[Cycle Release Date]])/4,0)+1,"-",TEXT(Table4[[#This Row],[Counter]],"00#"))</f>
        <v>resource-2017-Q3-053</v>
      </c>
      <c r="C545" s="34" t="s">
        <v>13</v>
      </c>
      <c r="D545" s="34"/>
      <c r="E545" s="34" t="s">
        <v>4362</v>
      </c>
      <c r="F545" s="34" t="s">
        <v>4373</v>
      </c>
      <c r="G545" s="34">
        <v>53</v>
      </c>
    </row>
    <row r="546" spans="1:7" ht="42" x14ac:dyDescent="0.2">
      <c r="A546" s="215">
        <v>43028</v>
      </c>
      <c r="B546" s="34" t="str">
        <f>CONCATENATE("resource-",YEAR(Table4[[#This Row],[Cycle Release Date]]),"-Q",ROUNDDOWN(MONTH(Table4[[#This Row],[Cycle Release Date]])/4,0)+1,"-",TEXT(Table4[[#This Row],[Counter]],"00#"))</f>
        <v>resource-2017-Q3-054</v>
      </c>
      <c r="C546" s="34" t="s">
        <v>13</v>
      </c>
      <c r="D546" s="34"/>
      <c r="E546" s="34" t="s">
        <v>4362</v>
      </c>
      <c r="F546" s="34" t="s">
        <v>4374</v>
      </c>
      <c r="G546" s="34">
        <v>54</v>
      </c>
    </row>
    <row r="547" spans="1:7" ht="28" x14ac:dyDescent="0.2">
      <c r="A547" s="215">
        <v>43028</v>
      </c>
      <c r="B547" s="34" t="str">
        <f>CONCATENATE("resource-",YEAR(Table4[[#This Row],[Cycle Release Date]]),"-Q",ROUNDDOWN(MONTH(Table4[[#This Row],[Cycle Release Date]])/4,0)+1,"-",TEXT(Table4[[#This Row],[Counter]],"00#"))</f>
        <v>resource-2017-Q3-036</v>
      </c>
      <c r="C547" s="34" t="s">
        <v>13</v>
      </c>
      <c r="D547" s="34"/>
      <c r="E547" s="34" t="s">
        <v>38</v>
      </c>
      <c r="F547" s="34" t="s">
        <v>4375</v>
      </c>
      <c r="G547" s="34">
        <v>36</v>
      </c>
    </row>
    <row r="548" spans="1:7" ht="28" x14ac:dyDescent="0.2">
      <c r="A548" s="215">
        <v>43028</v>
      </c>
      <c r="B548" s="34" t="str">
        <f>CONCATENATE("resource-",YEAR(Table4[[#This Row],[Cycle Release Date]]),"-Q",ROUNDDOWN(MONTH(Table4[[#This Row],[Cycle Release Date]])/4,0)+1,"-",TEXT(Table4[[#This Row],[Counter]],"00#"))</f>
        <v>resource-2017-Q3-037</v>
      </c>
      <c r="C548" s="34" t="s">
        <v>13</v>
      </c>
      <c r="D548" s="34"/>
      <c r="E548" s="34" t="s">
        <v>38</v>
      </c>
      <c r="F548" s="34" t="s">
        <v>4376</v>
      </c>
      <c r="G548" s="34">
        <v>37</v>
      </c>
    </row>
    <row r="549" spans="1:7" ht="28" x14ac:dyDescent="0.2">
      <c r="A549" s="215">
        <v>43028</v>
      </c>
      <c r="B549" s="34" t="str">
        <f>CONCATENATE("resource-",YEAR(Table4[[#This Row],[Cycle Release Date]]),"-Q",ROUNDDOWN(MONTH(Table4[[#This Row],[Cycle Release Date]])/4,0)+1,"-",TEXT(Table4[[#This Row],[Counter]],"00#"))</f>
        <v>resource-2017-Q3-013</v>
      </c>
      <c r="C549" s="34" t="s">
        <v>13</v>
      </c>
      <c r="D549" s="34"/>
      <c r="E549" s="34" t="s">
        <v>1765</v>
      </c>
      <c r="F549" s="34" t="s">
        <v>4377</v>
      </c>
      <c r="G549" s="34">
        <v>13</v>
      </c>
    </row>
    <row r="550" spans="1:7" ht="56" x14ac:dyDescent="0.2">
      <c r="A550" s="215">
        <v>43028</v>
      </c>
      <c r="B550" s="34" t="str">
        <f>CONCATENATE("resource-",YEAR(Table4[[#This Row],[Cycle Release Date]]),"-Q",ROUNDDOWN(MONTH(Table4[[#This Row],[Cycle Release Date]])/4,0)+1,"-",TEXT(Table4[[#This Row],[Counter]],"00#"))</f>
        <v>resource-2017-Q3-014</v>
      </c>
      <c r="C550" s="34" t="s">
        <v>13</v>
      </c>
      <c r="D550" s="34"/>
      <c r="E550" s="34" t="s">
        <v>1765</v>
      </c>
      <c r="F550" s="34" t="s">
        <v>4378</v>
      </c>
      <c r="G550" s="34">
        <v>14</v>
      </c>
    </row>
    <row r="551" spans="1:7" ht="28" x14ac:dyDescent="0.2">
      <c r="A551" s="215">
        <v>43028</v>
      </c>
      <c r="B551" s="34" t="str">
        <f>CONCATENATE("resource-",YEAR(Table4[[#This Row],[Cycle Release Date]]),"-Q",ROUNDDOWN(MONTH(Table4[[#This Row],[Cycle Release Date]])/4,0)+1,"-",TEXT(Table4[[#This Row],[Counter]],"00#"))</f>
        <v>resource-2017-Q3-033</v>
      </c>
      <c r="C551" s="34" t="s">
        <v>13</v>
      </c>
      <c r="D551" s="34"/>
      <c r="E551" s="34" t="s">
        <v>3356</v>
      </c>
      <c r="F551" s="34" t="s">
        <v>4379</v>
      </c>
      <c r="G551" s="34">
        <v>33</v>
      </c>
    </row>
    <row r="552" spans="1:7" ht="28" x14ac:dyDescent="0.2">
      <c r="A552" s="215">
        <v>43028</v>
      </c>
      <c r="B552" s="34" t="str">
        <f>CONCATENATE("resource-",YEAR(Table4[[#This Row],[Cycle Release Date]]),"-Q",ROUNDDOWN(MONTH(Table4[[#This Row],[Cycle Release Date]])/4,0)+1,"-",TEXT(Table4[[#This Row],[Counter]],"00#"))</f>
        <v>resource-2017-Q3-034</v>
      </c>
      <c r="C552" s="34" t="s">
        <v>13</v>
      </c>
      <c r="D552" s="34"/>
      <c r="E552" s="34" t="s">
        <v>3356</v>
      </c>
      <c r="F552" s="34" t="s">
        <v>4380</v>
      </c>
      <c r="G552" s="34">
        <v>34</v>
      </c>
    </row>
    <row r="553" spans="1:7" ht="70" x14ac:dyDescent="0.2">
      <c r="A553" s="215">
        <v>43028</v>
      </c>
      <c r="B553" s="34" t="str">
        <f>CONCATENATE("resource-",YEAR(Table4[[#This Row],[Cycle Release Date]]),"-Q",ROUNDDOWN(MONTH(Table4[[#This Row],[Cycle Release Date]])/4,0)+1,"-",TEXT(Table4[[#This Row],[Counter]],"00#"))</f>
        <v>resource-2017-Q3-035</v>
      </c>
      <c r="C553" s="34" t="s">
        <v>13</v>
      </c>
      <c r="D553" s="34"/>
      <c r="E553" s="34" t="s">
        <v>3356</v>
      </c>
      <c r="F553" s="34" t="s">
        <v>4381</v>
      </c>
      <c r="G553" s="34">
        <v>35</v>
      </c>
    </row>
    <row r="554" spans="1:7" ht="70" x14ac:dyDescent="0.2">
      <c r="A554" s="215">
        <v>43028</v>
      </c>
      <c r="B554" s="34" t="str">
        <f>CONCATENATE("resource-",YEAR(Table4[[#This Row],[Cycle Release Date]]),"-Q",ROUNDDOWN(MONTH(Table4[[#This Row],[Cycle Release Date]])/4,0)+1,"-",TEXT(Table4[[#This Row],[Counter]],"00#"))</f>
        <v>resource-2017-Q3-055</v>
      </c>
      <c r="C554" s="34" t="s">
        <v>13</v>
      </c>
      <c r="D554" s="34"/>
      <c r="E554" s="34" t="s">
        <v>4382</v>
      </c>
      <c r="F554" s="34" t="s">
        <v>4383</v>
      </c>
      <c r="G554" s="34">
        <v>55</v>
      </c>
    </row>
    <row r="555" spans="1:7" ht="28" x14ac:dyDescent="0.2">
      <c r="A555" s="215">
        <v>43028</v>
      </c>
      <c r="B555" s="34" t="str">
        <f>CONCATENATE("resource-",YEAR(Table4[[#This Row],[Cycle Release Date]]),"-Q",ROUNDDOWN(MONTH(Table4[[#This Row],[Cycle Release Date]])/4,0)+1,"-",TEXT(Table4[[#This Row],[Counter]],"00#"))</f>
        <v>resource-2017-Q3-056</v>
      </c>
      <c r="C555" s="34" t="s">
        <v>13</v>
      </c>
      <c r="D555" s="34"/>
      <c r="E555" s="34" t="s">
        <v>4382</v>
      </c>
      <c r="F555" s="34" t="s">
        <v>4384</v>
      </c>
      <c r="G555" s="34">
        <v>56</v>
      </c>
    </row>
    <row r="556" spans="1:7" ht="28" x14ac:dyDescent="0.2">
      <c r="A556" s="215">
        <v>43028</v>
      </c>
      <c r="B556" s="34" t="str">
        <f>CONCATENATE("resource-",YEAR(Table4[[#This Row],[Cycle Release Date]]),"-Q",ROUNDDOWN(MONTH(Table4[[#This Row],[Cycle Release Date]])/4,0)+1,"-",TEXT(Table4[[#This Row],[Counter]],"00#"))</f>
        <v>resource-2017-Q3-057</v>
      </c>
      <c r="C556" s="34" t="s">
        <v>13</v>
      </c>
      <c r="D556" s="34"/>
      <c r="E556" s="34" t="s">
        <v>4382</v>
      </c>
      <c r="F556" s="34" t="s">
        <v>4385</v>
      </c>
      <c r="G556" s="34">
        <v>57</v>
      </c>
    </row>
    <row r="557" spans="1:7" ht="28" x14ac:dyDescent="0.2">
      <c r="A557" s="215">
        <v>43028</v>
      </c>
      <c r="B557" s="34" t="str">
        <f>CONCATENATE("resource-",YEAR(Table4[[#This Row],[Cycle Release Date]]),"-Q",ROUNDDOWN(MONTH(Table4[[#This Row],[Cycle Release Date]])/4,0)+1,"-",TEXT(Table4[[#This Row],[Counter]],"00#"))</f>
        <v>resource-2017-Q3-058</v>
      </c>
      <c r="C557" s="34" t="s">
        <v>13</v>
      </c>
      <c r="D557" s="34"/>
      <c r="E557" s="34" t="s">
        <v>4382</v>
      </c>
      <c r="F557" s="34" t="s">
        <v>4386</v>
      </c>
      <c r="G557" s="34">
        <v>58</v>
      </c>
    </row>
    <row r="558" spans="1:7" ht="70" x14ac:dyDescent="0.2">
      <c r="A558" s="215">
        <v>43028</v>
      </c>
      <c r="B558" s="34" t="str">
        <f>CONCATENATE("resource-",YEAR(Table4[[#This Row],[Cycle Release Date]]),"-Q",ROUNDDOWN(MONTH(Table4[[#This Row],[Cycle Release Date]])/4,0)+1,"-",TEXT(Table4[[#This Row],[Counter]],"00#"))</f>
        <v>resource-2017-Q3-059</v>
      </c>
      <c r="C558" s="34" t="s">
        <v>13</v>
      </c>
      <c r="D558" s="34"/>
      <c r="E558" s="34" t="s">
        <v>4382</v>
      </c>
      <c r="F558" s="34" t="s">
        <v>4387</v>
      </c>
      <c r="G558" s="34">
        <v>59</v>
      </c>
    </row>
    <row r="559" spans="1:7" ht="28" x14ac:dyDescent="0.2">
      <c r="A559" s="215">
        <v>43028</v>
      </c>
      <c r="B559" s="34" t="str">
        <f>CONCATENATE("resource-",YEAR(Table4[[#This Row],[Cycle Release Date]]),"-Q",ROUNDDOWN(MONTH(Table4[[#This Row],[Cycle Release Date]])/4,0)+1,"-",TEXT(Table4[[#This Row],[Counter]],"00#"))</f>
        <v>resource-2017-Q3-060</v>
      </c>
      <c r="C559" s="34" t="s">
        <v>13</v>
      </c>
      <c r="D559" s="34"/>
      <c r="E559" s="34" t="s">
        <v>4382</v>
      </c>
      <c r="F559" s="34" t="s">
        <v>4388</v>
      </c>
      <c r="G559" s="34">
        <v>60</v>
      </c>
    </row>
    <row r="560" spans="1:7" ht="28" x14ac:dyDescent="0.2">
      <c r="A560" s="215">
        <v>43028</v>
      </c>
      <c r="B560" s="34" t="str">
        <f>CONCATENATE("resource-",YEAR(Table4[[#This Row],[Cycle Release Date]]),"-Q",ROUNDDOWN(MONTH(Table4[[#This Row],[Cycle Release Date]])/4,0)+1,"-",TEXT(Table4[[#This Row],[Counter]],"00#"))</f>
        <v>resource-2017-Q3-030</v>
      </c>
      <c r="C560" s="34" t="s">
        <v>13</v>
      </c>
      <c r="D560" s="34"/>
      <c r="E560" s="34" t="s">
        <v>2762</v>
      </c>
      <c r="F560" s="34" t="s">
        <v>4389</v>
      </c>
      <c r="G560" s="34">
        <v>30</v>
      </c>
    </row>
    <row r="561" spans="1:7" ht="28" x14ac:dyDescent="0.2">
      <c r="A561" s="215">
        <v>43028</v>
      </c>
      <c r="B561" s="34" t="str">
        <f>CONCATENATE("resource-",YEAR(Table4[[#This Row],[Cycle Release Date]]),"-Q",ROUNDDOWN(MONTH(Table4[[#This Row],[Cycle Release Date]])/4,0)+1,"-",TEXT(Table4[[#This Row],[Counter]],"00#"))</f>
        <v>resource-2017-Q3-031</v>
      </c>
      <c r="C561" s="34" t="s">
        <v>13</v>
      </c>
      <c r="D561" s="34"/>
      <c r="E561" s="34" t="s">
        <v>2762</v>
      </c>
      <c r="F561" s="34" t="s">
        <v>4390</v>
      </c>
      <c r="G561" s="34">
        <v>31</v>
      </c>
    </row>
    <row r="562" spans="1:7" ht="28" x14ac:dyDescent="0.2">
      <c r="A562" s="215">
        <v>43028</v>
      </c>
      <c r="B562" s="34" t="str">
        <f>CONCATENATE("resource-",YEAR(Table4[[#This Row],[Cycle Release Date]]),"-Q",ROUNDDOWN(MONTH(Table4[[#This Row],[Cycle Release Date]])/4,0)+1,"-",TEXT(Table4[[#This Row],[Counter]],"00#"))</f>
        <v>resource-2017-Q3-032</v>
      </c>
      <c r="C562" s="34" t="s">
        <v>13</v>
      </c>
      <c r="D562" s="34"/>
      <c r="E562" s="34" t="s">
        <v>2762</v>
      </c>
      <c r="F562" s="34" t="s">
        <v>4391</v>
      </c>
      <c r="G562" s="34">
        <v>32</v>
      </c>
    </row>
    <row r="563" spans="1:7" ht="28" x14ac:dyDescent="0.2">
      <c r="A563" s="215">
        <v>43028</v>
      </c>
      <c r="B563" s="34" t="str">
        <f>CONCATENATE("resource-",YEAR(Table4[[#This Row],[Cycle Release Date]]),"-Q",ROUNDDOWN(MONTH(Table4[[#This Row],[Cycle Release Date]])/4,0)+1,"-",TEXT(Table4[[#This Row],[Counter]],"00#"))</f>
        <v>resource-2017-Q3-015</v>
      </c>
      <c r="C563" s="34" t="s">
        <v>13</v>
      </c>
      <c r="D563" s="34"/>
      <c r="E563" s="34" t="s">
        <v>1020</v>
      </c>
      <c r="F563" s="34" t="s">
        <v>4392</v>
      </c>
      <c r="G563" s="34">
        <v>15</v>
      </c>
    </row>
    <row r="564" spans="1:7" ht="28" x14ac:dyDescent="0.2">
      <c r="A564" s="215">
        <v>43028</v>
      </c>
      <c r="B564" s="34" t="str">
        <f>CONCATENATE("resource-",YEAR(Table4[[#This Row],[Cycle Release Date]]),"-Q",ROUNDDOWN(MONTH(Table4[[#This Row],[Cycle Release Date]])/4,0)+1,"-",TEXT(Table4[[#This Row],[Counter]],"00#"))</f>
        <v>resource-2017-Q3-016</v>
      </c>
      <c r="C564" s="34" t="s">
        <v>13</v>
      </c>
      <c r="D564" s="34"/>
      <c r="E564" s="34" t="s">
        <v>1020</v>
      </c>
      <c r="F564" s="34" t="s">
        <v>4393</v>
      </c>
      <c r="G564" s="34">
        <v>16</v>
      </c>
    </row>
    <row r="565" spans="1:7" ht="28" x14ac:dyDescent="0.2">
      <c r="A565" s="215">
        <v>43028</v>
      </c>
      <c r="B565" s="34" t="str">
        <f>CONCATENATE("resource-",YEAR(Table4[[#This Row],[Cycle Release Date]]),"-Q",ROUNDDOWN(MONTH(Table4[[#This Row],[Cycle Release Date]])/4,0)+1,"-",TEXT(Table4[[#This Row],[Counter]],"00#"))</f>
        <v>resource-2017-Q3-061</v>
      </c>
      <c r="C565" s="34" t="s">
        <v>13</v>
      </c>
      <c r="D565" s="34"/>
      <c r="E565" s="34" t="s">
        <v>4394</v>
      </c>
      <c r="F565" s="34" t="s">
        <v>4395</v>
      </c>
      <c r="G565" s="34">
        <v>61</v>
      </c>
    </row>
    <row r="566" spans="1:7" ht="70" x14ac:dyDescent="0.2">
      <c r="A566" s="215">
        <v>43028</v>
      </c>
      <c r="B566" s="34" t="str">
        <f>CONCATENATE("resource-",YEAR(Table4[[#This Row],[Cycle Release Date]]),"-Q",ROUNDDOWN(MONTH(Table4[[#This Row],[Cycle Release Date]])/4,0)+1,"-",TEXT(Table4[[#This Row],[Counter]],"00#"))</f>
        <v>resource-2017-Q3-062</v>
      </c>
      <c r="C566" s="34" t="s">
        <v>13</v>
      </c>
      <c r="D566" s="34"/>
      <c r="E566" s="34" t="s">
        <v>4394</v>
      </c>
      <c r="F566" s="34" t="s">
        <v>4396</v>
      </c>
      <c r="G566" s="34">
        <v>62</v>
      </c>
    </row>
    <row r="567" spans="1:7" ht="70" x14ac:dyDescent="0.2">
      <c r="A567" s="215">
        <v>42942</v>
      </c>
      <c r="B567" s="34" t="str">
        <f>CONCATENATE("resource-",YEAR(Table4[[#This Row],[Cycle Release Date]]),"-Q",ROUNDDOWN(MONTH(Table4[[#This Row],[Cycle Release Date]])/4,0)+1,"-",TEXT(Table4[[#This Row],[Counter]],"00#"))</f>
        <v>resource-2017-Q2-001</v>
      </c>
      <c r="C567" s="34" t="s">
        <v>12</v>
      </c>
      <c r="D567" s="34"/>
      <c r="E567" s="34" t="s">
        <v>108</v>
      </c>
      <c r="F567" s="34" t="s">
        <v>4397</v>
      </c>
      <c r="G567" s="34">
        <v>1</v>
      </c>
    </row>
    <row r="568" spans="1:7" ht="28" x14ac:dyDescent="0.2">
      <c r="A568" s="215">
        <v>42942</v>
      </c>
      <c r="B568" s="34" t="str">
        <f>CONCATENATE("resource-",YEAR(Table4[[#This Row],[Cycle Release Date]]),"-Q",ROUNDDOWN(MONTH(Table4[[#This Row],[Cycle Release Date]])/4,0)+1,"-",TEXT(Table4[[#This Row],[Counter]],"00#"))</f>
        <v>resource-2017-Q2-002</v>
      </c>
      <c r="C568" s="34" t="s">
        <v>12</v>
      </c>
      <c r="D568" s="34"/>
      <c r="E568" s="34" t="s">
        <v>38</v>
      </c>
      <c r="F568" s="34" t="s">
        <v>4398</v>
      </c>
      <c r="G568" s="34">
        <v>2</v>
      </c>
    </row>
    <row r="569" spans="1:7" ht="28" x14ac:dyDescent="0.2">
      <c r="A569" s="215">
        <v>42942</v>
      </c>
      <c r="B569" s="34" t="str">
        <f>CONCATENATE("resource-",YEAR(Table4[[#This Row],[Cycle Release Date]]),"-Q",ROUNDDOWN(MONTH(Table4[[#This Row],[Cycle Release Date]])/4,0)+1,"-",TEXT(Table4[[#This Row],[Counter]],"00#"))</f>
        <v>resource-2017-Q2-003</v>
      </c>
      <c r="C569" s="34" t="s">
        <v>13</v>
      </c>
      <c r="D569" s="34"/>
      <c r="E569" s="34" t="s">
        <v>2787</v>
      </c>
      <c r="F569" s="34" t="s">
        <v>4399</v>
      </c>
      <c r="G569" s="34">
        <v>3</v>
      </c>
    </row>
    <row r="570" spans="1:7" ht="28" x14ac:dyDescent="0.2">
      <c r="A570" s="215">
        <v>42942</v>
      </c>
      <c r="B570" s="34" t="str">
        <f>CONCATENATE("resource-",YEAR(Table4[[#This Row],[Cycle Release Date]]),"-Q",ROUNDDOWN(MONTH(Table4[[#This Row],[Cycle Release Date]])/4,0)+1,"-",TEXT(Table4[[#This Row],[Counter]],"00#"))</f>
        <v>resource-2017-Q2-004</v>
      </c>
      <c r="C570" s="34" t="s">
        <v>13</v>
      </c>
      <c r="D570" s="34"/>
      <c r="E570" s="34" t="s">
        <v>3351</v>
      </c>
      <c r="F570" s="34" t="s">
        <v>4400</v>
      </c>
      <c r="G570" s="34">
        <v>4</v>
      </c>
    </row>
    <row r="571" spans="1:7" ht="28" x14ac:dyDescent="0.2">
      <c r="A571" s="215">
        <v>42942</v>
      </c>
      <c r="B571" s="34" t="str">
        <f>CONCATENATE("resource-",YEAR(Table4[[#This Row],[Cycle Release Date]]),"-Q",ROUNDDOWN(MONTH(Table4[[#This Row],[Cycle Release Date]])/4,0)+1,"-",TEXT(Table4[[#This Row],[Counter]],"00#"))</f>
        <v>resource-2017-Q2-005</v>
      </c>
      <c r="C571" s="34" t="s">
        <v>13</v>
      </c>
      <c r="D571" s="34"/>
      <c r="E571" s="34" t="s">
        <v>2997</v>
      </c>
      <c r="F571" s="34" t="s">
        <v>4401</v>
      </c>
      <c r="G571" s="34">
        <v>5</v>
      </c>
    </row>
    <row r="572" spans="1:7" ht="28" x14ac:dyDescent="0.2">
      <c r="A572" s="215">
        <v>42942</v>
      </c>
      <c r="B572" s="34" t="str">
        <f>CONCATENATE("resource-",YEAR(Table4[[#This Row],[Cycle Release Date]]),"-Q",ROUNDDOWN(MONTH(Table4[[#This Row],[Cycle Release Date]])/4,0)+1,"-",TEXT(Table4[[#This Row],[Counter]],"00#"))</f>
        <v>resource-2017-Q2-008</v>
      </c>
      <c r="C572" s="34" t="s">
        <v>13</v>
      </c>
      <c r="D572" s="34"/>
      <c r="E572" s="34" t="s">
        <v>38</v>
      </c>
      <c r="F572" s="34" t="s">
        <v>4402</v>
      </c>
      <c r="G572" s="34">
        <v>8</v>
      </c>
    </row>
    <row r="573" spans="1:7" ht="196" x14ac:dyDescent="0.2">
      <c r="A573" s="215">
        <v>42942</v>
      </c>
      <c r="B573" s="34" t="str">
        <f>CONCATENATE("resource-",YEAR(Table4[[#This Row],[Cycle Release Date]]),"-Q",ROUNDDOWN(MONTH(Table4[[#This Row],[Cycle Release Date]])/4,0)+1,"-",TEXT(Table4[[#This Row],[Counter]],"00#"))</f>
        <v>resource-2017-Q2-009</v>
      </c>
      <c r="C573" s="34" t="s">
        <v>13</v>
      </c>
      <c r="D573" s="34"/>
      <c r="E573" s="34" t="s">
        <v>38</v>
      </c>
      <c r="F573" s="34" t="s">
        <v>4403</v>
      </c>
      <c r="G573" s="34">
        <v>9</v>
      </c>
    </row>
    <row r="574" spans="1:7" ht="345" x14ac:dyDescent="0.2">
      <c r="A574" s="215">
        <v>42942</v>
      </c>
      <c r="B574" s="34" t="str">
        <f>CONCATENATE("resource-",YEAR(Table4[[#This Row],[Cycle Release Date]]),"-Q",ROUNDDOWN(MONTH(Table4[[#This Row],[Cycle Release Date]])/4,0)+1,"-",TEXT(Table4[[#This Row],[Counter]],"00#"))</f>
        <v>resource-2017-Q2-010</v>
      </c>
      <c r="C574" s="34" t="s">
        <v>13</v>
      </c>
      <c r="D574" s="34"/>
      <c r="E574" s="34" t="s">
        <v>38</v>
      </c>
      <c r="F574" s="34" t="s">
        <v>4404</v>
      </c>
      <c r="G574" s="34">
        <v>10</v>
      </c>
    </row>
    <row r="575" spans="1:7" ht="70" x14ac:dyDescent="0.2">
      <c r="A575" s="215">
        <v>42942</v>
      </c>
      <c r="B575" s="34" t="str">
        <f>CONCATENATE("resource-",YEAR(Table4[[#This Row],[Cycle Release Date]]),"-Q",ROUNDDOWN(MONTH(Table4[[#This Row],[Cycle Release Date]])/4,0)+1,"-",TEXT(Table4[[#This Row],[Counter]],"00#"))</f>
        <v>resource-2017-Q2-011</v>
      </c>
      <c r="C575" s="34" t="s">
        <v>13</v>
      </c>
      <c r="D575" s="34"/>
      <c r="E575" s="34" t="s">
        <v>38</v>
      </c>
      <c r="F575" s="34" t="s">
        <v>4405</v>
      </c>
      <c r="G575" s="34">
        <v>11</v>
      </c>
    </row>
    <row r="576" spans="1:7" ht="28" x14ac:dyDescent="0.2">
      <c r="A576" s="215">
        <v>42942</v>
      </c>
      <c r="B576" s="34" t="str">
        <f>CONCATENATE("resource-",YEAR(Table4[[#This Row],[Cycle Release Date]]),"-Q",ROUNDDOWN(MONTH(Table4[[#This Row],[Cycle Release Date]])/4,0)+1,"-",TEXT(Table4[[#This Row],[Counter]],"00#"))</f>
        <v>resource-2017-Q2-006</v>
      </c>
      <c r="C576" s="34" t="s">
        <v>13</v>
      </c>
      <c r="D576" s="34"/>
      <c r="E576" s="34" t="s">
        <v>2762</v>
      </c>
      <c r="F576" s="34" t="s">
        <v>4406</v>
      </c>
      <c r="G576" s="34">
        <v>6</v>
      </c>
    </row>
    <row r="577" spans="1:7" ht="112" x14ac:dyDescent="0.2">
      <c r="A577" s="215">
        <v>42942</v>
      </c>
      <c r="B577" s="34" t="str">
        <f>CONCATENATE("resource-",YEAR(Table4[[#This Row],[Cycle Release Date]]),"-Q",ROUNDDOWN(MONTH(Table4[[#This Row],[Cycle Release Date]])/4,0)+1,"-",TEXT(Table4[[#This Row],[Counter]],"00#"))</f>
        <v>resource-2017-Q2-007</v>
      </c>
      <c r="C577" s="34" t="s">
        <v>13</v>
      </c>
      <c r="D577" s="34"/>
      <c r="E577" s="34" t="s">
        <v>2762</v>
      </c>
      <c r="F577" s="34" t="s">
        <v>4407</v>
      </c>
      <c r="G577" s="34">
        <v>7</v>
      </c>
    </row>
    <row r="578" spans="1:7" ht="112" x14ac:dyDescent="0.2">
      <c r="A578" s="215">
        <v>42852</v>
      </c>
      <c r="B578" s="34" t="str">
        <f>CONCATENATE("resource-",YEAR(Table4[[#This Row],[Cycle Release Date]]),"-Q",ROUNDDOWN(MONTH(Table4[[#This Row],[Cycle Release Date]])/4,0)+1,"-",TEXT(Table4[[#This Row],[Counter]],"00#"))</f>
        <v>resource-2017-Q2-001</v>
      </c>
      <c r="C578" s="34" t="s">
        <v>12</v>
      </c>
      <c r="D578" s="34"/>
      <c r="E578" s="34" t="s">
        <v>38</v>
      </c>
      <c r="F578" s="34" t="s">
        <v>4408</v>
      </c>
      <c r="G578" s="34">
        <v>1</v>
      </c>
    </row>
    <row r="579" spans="1:7" ht="126" x14ac:dyDescent="0.2">
      <c r="A579" s="215">
        <v>42852</v>
      </c>
      <c r="B579" s="34" t="str">
        <f>CONCATENATE("resource-",YEAR(Table4[[#This Row],[Cycle Release Date]]),"-Q",ROUNDDOWN(MONTH(Table4[[#This Row],[Cycle Release Date]])/4,0)+1,"-",TEXT(Table4[[#This Row],[Counter]],"00#"))</f>
        <v>resource-2017-Q2-002</v>
      </c>
      <c r="C579" s="34" t="s">
        <v>12</v>
      </c>
      <c r="D579" s="34"/>
      <c r="E579" s="34" t="s">
        <v>38</v>
      </c>
      <c r="F579" s="34" t="s">
        <v>4409</v>
      </c>
      <c r="G579" s="34">
        <v>2</v>
      </c>
    </row>
    <row r="580" spans="1:7" ht="28" x14ac:dyDescent="0.2">
      <c r="A580" s="215">
        <v>42852</v>
      </c>
      <c r="B580" s="34" t="str">
        <f>CONCATENATE("resource-",YEAR(Table4[[#This Row],[Cycle Release Date]]),"-Q",ROUNDDOWN(MONTH(Table4[[#This Row],[Cycle Release Date]])/4,0)+1,"-",TEXT(Table4[[#This Row],[Counter]],"00#"))</f>
        <v>resource-2017-Q2-004</v>
      </c>
      <c r="C580" s="34" t="s">
        <v>13</v>
      </c>
      <c r="D580" s="34"/>
      <c r="E580" s="34" t="s">
        <v>3292</v>
      </c>
      <c r="F580" s="225" t="s">
        <v>4410</v>
      </c>
      <c r="G580" s="34">
        <v>4</v>
      </c>
    </row>
    <row r="581" spans="1:7" ht="28" x14ac:dyDescent="0.2">
      <c r="A581" s="215">
        <v>42852</v>
      </c>
      <c r="B581" s="34" t="str">
        <f>CONCATENATE("resource-",YEAR(Table4[[#This Row],[Cycle Release Date]]),"-Q",ROUNDDOWN(MONTH(Table4[[#This Row],[Cycle Release Date]])/4,0)+1,"-",TEXT(Table4[[#This Row],[Counter]],"00#"))</f>
        <v>resource-2017-Q2-003</v>
      </c>
      <c r="C581" s="34" t="s">
        <v>13</v>
      </c>
      <c r="D581" s="34"/>
      <c r="E581" s="34" t="s">
        <v>4411</v>
      </c>
      <c r="F581" s="225" t="s">
        <v>4412</v>
      </c>
      <c r="G581" s="34">
        <v>3</v>
      </c>
    </row>
    <row r="582" spans="1:7" ht="28" x14ac:dyDescent="0.2">
      <c r="A582" s="215">
        <v>42852</v>
      </c>
      <c r="B582" s="34" t="str">
        <f>CONCATENATE("resource-",YEAR(Table4[[#This Row],[Cycle Release Date]]),"-Q",ROUNDDOWN(MONTH(Table4[[#This Row],[Cycle Release Date]])/4,0)+1,"-",TEXT(Table4[[#This Row],[Counter]],"00#"))</f>
        <v>resource-2017-Q2-005</v>
      </c>
      <c r="C582" s="34" t="s">
        <v>13</v>
      </c>
      <c r="D582" s="34"/>
      <c r="E582" s="34" t="s">
        <v>1765</v>
      </c>
      <c r="F582" s="225" t="s">
        <v>4413</v>
      </c>
      <c r="G582" s="34">
        <v>5</v>
      </c>
    </row>
    <row r="583" spans="1:7" ht="28" x14ac:dyDescent="0.2">
      <c r="A583" s="215">
        <v>42852</v>
      </c>
      <c r="B583" s="34" t="str">
        <f>CONCATENATE("resource-",YEAR(Table4[[#This Row],[Cycle Release Date]]),"-Q",ROUNDDOWN(MONTH(Table4[[#This Row],[Cycle Release Date]])/4,0)+1,"-",TEXT(Table4[[#This Row],[Counter]],"00#"))</f>
        <v>resource-2017-Q2-006</v>
      </c>
      <c r="C583" s="34" t="s">
        <v>13</v>
      </c>
      <c r="D583" s="34"/>
      <c r="E583" s="34" t="s">
        <v>1020</v>
      </c>
      <c r="F583" s="34" t="s">
        <v>4414</v>
      </c>
      <c r="G583" s="34">
        <v>6</v>
      </c>
    </row>
    <row r="584" spans="1:7" ht="42" x14ac:dyDescent="0.2">
      <c r="A584" s="215">
        <v>42752</v>
      </c>
      <c r="B584" s="34" t="str">
        <f>CONCATENATE("resource-",YEAR(Table4[[#This Row],[Cycle Release Date]]),"-Q",ROUNDDOWN(MONTH(Table4[[#This Row],[Cycle Release Date]])/4,0)+1,"-",TEXT(Table4[[#This Row],[Counter]],"00#"))</f>
        <v>resource-2017-Q1-007</v>
      </c>
      <c r="C584" s="34" t="s">
        <v>13</v>
      </c>
      <c r="D584" s="34"/>
      <c r="E584" s="34" t="s">
        <v>4415</v>
      </c>
      <c r="F584" s="34" t="s">
        <v>4416</v>
      </c>
      <c r="G584" s="34">
        <v>7</v>
      </c>
    </row>
    <row r="585" spans="1:7" ht="28" x14ac:dyDescent="0.2">
      <c r="A585" s="215">
        <v>42752</v>
      </c>
      <c r="B585" s="34" t="str">
        <f>CONCATENATE("resource-",YEAR(Table4[[#This Row],[Cycle Release Date]]),"-Q",ROUNDDOWN(MONTH(Table4[[#This Row],[Cycle Release Date]])/4,0)+1,"-",TEXT(Table4[[#This Row],[Counter]],"00#"))</f>
        <v>resource-2017-Q1-008</v>
      </c>
      <c r="C585" s="34" t="s">
        <v>13</v>
      </c>
      <c r="D585" s="34"/>
      <c r="E585" s="34" t="s">
        <v>4415</v>
      </c>
      <c r="F585" s="34" t="s">
        <v>4417</v>
      </c>
      <c r="G585" s="34">
        <v>8</v>
      </c>
    </row>
    <row r="586" spans="1:7" ht="42" x14ac:dyDescent="0.2">
      <c r="A586" s="215">
        <v>42667</v>
      </c>
      <c r="B586" s="34" t="str">
        <f>CONCATENATE("resource-",YEAR(Table4[[#This Row],[Cycle Release Date]]),"-Q",ROUNDDOWN(MONTH(Table4[[#This Row],[Cycle Release Date]])/4,0)+1,"-",TEXT(Table4[[#This Row],[Counter]],"00#"))</f>
        <v>resource-2016-Q3-009</v>
      </c>
      <c r="C586" s="34" t="s">
        <v>13</v>
      </c>
      <c r="D586" s="34"/>
      <c r="E586" s="34" t="s">
        <v>2787</v>
      </c>
      <c r="F586" s="34" t="s">
        <v>4418</v>
      </c>
      <c r="G586" s="34">
        <v>9</v>
      </c>
    </row>
    <row r="587" spans="1:7" ht="28" x14ac:dyDescent="0.2">
      <c r="A587" s="215">
        <v>42667</v>
      </c>
      <c r="B587" s="34" t="str">
        <f>CONCATENATE("resource-",YEAR(Table4[[#This Row],[Cycle Release Date]]),"-Q",ROUNDDOWN(MONTH(Table4[[#This Row],[Cycle Release Date]])/4,0)+1,"-",TEXT(Table4[[#This Row],[Counter]],"00#"))</f>
        <v>resource-2016-Q3-010</v>
      </c>
      <c r="C587" s="34" t="s">
        <v>13</v>
      </c>
      <c r="D587" s="34"/>
      <c r="E587" s="34" t="s">
        <v>2787</v>
      </c>
      <c r="F587" s="34" t="s">
        <v>4419</v>
      </c>
      <c r="G587" s="34">
        <v>10</v>
      </c>
    </row>
    <row r="588" spans="1:7" ht="28" x14ac:dyDescent="0.2">
      <c r="A588" s="215">
        <v>42667</v>
      </c>
      <c r="B588" s="34" t="str">
        <f>CONCATENATE("resource-",YEAR(Table4[[#This Row],[Cycle Release Date]]),"-Q",ROUNDDOWN(MONTH(Table4[[#This Row],[Cycle Release Date]])/4,0)+1,"-",TEXT(Table4[[#This Row],[Counter]],"00#"))</f>
        <v>resource-2016-Q3-011</v>
      </c>
      <c r="C588" s="34" t="s">
        <v>13</v>
      </c>
      <c r="D588" s="34"/>
      <c r="E588" s="34" t="s">
        <v>2717</v>
      </c>
      <c r="F588" s="34" t="s">
        <v>4420</v>
      </c>
      <c r="G588" s="34">
        <v>11</v>
      </c>
    </row>
    <row r="589" spans="1:7" x14ac:dyDescent="0.2">
      <c r="A589" s="215"/>
      <c r="B589" s="34"/>
      <c r="D589" s="34"/>
      <c r="E589" s="34"/>
      <c r="F589" s="34"/>
      <c r="G589" s="34"/>
    </row>
    <row r="590" spans="1:7" ht="84" x14ac:dyDescent="0.2">
      <c r="A590" s="215">
        <v>45695</v>
      </c>
      <c r="B590" s="34" t="str">
        <f>CONCATENATE("resource-",YEAR(Table4[[#This Row],[Cycle Release Date]]),"-Q",ROUNDDOWN(MONTH(Table4[[#This Row],[Cycle Release Date]])/4,0)+1,"-",TEXT(Table4[[#This Row],[Counter]],"00#"))</f>
        <v>resource-2025-Q1-004</v>
      </c>
      <c r="C590" s="34" t="s">
        <v>13</v>
      </c>
      <c r="D590" s="34" t="s">
        <v>112</v>
      </c>
      <c r="E590" s="34" t="s">
        <v>5208</v>
      </c>
      <c r="F590" s="87" t="s">
        <v>5312</v>
      </c>
      <c r="G590" s="34">
        <v>4</v>
      </c>
    </row>
    <row r="591" spans="1:7" ht="182" x14ac:dyDescent="0.2">
      <c r="A591" s="215">
        <v>45695</v>
      </c>
      <c r="B591" s="34" t="str">
        <f>CONCATENATE("resource-",YEAR(Table4[[#This Row],[Cycle Release Date]]),"-Q",ROUNDDOWN(MONTH(Table4[[#This Row],[Cycle Release Date]])/4,0)+1,"-",TEXT(Table4[[#This Row],[Counter]],"00#"))</f>
        <v>resource-2025-Q1-005</v>
      </c>
      <c r="C591" s="34" t="s">
        <v>13</v>
      </c>
      <c r="D591" s="34" t="s">
        <v>112</v>
      </c>
      <c r="E591" s="34" t="s">
        <v>5208</v>
      </c>
      <c r="F591" s="87" t="s">
        <v>5313</v>
      </c>
      <c r="G591" s="34">
        <v>5</v>
      </c>
    </row>
    <row r="592" spans="1:7" ht="112" x14ac:dyDescent="0.2">
      <c r="A592" s="215">
        <v>45695</v>
      </c>
      <c r="B592" s="34" t="str">
        <f>CONCATENATE("resource-",YEAR(Table4[[#This Row],[Cycle Release Date]]),"-Q",ROUNDDOWN(MONTH(Table4[[#This Row],[Cycle Release Date]])/4,0)+1,"-",TEXT(Table4[[#This Row],[Counter]],"00#"))</f>
        <v>resource-2025-Q1-007</v>
      </c>
      <c r="C592" s="34" t="s">
        <v>13</v>
      </c>
      <c r="D592" s="34" t="s">
        <v>195</v>
      </c>
      <c r="E592" s="34" t="s">
        <v>5208</v>
      </c>
      <c r="F592" s="87" t="s">
        <v>5314</v>
      </c>
      <c r="G592" s="34">
        <v>7</v>
      </c>
    </row>
    <row r="593" spans="1:7" ht="98" x14ac:dyDescent="0.2">
      <c r="A593" s="215">
        <v>45695</v>
      </c>
      <c r="B593" s="34" t="str">
        <f>CONCATENATE("resource-",YEAR(Table4[[#This Row],[Cycle Release Date]]),"-Q",ROUNDDOWN(MONTH(Table4[[#This Row],[Cycle Release Date]])/4,0)+1,"-",TEXT(Table4[[#This Row],[Counter]],"00#"))</f>
        <v>resource-2025-Q1-006</v>
      </c>
      <c r="C593" s="34" t="s">
        <v>13</v>
      </c>
      <c r="D593" s="34" t="s">
        <v>203</v>
      </c>
      <c r="E593" s="34" t="s">
        <v>5208</v>
      </c>
      <c r="F593" s="87" t="s">
        <v>5315</v>
      </c>
      <c r="G593" s="34">
        <v>6</v>
      </c>
    </row>
    <row r="594" spans="1:7" ht="84" x14ac:dyDescent="0.2">
      <c r="A594" s="215">
        <v>45695</v>
      </c>
      <c r="B594" s="34" t="str">
        <f>CONCATENATE("resource-",YEAR(Table4[[#This Row],[Cycle Release Date]]),"-Q",ROUNDDOWN(MONTH(Table4[[#This Row],[Cycle Release Date]])/4,0)+1,"-",TEXT(Table4[[#This Row],[Counter]],"00#"))</f>
        <v>resource-2025-Q1-003</v>
      </c>
      <c r="C594" s="34" t="s">
        <v>13</v>
      </c>
      <c r="D594" s="34" t="s">
        <v>241</v>
      </c>
      <c r="E594" s="34" t="s">
        <v>5208</v>
      </c>
      <c r="F594" s="87" t="s">
        <v>5316</v>
      </c>
      <c r="G594" s="34">
        <v>3</v>
      </c>
    </row>
    <row r="595" spans="1:7" x14ac:dyDescent="0.2">
      <c r="D595" s="96"/>
    </row>
    <row r="596" spans="1:7" x14ac:dyDescent="0.2">
      <c r="D596" s="96"/>
    </row>
    <row r="597" spans="1:7" x14ac:dyDescent="0.2">
      <c r="D597" s="96"/>
    </row>
    <row r="598" spans="1:7" x14ac:dyDescent="0.2">
      <c r="D598" s="96"/>
    </row>
    <row r="599" spans="1:7" x14ac:dyDescent="0.2">
      <c r="D599" s="96"/>
    </row>
    <row r="600" spans="1:7" x14ac:dyDescent="0.2">
      <c r="D600" s="96"/>
    </row>
    <row r="601" spans="1:7" x14ac:dyDescent="0.2">
      <c r="D601" s="96"/>
    </row>
    <row r="602" spans="1:7" x14ac:dyDescent="0.2">
      <c r="D602" s="221"/>
    </row>
    <row r="603" spans="1:7" x14ac:dyDescent="0.2">
      <c r="D603" s="96"/>
    </row>
    <row r="604" spans="1:7" x14ac:dyDescent="0.2">
      <c r="D604" s="233"/>
    </row>
    <row r="605" spans="1:7" x14ac:dyDescent="0.2">
      <c r="D605" s="233"/>
    </row>
    <row r="606" spans="1:7" x14ac:dyDescent="0.2">
      <c r="D606" s="96"/>
    </row>
  </sheetData>
  <sheetProtection sort="0" autoFilter="0"/>
  <conditionalFormatting sqref="D265:D266">
    <cfRule type="containsBlanks" dxfId="9" priority="1">
      <formula>LEN(TRIM(E265))=0</formula>
    </cfRule>
  </conditionalFormatting>
  <conditionalFormatting sqref="E253:E269">
    <cfRule type="containsBlanks" dxfId="8" priority="5">
      <formula>LEN(TRIM(#REF!))=0</formula>
    </cfRule>
  </conditionalFormatting>
  <dataValidations disablePrompts="1" count="5">
    <dataValidation type="list" allowBlank="1" showInputMessage="1" prompt="Click and enter a value from the list of items" sqref="C219:C239" xr:uid="{00000000-0002-0000-0500-000000000000}">
      <formula1>"CGB,CGB (WCS),PVGB,PVGB (WCS)"</formula1>
    </dataValidation>
    <dataValidation type="list" allowBlank="1" sqref="C254:C258 C260 C265:C269" xr:uid="{00000000-0002-0000-0500-000001000000}">
      <formula1>"PVGB (WCS),PVGB,CGB (WCS),CGB,PGB,Skybridge (v1-v2 Pilot),BREEAM Crosswalk"</formula1>
    </dataValidation>
    <dataValidation type="list" allowBlank="1" sqref="C346:C353 C361:C364 C367:C379" xr:uid="{8AE7CE44-E19F-4EE9-B8DB-84113157DE0F}">
      <formula1>"BREEAM WELL v2 Crosswalk,BREEAM WELL v2 pilot Crosswalk,Green Star WELL v2 Crosswalk,Green Star WELL v2 pilot Crosswalk,NABERS WELL v2 Crosswalk,NABERS WELL v2 pilot Crosswalk,RESET WELL v2 Crosswalk,RESET WELL v2 pilot Crosswalk,LEED v4 WELL v2 Crosswalk"&amp;",LEED v4 WELL v2 pilot Crosswalk,LEED v4.1 WELL v2 Crosswalk,WELL v2 pilot Skybridge,WELL v2 Skybridge,Performance Verification Guidebook,Performance Verification Guidebook for WELL Community Standard,Certification Guidebook,Certification Guidebook for th"&amp;"e WELL Community Standard,WELL Recertification v1 to v2,WELL Recertification v2p to v2,Portfolio Guidebook,Health-Safety Rating Guidebook,HSR Alignment Tool,Base Building + Interiors: WELL v2,Base Building + Interiors: v2p,Base Building + Interiors: v2-v1"&amp;",Base Building + Interiors: v2-v2p,Base Building + Interiors: HSR"</formula1>
    </dataValidation>
    <dataValidation type="list" allowBlank="1" sqref="C344:C345 C354:C360 C365:C366 C380" xr:uid="{9C756033-30DB-493C-82EE-853813661167}">
      <formula1>"BREEAM WELL v2 Crosswalk,BREEAM WELL v2 pilot Crosswalk,Green Star WELL v2 Crosswalk,Green Star WELL v2 pilot Crosswalk,NABERS WELL v2 Crosswalk,NABERS WELL v2 pilot Crosswalk,RESET WELL v2 Crosswalk,RESET WELL v2 pilot Crosswalk,LEED v4 WELL v2 Crosswalk"&amp;",LEED v4 WELL v2 pilot Crosswalk,LEED v4.1 WELL v2 Crosswalk,WELL v2 pilot Skybridge,WELL v2 Skybridge,Performance Verification Guidebook,Performance Verification Guidebook for WELL Community Standard,Certification Guidebook,Certification Guidebook for th"&amp;"e WELL Community Standard,Portfolio Guidebook,Health-Safety Rating Guidebook,HSR Alignment Tool,Base Building + Interiors: WELL v2,Base Building + Interiors: v2p,Base Building + Interiors: v2-v1,Base Building + Interiors: v2-v2p,Base Building + Interiors:"&amp;" HSR"</formula1>
    </dataValidation>
    <dataValidation type="list" allowBlank="1" showErrorMessage="1" sqref="C18:C29 C552:C589 C13:C14" xr:uid="{98D7E52E-DF4D-8748-97CA-1EC58CEEC72B}">
      <formula1>"Program Guidebook,Performance Verification Guidebook,Crosswalk,WELL v2 Pilot Skybridge,WELL v2 Skybridge"</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E06-D8A1-9844-B400-047A5F4730C8}">
  <sheetPr codeName="Sheet3"/>
  <dimension ref="A1:XET941"/>
  <sheetViews>
    <sheetView showGridLines="0" zoomScale="120" zoomScaleNormal="120" workbookViewId="0"/>
  </sheetViews>
  <sheetFormatPr baseColWidth="10" defaultColWidth="10.83203125" defaultRowHeight="13" x14ac:dyDescent="0.2"/>
  <cols>
    <col min="1" max="1" width="22" style="231" customWidth="1"/>
    <col min="2" max="2" width="11.5" style="96" bestFit="1" customWidth="1"/>
    <col min="3" max="3" width="22.33203125" style="96" bestFit="1" customWidth="1"/>
    <col min="4" max="4" width="10.6640625" style="96" bestFit="1" customWidth="1"/>
    <col min="5" max="5" width="28.6640625" style="96" bestFit="1" customWidth="1"/>
    <col min="6" max="6" width="12" style="87" bestFit="1" customWidth="1"/>
    <col min="7" max="7" width="30.33203125" style="96" bestFit="1" customWidth="1"/>
    <col min="8" max="8" width="13.83203125" style="87" bestFit="1" customWidth="1"/>
    <col min="9" max="9" width="12.1640625" style="96" bestFit="1" customWidth="1"/>
    <col min="10" max="10" width="37.83203125" style="87" bestFit="1" customWidth="1"/>
    <col min="11" max="11" width="17" style="96" bestFit="1" customWidth="1"/>
    <col min="12" max="12" width="14" style="96" bestFit="1" customWidth="1"/>
    <col min="13" max="13" width="108.5" style="96" bestFit="1" customWidth="1"/>
    <col min="14" max="14" width="7.1640625" style="87" bestFit="1" customWidth="1"/>
    <col min="15" max="16" width="7.5" style="96" bestFit="1" customWidth="1"/>
    <col min="17" max="17" width="12.1640625" style="96" hidden="1" customWidth="1"/>
    <col min="18" max="16384" width="10.83203125" style="96"/>
  </cols>
  <sheetData>
    <row r="1" spans="1:16374" s="204" customFormat="1" ht="25" x14ac:dyDescent="0.2">
      <c r="A1" s="236" t="s">
        <v>5078</v>
      </c>
      <c r="B1" s="34"/>
      <c r="C1" s="34"/>
      <c r="D1" s="34"/>
      <c r="E1" s="10"/>
      <c r="F1" s="34"/>
      <c r="G1" s="34"/>
      <c r="H1" s="34"/>
      <c r="I1" s="34"/>
      <c r="J1" s="34"/>
      <c r="K1" s="89"/>
      <c r="L1" s="89"/>
      <c r="N1" s="89"/>
    </row>
    <row r="2" spans="1:16374" s="22" customFormat="1" x14ac:dyDescent="0.2">
      <c r="A2" s="208" t="s">
        <v>22</v>
      </c>
      <c r="B2" s="34"/>
      <c r="C2" s="34"/>
      <c r="D2" s="34"/>
      <c r="E2" s="10"/>
      <c r="F2" s="34"/>
      <c r="G2" s="34"/>
      <c r="H2" s="34"/>
      <c r="I2" s="34"/>
      <c r="J2" s="34"/>
      <c r="K2" s="34"/>
      <c r="L2" s="34"/>
      <c r="N2" s="34"/>
    </row>
    <row r="3" spans="1:16374" s="204" customFormat="1" ht="28" x14ac:dyDescent="0.2">
      <c r="A3" s="234" t="s">
        <v>4422</v>
      </c>
      <c r="B3" s="205" t="s">
        <v>23</v>
      </c>
      <c r="C3" s="205" t="s">
        <v>4423</v>
      </c>
      <c r="D3" s="205" t="s">
        <v>4424</v>
      </c>
      <c r="E3" s="206" t="s">
        <v>4425</v>
      </c>
      <c r="F3" s="206" t="s">
        <v>4924</v>
      </c>
      <c r="G3" s="207" t="s">
        <v>27</v>
      </c>
      <c r="H3" s="205" t="s">
        <v>28</v>
      </c>
      <c r="I3" s="205" t="s">
        <v>4426</v>
      </c>
      <c r="J3" s="206" t="s">
        <v>29</v>
      </c>
      <c r="K3" s="205" t="s">
        <v>4925</v>
      </c>
      <c r="L3" s="205" t="s">
        <v>31</v>
      </c>
      <c r="M3" s="206" t="s">
        <v>32</v>
      </c>
      <c r="N3" s="205" t="s">
        <v>4551</v>
      </c>
      <c r="O3" s="205" t="s">
        <v>41</v>
      </c>
      <c r="P3" s="205" t="s">
        <v>35</v>
      </c>
      <c r="Q3" s="205" t="s">
        <v>34</v>
      </c>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5"/>
      <c r="EM3" s="205"/>
      <c r="EN3" s="205"/>
      <c r="EO3" s="205"/>
      <c r="EP3" s="205"/>
      <c r="EQ3" s="205"/>
      <c r="ER3" s="205"/>
      <c r="ES3" s="205"/>
      <c r="ET3" s="205"/>
      <c r="EU3" s="205"/>
      <c r="EV3" s="205"/>
      <c r="EW3" s="205"/>
      <c r="EX3" s="205"/>
      <c r="EY3" s="205"/>
      <c r="EZ3" s="205"/>
      <c r="FA3" s="205"/>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5"/>
      <c r="GM3" s="205"/>
      <c r="GN3" s="205"/>
      <c r="GO3" s="205"/>
      <c r="GP3" s="205"/>
      <c r="GQ3" s="205"/>
      <c r="GR3" s="205"/>
      <c r="GS3" s="205"/>
      <c r="GT3" s="205"/>
      <c r="GU3" s="205"/>
      <c r="GV3" s="205"/>
      <c r="GW3" s="205"/>
      <c r="GX3" s="205"/>
      <c r="GY3" s="205"/>
      <c r="GZ3" s="205"/>
      <c r="HA3" s="205"/>
      <c r="HB3" s="205"/>
      <c r="HC3" s="205"/>
      <c r="HD3" s="205"/>
      <c r="HE3" s="205"/>
      <c r="HF3" s="205"/>
      <c r="HG3" s="205"/>
      <c r="HH3" s="205"/>
      <c r="HI3" s="205"/>
      <c r="HJ3" s="205"/>
      <c r="HK3" s="205"/>
      <c r="HL3" s="205"/>
      <c r="HM3" s="205"/>
      <c r="HN3" s="205"/>
      <c r="HO3" s="205"/>
      <c r="HP3" s="205"/>
      <c r="HQ3" s="205"/>
      <c r="HR3" s="205"/>
      <c r="HS3" s="205"/>
      <c r="HT3" s="205"/>
      <c r="HU3" s="205"/>
      <c r="HV3" s="205"/>
      <c r="HW3" s="205"/>
      <c r="HX3" s="205"/>
      <c r="HY3" s="205"/>
      <c r="HZ3" s="205"/>
      <c r="IA3" s="205"/>
      <c r="IB3" s="205"/>
      <c r="IC3" s="205"/>
      <c r="ID3" s="205"/>
      <c r="IE3" s="205"/>
      <c r="IF3" s="205"/>
      <c r="IG3" s="205"/>
      <c r="IH3" s="205"/>
      <c r="II3" s="205"/>
      <c r="IJ3" s="205"/>
      <c r="IK3" s="205"/>
      <c r="IL3" s="205"/>
      <c r="IM3" s="205"/>
      <c r="IN3" s="205"/>
      <c r="IO3" s="205"/>
      <c r="IP3" s="205"/>
      <c r="IQ3" s="205"/>
      <c r="IR3" s="205"/>
      <c r="IS3" s="205"/>
      <c r="IT3" s="205"/>
      <c r="IU3" s="205"/>
      <c r="IV3" s="205"/>
      <c r="IW3" s="205"/>
      <c r="IX3" s="205"/>
      <c r="IY3" s="205"/>
      <c r="IZ3" s="205"/>
      <c r="JA3" s="205"/>
      <c r="JB3" s="205"/>
      <c r="JC3" s="205"/>
      <c r="JD3" s="205"/>
      <c r="JE3" s="205"/>
      <c r="JF3" s="205"/>
      <c r="JG3" s="205"/>
      <c r="JH3" s="205"/>
      <c r="JI3" s="205"/>
      <c r="JJ3" s="205"/>
      <c r="JK3" s="205"/>
      <c r="JL3" s="205"/>
      <c r="JM3" s="205"/>
      <c r="JN3" s="205"/>
      <c r="JO3" s="205"/>
      <c r="JP3" s="205"/>
      <c r="JQ3" s="205"/>
      <c r="JR3" s="205"/>
      <c r="JS3" s="205"/>
      <c r="JT3" s="205"/>
      <c r="JU3" s="205"/>
      <c r="JV3" s="205"/>
      <c r="JW3" s="205"/>
      <c r="JX3" s="205"/>
      <c r="JY3" s="205"/>
      <c r="JZ3" s="205"/>
      <c r="KA3" s="205"/>
      <c r="KB3" s="205"/>
      <c r="KC3" s="205"/>
      <c r="KD3" s="205"/>
      <c r="KE3" s="205"/>
      <c r="KF3" s="205"/>
      <c r="KG3" s="205"/>
      <c r="KH3" s="205"/>
      <c r="KI3" s="205"/>
      <c r="KJ3" s="205"/>
      <c r="KK3" s="205"/>
      <c r="KL3" s="205"/>
      <c r="KM3" s="205"/>
      <c r="KN3" s="205"/>
      <c r="KO3" s="205"/>
      <c r="KP3" s="205"/>
      <c r="KQ3" s="205"/>
      <c r="KR3" s="205"/>
      <c r="KS3" s="205"/>
      <c r="KT3" s="205"/>
      <c r="KU3" s="205"/>
      <c r="KV3" s="205"/>
      <c r="KW3" s="205"/>
      <c r="KX3" s="205"/>
      <c r="KY3" s="205"/>
      <c r="KZ3" s="205"/>
      <c r="LA3" s="205"/>
      <c r="LB3" s="205"/>
      <c r="LC3" s="205"/>
      <c r="LD3" s="205"/>
      <c r="LE3" s="205"/>
      <c r="LF3" s="205"/>
      <c r="LG3" s="205"/>
      <c r="LH3" s="205"/>
      <c r="LI3" s="205"/>
      <c r="LJ3" s="205"/>
      <c r="LK3" s="205"/>
      <c r="LL3" s="205"/>
      <c r="LM3" s="205"/>
      <c r="LN3" s="205"/>
      <c r="LO3" s="205"/>
      <c r="LP3" s="205"/>
      <c r="LQ3" s="205"/>
      <c r="LR3" s="205"/>
      <c r="LS3" s="205"/>
      <c r="LT3" s="205"/>
      <c r="LU3" s="205"/>
      <c r="LV3" s="205"/>
      <c r="LW3" s="205"/>
      <c r="LX3" s="205"/>
      <c r="LY3" s="205"/>
      <c r="LZ3" s="205"/>
      <c r="MA3" s="205"/>
      <c r="MB3" s="205"/>
      <c r="MC3" s="205"/>
      <c r="MD3" s="205"/>
      <c r="ME3" s="205"/>
      <c r="MF3" s="205"/>
      <c r="MG3" s="205"/>
      <c r="MH3" s="205"/>
      <c r="MI3" s="205"/>
      <c r="MJ3" s="205"/>
      <c r="MK3" s="205"/>
      <c r="ML3" s="205"/>
      <c r="MM3" s="205"/>
      <c r="MN3" s="205"/>
      <c r="MO3" s="205"/>
      <c r="MP3" s="205"/>
      <c r="MQ3" s="205"/>
      <c r="MR3" s="205"/>
      <c r="MS3" s="205"/>
      <c r="MT3" s="205"/>
      <c r="MU3" s="205"/>
      <c r="MV3" s="205"/>
      <c r="MW3" s="205"/>
      <c r="MX3" s="205"/>
      <c r="MY3" s="205"/>
      <c r="MZ3" s="205"/>
      <c r="NA3" s="205"/>
      <c r="NB3" s="205"/>
      <c r="NC3" s="205"/>
      <c r="ND3" s="205"/>
      <c r="NE3" s="205"/>
      <c r="NF3" s="205"/>
      <c r="NG3" s="205"/>
      <c r="NH3" s="205"/>
      <c r="NI3" s="205"/>
      <c r="NJ3" s="205"/>
      <c r="NK3" s="205"/>
      <c r="NL3" s="205"/>
      <c r="NM3" s="205"/>
      <c r="NN3" s="205"/>
      <c r="NO3" s="205"/>
      <c r="NP3" s="205"/>
      <c r="NQ3" s="205"/>
      <c r="NR3" s="205"/>
      <c r="NS3" s="205"/>
      <c r="NT3" s="205"/>
      <c r="NU3" s="205"/>
      <c r="NV3" s="205"/>
      <c r="NW3" s="205"/>
      <c r="NX3" s="205"/>
      <c r="NY3" s="205"/>
      <c r="NZ3" s="205"/>
      <c r="OA3" s="205"/>
      <c r="OB3" s="205"/>
      <c r="OC3" s="205"/>
      <c r="OD3" s="205"/>
      <c r="OE3" s="205"/>
      <c r="OF3" s="205"/>
      <c r="OG3" s="205"/>
      <c r="OH3" s="205"/>
      <c r="OI3" s="205"/>
      <c r="OJ3" s="205"/>
      <c r="OK3" s="205"/>
      <c r="OL3" s="205"/>
      <c r="OM3" s="205"/>
      <c r="ON3" s="205"/>
      <c r="OO3" s="205"/>
      <c r="OP3" s="205"/>
      <c r="OQ3" s="205"/>
      <c r="OR3" s="205"/>
      <c r="OS3" s="205"/>
      <c r="OT3" s="205"/>
      <c r="OU3" s="205"/>
      <c r="OV3" s="205"/>
      <c r="OW3" s="205"/>
      <c r="OX3" s="205"/>
      <c r="OY3" s="205"/>
      <c r="OZ3" s="205"/>
      <c r="PA3" s="205"/>
      <c r="PB3" s="205"/>
      <c r="PC3" s="205"/>
      <c r="PD3" s="205"/>
      <c r="PE3" s="205"/>
      <c r="PF3" s="205"/>
      <c r="PG3" s="205"/>
      <c r="PH3" s="205"/>
      <c r="PI3" s="205"/>
      <c r="PJ3" s="205"/>
      <c r="PK3" s="205"/>
      <c r="PL3" s="205"/>
      <c r="PM3" s="205"/>
      <c r="PN3" s="205"/>
      <c r="PO3" s="205"/>
      <c r="PP3" s="205"/>
      <c r="PQ3" s="205"/>
      <c r="PR3" s="205"/>
      <c r="PS3" s="205"/>
      <c r="PT3" s="205"/>
      <c r="PU3" s="205"/>
      <c r="PV3" s="205"/>
      <c r="PW3" s="205"/>
      <c r="PX3" s="205"/>
      <c r="PY3" s="205"/>
      <c r="PZ3" s="205"/>
      <c r="QA3" s="205"/>
      <c r="QB3" s="205"/>
      <c r="QC3" s="205"/>
      <c r="QD3" s="205"/>
      <c r="QE3" s="205"/>
      <c r="QF3" s="205"/>
      <c r="QG3" s="205"/>
      <c r="QH3" s="205"/>
      <c r="QI3" s="205"/>
      <c r="QJ3" s="205"/>
      <c r="QK3" s="205"/>
      <c r="QL3" s="205"/>
      <c r="QM3" s="205"/>
      <c r="QN3" s="205"/>
      <c r="QO3" s="205"/>
      <c r="QP3" s="205"/>
      <c r="QQ3" s="205"/>
      <c r="QR3" s="205"/>
      <c r="QS3" s="205"/>
      <c r="QT3" s="205"/>
      <c r="QU3" s="205"/>
      <c r="QV3" s="205"/>
      <c r="QW3" s="205"/>
      <c r="QX3" s="205"/>
      <c r="QY3" s="205"/>
      <c r="QZ3" s="205"/>
      <c r="RA3" s="205"/>
      <c r="RB3" s="205"/>
      <c r="RC3" s="205"/>
      <c r="RD3" s="205"/>
      <c r="RE3" s="205"/>
      <c r="RF3" s="205"/>
      <c r="RG3" s="205"/>
      <c r="RH3" s="205"/>
      <c r="RI3" s="205"/>
      <c r="RJ3" s="205"/>
      <c r="RK3" s="205"/>
      <c r="RL3" s="205"/>
      <c r="RM3" s="205"/>
      <c r="RN3" s="205"/>
      <c r="RO3" s="205"/>
      <c r="RP3" s="205"/>
      <c r="RQ3" s="205"/>
      <c r="RR3" s="205"/>
      <c r="RS3" s="205"/>
      <c r="RT3" s="205"/>
      <c r="RU3" s="205"/>
      <c r="RV3" s="205"/>
      <c r="RW3" s="205"/>
      <c r="RX3" s="205"/>
      <c r="RY3" s="205"/>
      <c r="RZ3" s="205"/>
      <c r="SA3" s="205"/>
      <c r="SB3" s="205"/>
      <c r="SC3" s="205"/>
      <c r="SD3" s="205"/>
      <c r="SE3" s="205"/>
      <c r="SF3" s="205"/>
      <c r="SG3" s="205"/>
      <c r="SH3" s="205"/>
      <c r="SI3" s="205"/>
      <c r="SJ3" s="205"/>
      <c r="SK3" s="205"/>
      <c r="SL3" s="205"/>
      <c r="SM3" s="205"/>
      <c r="SN3" s="205"/>
      <c r="SO3" s="205"/>
      <c r="SP3" s="205"/>
      <c r="SQ3" s="205"/>
      <c r="SR3" s="205"/>
      <c r="SS3" s="205"/>
      <c r="ST3" s="205"/>
      <c r="SU3" s="205"/>
      <c r="SV3" s="205"/>
      <c r="SW3" s="205"/>
      <c r="SX3" s="205"/>
      <c r="SY3" s="205"/>
      <c r="SZ3" s="205"/>
      <c r="TA3" s="205"/>
      <c r="TB3" s="205"/>
      <c r="TC3" s="205"/>
      <c r="TD3" s="205"/>
      <c r="TE3" s="205"/>
      <c r="TF3" s="205"/>
      <c r="TG3" s="205"/>
      <c r="TH3" s="205"/>
      <c r="TI3" s="205"/>
      <c r="TJ3" s="205"/>
      <c r="TK3" s="205"/>
      <c r="TL3" s="205"/>
      <c r="TM3" s="205"/>
      <c r="TN3" s="205"/>
      <c r="TO3" s="205"/>
      <c r="TP3" s="205"/>
      <c r="TQ3" s="205"/>
      <c r="TR3" s="205"/>
      <c r="TS3" s="205"/>
      <c r="TT3" s="205"/>
      <c r="TU3" s="205"/>
      <c r="TV3" s="205"/>
      <c r="TW3" s="205"/>
      <c r="TX3" s="205"/>
      <c r="TY3" s="205"/>
      <c r="TZ3" s="205"/>
      <c r="UA3" s="205"/>
      <c r="UB3" s="205"/>
      <c r="UC3" s="205"/>
      <c r="UD3" s="205"/>
      <c r="UE3" s="205"/>
      <c r="UF3" s="205"/>
      <c r="UG3" s="205"/>
      <c r="UH3" s="205"/>
      <c r="UI3" s="205"/>
      <c r="UJ3" s="205"/>
      <c r="UK3" s="205"/>
      <c r="UL3" s="205"/>
      <c r="UM3" s="205"/>
      <c r="UN3" s="205"/>
      <c r="UO3" s="205"/>
      <c r="UP3" s="205"/>
      <c r="UQ3" s="205"/>
      <c r="UR3" s="205"/>
      <c r="US3" s="205"/>
      <c r="UT3" s="205"/>
      <c r="UU3" s="205"/>
      <c r="UV3" s="205"/>
      <c r="UW3" s="205"/>
      <c r="UX3" s="205"/>
      <c r="UY3" s="205"/>
      <c r="UZ3" s="205"/>
      <c r="VA3" s="205"/>
      <c r="VB3" s="205"/>
      <c r="VC3" s="205"/>
      <c r="VD3" s="205"/>
      <c r="VE3" s="205"/>
      <c r="VF3" s="205"/>
      <c r="VG3" s="205"/>
      <c r="VH3" s="205"/>
      <c r="VI3" s="205"/>
      <c r="VJ3" s="205"/>
      <c r="VK3" s="205"/>
      <c r="VL3" s="205"/>
      <c r="VM3" s="205"/>
      <c r="VN3" s="205"/>
      <c r="VO3" s="205"/>
      <c r="VP3" s="205"/>
      <c r="VQ3" s="205"/>
      <c r="VR3" s="205"/>
      <c r="VS3" s="205"/>
      <c r="VT3" s="205"/>
      <c r="VU3" s="205"/>
      <c r="VV3" s="205"/>
      <c r="VW3" s="205"/>
      <c r="VX3" s="205"/>
      <c r="VY3" s="205"/>
      <c r="VZ3" s="205"/>
      <c r="WA3" s="205"/>
      <c r="WB3" s="205"/>
      <c r="WC3" s="205"/>
      <c r="WD3" s="205"/>
      <c r="WE3" s="205"/>
      <c r="WF3" s="205"/>
      <c r="WG3" s="205"/>
      <c r="WH3" s="205"/>
      <c r="WI3" s="205"/>
      <c r="WJ3" s="205"/>
      <c r="WK3" s="205"/>
      <c r="WL3" s="205"/>
      <c r="WM3" s="205"/>
      <c r="WN3" s="205"/>
      <c r="WO3" s="205"/>
      <c r="WP3" s="205"/>
      <c r="WQ3" s="205"/>
      <c r="WR3" s="205"/>
      <c r="WS3" s="205"/>
      <c r="WT3" s="205"/>
      <c r="WU3" s="205"/>
      <c r="WV3" s="205"/>
      <c r="WW3" s="205"/>
      <c r="WX3" s="205"/>
      <c r="WY3" s="205"/>
      <c r="WZ3" s="205"/>
      <c r="XA3" s="205"/>
      <c r="XB3" s="205"/>
      <c r="XC3" s="205"/>
      <c r="XD3" s="205"/>
      <c r="XE3" s="205"/>
      <c r="XF3" s="205"/>
      <c r="XG3" s="205"/>
      <c r="XH3" s="205"/>
      <c r="XI3" s="205"/>
      <c r="XJ3" s="205"/>
      <c r="XK3" s="205"/>
      <c r="XL3" s="205"/>
      <c r="XM3" s="205"/>
      <c r="XN3" s="205"/>
      <c r="XO3" s="205"/>
      <c r="XP3" s="205"/>
      <c r="XQ3" s="205"/>
      <c r="XR3" s="205"/>
      <c r="XS3" s="205"/>
      <c r="XT3" s="205"/>
      <c r="XU3" s="205"/>
      <c r="XV3" s="205"/>
      <c r="XW3" s="205"/>
      <c r="XX3" s="205"/>
      <c r="XY3" s="205"/>
      <c r="XZ3" s="205"/>
      <c r="YA3" s="205"/>
      <c r="YB3" s="205"/>
      <c r="YC3" s="205"/>
      <c r="YD3" s="205"/>
      <c r="YE3" s="205"/>
      <c r="YF3" s="205"/>
      <c r="YG3" s="205"/>
      <c r="YH3" s="205"/>
      <c r="YI3" s="205"/>
      <c r="YJ3" s="205"/>
      <c r="YK3" s="205"/>
      <c r="YL3" s="205"/>
      <c r="YM3" s="205"/>
      <c r="YN3" s="205"/>
      <c r="YO3" s="205"/>
      <c r="YP3" s="205"/>
      <c r="YQ3" s="205"/>
      <c r="YR3" s="205"/>
      <c r="YS3" s="205"/>
      <c r="YT3" s="205"/>
      <c r="YU3" s="205"/>
      <c r="YV3" s="205"/>
      <c r="YW3" s="205"/>
      <c r="YX3" s="205"/>
      <c r="YY3" s="205"/>
      <c r="YZ3" s="205"/>
      <c r="ZA3" s="205"/>
      <c r="ZB3" s="205"/>
      <c r="ZC3" s="205"/>
      <c r="ZD3" s="205"/>
      <c r="ZE3" s="205"/>
      <c r="ZF3" s="205"/>
      <c r="ZG3" s="205"/>
      <c r="ZH3" s="205"/>
      <c r="ZI3" s="205"/>
      <c r="ZJ3" s="205"/>
      <c r="ZK3" s="205"/>
      <c r="ZL3" s="205"/>
      <c r="ZM3" s="205"/>
      <c r="ZN3" s="205"/>
      <c r="ZO3" s="205"/>
      <c r="ZP3" s="205"/>
      <c r="ZQ3" s="205"/>
      <c r="ZR3" s="205"/>
      <c r="ZS3" s="205"/>
      <c r="ZT3" s="205"/>
      <c r="ZU3" s="205"/>
      <c r="ZV3" s="205"/>
      <c r="ZW3" s="205"/>
      <c r="ZX3" s="205"/>
      <c r="ZY3" s="205"/>
      <c r="ZZ3" s="205"/>
      <c r="AAA3" s="205"/>
      <c r="AAB3" s="205"/>
      <c r="AAC3" s="205"/>
      <c r="AAD3" s="205"/>
      <c r="AAE3" s="205"/>
      <c r="AAF3" s="205"/>
      <c r="AAG3" s="205"/>
      <c r="AAH3" s="205"/>
      <c r="AAI3" s="205"/>
      <c r="AAJ3" s="205"/>
      <c r="AAK3" s="205"/>
      <c r="AAL3" s="205"/>
      <c r="AAM3" s="205"/>
      <c r="AAN3" s="205"/>
      <c r="AAO3" s="205"/>
      <c r="AAP3" s="205"/>
      <c r="AAQ3" s="205"/>
      <c r="AAR3" s="205"/>
      <c r="AAS3" s="205"/>
      <c r="AAT3" s="205"/>
      <c r="AAU3" s="205"/>
      <c r="AAV3" s="205"/>
      <c r="AAW3" s="205"/>
      <c r="AAX3" s="205"/>
      <c r="AAY3" s="205"/>
      <c r="AAZ3" s="205"/>
      <c r="ABA3" s="205"/>
      <c r="ABB3" s="205"/>
      <c r="ABC3" s="205"/>
      <c r="ABD3" s="205"/>
      <c r="ABE3" s="205"/>
      <c r="ABF3" s="205"/>
      <c r="ABG3" s="205"/>
      <c r="ABH3" s="205"/>
      <c r="ABI3" s="205"/>
      <c r="ABJ3" s="205"/>
      <c r="ABK3" s="205"/>
      <c r="ABL3" s="205"/>
      <c r="ABM3" s="205"/>
      <c r="ABN3" s="205"/>
      <c r="ABO3" s="205"/>
      <c r="ABP3" s="205"/>
      <c r="ABQ3" s="205"/>
      <c r="ABR3" s="205"/>
      <c r="ABS3" s="205"/>
      <c r="ABT3" s="205"/>
      <c r="ABU3" s="205"/>
      <c r="ABV3" s="205"/>
      <c r="ABW3" s="205"/>
      <c r="ABX3" s="205"/>
      <c r="ABY3" s="205"/>
      <c r="ABZ3" s="205"/>
      <c r="ACA3" s="205"/>
      <c r="ACB3" s="205"/>
      <c r="ACC3" s="205"/>
      <c r="ACD3" s="205"/>
      <c r="ACE3" s="205"/>
      <c r="ACF3" s="205"/>
      <c r="ACG3" s="205"/>
      <c r="ACH3" s="205"/>
      <c r="ACI3" s="205"/>
      <c r="ACJ3" s="205"/>
      <c r="ACK3" s="205"/>
      <c r="ACL3" s="205"/>
      <c r="ACM3" s="205"/>
      <c r="ACN3" s="205"/>
      <c r="ACO3" s="205"/>
      <c r="ACP3" s="205"/>
      <c r="ACQ3" s="205"/>
      <c r="ACR3" s="205"/>
      <c r="ACS3" s="205"/>
      <c r="ACT3" s="205"/>
      <c r="ACU3" s="205"/>
      <c r="ACV3" s="205"/>
      <c r="ACW3" s="205"/>
      <c r="ACX3" s="205"/>
      <c r="ACY3" s="205"/>
      <c r="ACZ3" s="205"/>
      <c r="ADA3" s="205"/>
      <c r="ADB3" s="205"/>
      <c r="ADC3" s="205"/>
      <c r="ADD3" s="205"/>
      <c r="ADE3" s="205"/>
      <c r="ADF3" s="205"/>
      <c r="ADG3" s="205"/>
      <c r="ADH3" s="205"/>
      <c r="ADI3" s="205"/>
      <c r="ADJ3" s="205"/>
      <c r="ADK3" s="205"/>
      <c r="ADL3" s="205"/>
      <c r="ADM3" s="205"/>
      <c r="ADN3" s="205"/>
      <c r="ADO3" s="205"/>
      <c r="ADP3" s="205"/>
      <c r="ADQ3" s="205"/>
      <c r="ADR3" s="205"/>
      <c r="ADS3" s="205"/>
      <c r="ADT3" s="205"/>
      <c r="ADU3" s="205"/>
      <c r="ADV3" s="205"/>
      <c r="ADW3" s="205"/>
      <c r="ADX3" s="205"/>
      <c r="ADY3" s="205"/>
      <c r="ADZ3" s="205"/>
      <c r="AEA3" s="205"/>
      <c r="AEB3" s="205"/>
      <c r="AEC3" s="205"/>
      <c r="AED3" s="205"/>
      <c r="AEE3" s="205"/>
      <c r="AEF3" s="205"/>
      <c r="AEG3" s="205"/>
      <c r="AEH3" s="205"/>
      <c r="AEI3" s="205"/>
      <c r="AEJ3" s="205"/>
      <c r="AEK3" s="205"/>
      <c r="AEL3" s="205"/>
      <c r="AEM3" s="205"/>
      <c r="AEN3" s="205"/>
      <c r="AEO3" s="205"/>
      <c r="AEP3" s="205"/>
      <c r="AEQ3" s="205"/>
      <c r="AER3" s="205"/>
      <c r="AES3" s="205"/>
      <c r="AET3" s="205"/>
      <c r="AEU3" s="205"/>
      <c r="AEV3" s="205"/>
      <c r="AEW3" s="205"/>
      <c r="AEX3" s="205"/>
      <c r="AEY3" s="205"/>
      <c r="AEZ3" s="205"/>
      <c r="AFA3" s="205"/>
      <c r="AFB3" s="205"/>
      <c r="AFC3" s="205"/>
      <c r="AFD3" s="205"/>
      <c r="AFE3" s="205"/>
      <c r="AFF3" s="205"/>
      <c r="AFG3" s="205"/>
      <c r="AFH3" s="205"/>
      <c r="AFI3" s="205"/>
      <c r="AFJ3" s="205"/>
      <c r="AFK3" s="205"/>
      <c r="AFL3" s="205"/>
      <c r="AFM3" s="205"/>
      <c r="AFN3" s="205"/>
      <c r="AFO3" s="205"/>
      <c r="AFP3" s="205"/>
      <c r="AFQ3" s="205"/>
      <c r="AFR3" s="205"/>
      <c r="AFS3" s="205"/>
      <c r="AFT3" s="205"/>
      <c r="AFU3" s="205"/>
      <c r="AFV3" s="205"/>
      <c r="AFW3" s="205"/>
      <c r="AFX3" s="205"/>
      <c r="AFY3" s="205"/>
      <c r="AFZ3" s="205"/>
      <c r="AGA3" s="205"/>
      <c r="AGB3" s="205"/>
      <c r="AGC3" s="205"/>
      <c r="AGD3" s="205"/>
      <c r="AGE3" s="205"/>
      <c r="AGF3" s="205"/>
      <c r="AGG3" s="205"/>
      <c r="AGH3" s="205"/>
      <c r="AGI3" s="205"/>
      <c r="AGJ3" s="205"/>
      <c r="AGK3" s="205"/>
      <c r="AGL3" s="205"/>
      <c r="AGM3" s="205"/>
      <c r="AGN3" s="205"/>
      <c r="AGO3" s="205"/>
      <c r="AGP3" s="205"/>
      <c r="AGQ3" s="205"/>
      <c r="AGR3" s="205"/>
      <c r="AGS3" s="205"/>
      <c r="AGT3" s="205"/>
      <c r="AGU3" s="205"/>
      <c r="AGV3" s="205"/>
      <c r="AGW3" s="205"/>
      <c r="AGX3" s="205"/>
      <c r="AGY3" s="205"/>
      <c r="AGZ3" s="205"/>
      <c r="AHA3" s="205"/>
      <c r="AHB3" s="205"/>
      <c r="AHC3" s="205"/>
      <c r="AHD3" s="205"/>
      <c r="AHE3" s="205"/>
      <c r="AHF3" s="205"/>
      <c r="AHG3" s="205"/>
      <c r="AHH3" s="205"/>
      <c r="AHI3" s="205"/>
      <c r="AHJ3" s="205"/>
      <c r="AHK3" s="205"/>
      <c r="AHL3" s="205"/>
      <c r="AHM3" s="205"/>
      <c r="AHN3" s="205"/>
      <c r="AHO3" s="205"/>
      <c r="AHP3" s="205"/>
      <c r="AHQ3" s="205"/>
      <c r="AHR3" s="205"/>
      <c r="AHS3" s="205"/>
      <c r="AHT3" s="205"/>
      <c r="AHU3" s="205"/>
      <c r="AHV3" s="205"/>
      <c r="AHW3" s="205"/>
      <c r="AHX3" s="205"/>
      <c r="AHY3" s="205"/>
      <c r="AHZ3" s="205"/>
      <c r="AIA3" s="205"/>
      <c r="AIB3" s="205"/>
      <c r="AIC3" s="205"/>
      <c r="AID3" s="205"/>
      <c r="AIE3" s="205"/>
      <c r="AIF3" s="205"/>
      <c r="AIG3" s="205"/>
      <c r="AIH3" s="205"/>
      <c r="AII3" s="205"/>
      <c r="AIJ3" s="205"/>
      <c r="AIK3" s="205"/>
      <c r="AIL3" s="205"/>
      <c r="AIM3" s="205"/>
      <c r="AIN3" s="205"/>
      <c r="AIO3" s="205"/>
      <c r="AIP3" s="205"/>
      <c r="AIQ3" s="205"/>
      <c r="AIR3" s="205"/>
      <c r="AIS3" s="205"/>
      <c r="AIT3" s="205"/>
      <c r="AIU3" s="205"/>
      <c r="AIV3" s="205"/>
      <c r="AIW3" s="205"/>
      <c r="AIX3" s="205"/>
      <c r="AIY3" s="205"/>
      <c r="AIZ3" s="205"/>
      <c r="AJA3" s="205"/>
      <c r="AJB3" s="205"/>
      <c r="AJC3" s="205"/>
      <c r="AJD3" s="205"/>
      <c r="AJE3" s="205"/>
      <c r="AJF3" s="205"/>
      <c r="AJG3" s="205"/>
      <c r="AJH3" s="205"/>
      <c r="AJI3" s="205"/>
      <c r="AJJ3" s="205"/>
      <c r="AJK3" s="205"/>
      <c r="AJL3" s="205"/>
      <c r="AJM3" s="205"/>
      <c r="AJN3" s="205"/>
      <c r="AJO3" s="205"/>
      <c r="AJP3" s="205"/>
      <c r="AJQ3" s="205"/>
      <c r="AJR3" s="205"/>
      <c r="AJS3" s="205"/>
      <c r="AJT3" s="205"/>
      <c r="AJU3" s="205"/>
      <c r="AJV3" s="205"/>
      <c r="AJW3" s="205"/>
      <c r="AJX3" s="205"/>
      <c r="AJY3" s="205"/>
      <c r="AJZ3" s="205"/>
      <c r="AKA3" s="205"/>
      <c r="AKB3" s="205"/>
      <c r="AKC3" s="205"/>
      <c r="AKD3" s="205"/>
      <c r="AKE3" s="205"/>
      <c r="AKF3" s="205"/>
      <c r="AKG3" s="205"/>
      <c r="AKH3" s="205"/>
      <c r="AKI3" s="205"/>
      <c r="AKJ3" s="205"/>
      <c r="AKK3" s="205"/>
      <c r="AKL3" s="205"/>
      <c r="AKM3" s="205"/>
      <c r="AKN3" s="205"/>
      <c r="AKO3" s="205"/>
      <c r="AKP3" s="205"/>
      <c r="AKQ3" s="205"/>
      <c r="AKR3" s="205"/>
      <c r="AKS3" s="205"/>
      <c r="AKT3" s="205"/>
      <c r="AKU3" s="205"/>
      <c r="AKV3" s="205"/>
      <c r="AKW3" s="205"/>
      <c r="AKX3" s="205"/>
      <c r="AKY3" s="205"/>
      <c r="AKZ3" s="205"/>
      <c r="ALA3" s="205"/>
      <c r="ALB3" s="205"/>
      <c r="ALC3" s="205"/>
      <c r="ALD3" s="205"/>
      <c r="ALE3" s="205"/>
      <c r="ALF3" s="205"/>
      <c r="ALG3" s="205"/>
      <c r="ALH3" s="205"/>
      <c r="ALI3" s="205"/>
      <c r="ALJ3" s="205"/>
      <c r="ALK3" s="205"/>
      <c r="ALL3" s="205"/>
      <c r="ALM3" s="205"/>
      <c r="ALN3" s="205"/>
      <c r="ALO3" s="205"/>
      <c r="ALP3" s="205"/>
      <c r="ALQ3" s="205"/>
      <c r="ALR3" s="205"/>
      <c r="ALS3" s="205"/>
      <c r="ALT3" s="205"/>
      <c r="ALU3" s="205"/>
      <c r="ALV3" s="205"/>
      <c r="ALW3" s="205"/>
      <c r="ALX3" s="205"/>
      <c r="ALY3" s="205"/>
      <c r="ALZ3" s="205"/>
      <c r="AMA3" s="205"/>
      <c r="AMB3" s="205"/>
      <c r="AMC3" s="205"/>
      <c r="AMD3" s="205"/>
      <c r="AME3" s="205"/>
      <c r="AMF3" s="205"/>
      <c r="AMG3" s="205"/>
      <c r="AMH3" s="205"/>
      <c r="AMI3" s="205"/>
      <c r="AMJ3" s="205"/>
      <c r="AMK3" s="205"/>
      <c r="AML3" s="205"/>
      <c r="AMM3" s="205"/>
      <c r="AMN3" s="205"/>
      <c r="AMO3" s="205"/>
      <c r="AMP3" s="205"/>
      <c r="AMQ3" s="205"/>
      <c r="AMR3" s="205"/>
      <c r="AMS3" s="205"/>
      <c r="AMT3" s="205"/>
      <c r="AMU3" s="205"/>
      <c r="AMV3" s="205"/>
      <c r="AMW3" s="205"/>
      <c r="AMX3" s="205"/>
      <c r="AMY3" s="205"/>
      <c r="AMZ3" s="205"/>
      <c r="ANA3" s="205"/>
      <c r="ANB3" s="205"/>
      <c r="ANC3" s="205"/>
      <c r="AND3" s="205"/>
      <c r="ANE3" s="205"/>
      <c r="ANF3" s="205"/>
      <c r="ANG3" s="205"/>
      <c r="ANH3" s="205"/>
      <c r="ANI3" s="205"/>
      <c r="ANJ3" s="205"/>
      <c r="ANK3" s="205"/>
      <c r="ANL3" s="205"/>
      <c r="ANM3" s="205"/>
      <c r="ANN3" s="205"/>
      <c r="ANO3" s="205"/>
      <c r="ANP3" s="205"/>
      <c r="ANQ3" s="205"/>
      <c r="ANR3" s="205"/>
      <c r="ANS3" s="205"/>
      <c r="ANT3" s="205"/>
      <c r="ANU3" s="205"/>
      <c r="ANV3" s="205"/>
      <c r="ANW3" s="205"/>
      <c r="ANX3" s="205"/>
      <c r="ANY3" s="205"/>
      <c r="ANZ3" s="205"/>
      <c r="AOA3" s="205"/>
      <c r="AOB3" s="205"/>
      <c r="AOC3" s="205"/>
      <c r="AOD3" s="205"/>
      <c r="AOE3" s="205"/>
      <c r="AOF3" s="205"/>
      <c r="AOG3" s="205"/>
      <c r="AOH3" s="205"/>
      <c r="AOI3" s="205"/>
      <c r="AOJ3" s="205"/>
      <c r="AOK3" s="205"/>
      <c r="AOL3" s="205"/>
      <c r="AOM3" s="205"/>
      <c r="AON3" s="205"/>
      <c r="AOO3" s="205"/>
      <c r="AOP3" s="205"/>
      <c r="AOQ3" s="205"/>
      <c r="AOR3" s="205"/>
      <c r="AOS3" s="205"/>
      <c r="AOT3" s="205"/>
      <c r="AOU3" s="205"/>
      <c r="AOV3" s="205"/>
      <c r="AOW3" s="205"/>
      <c r="AOX3" s="205"/>
      <c r="AOY3" s="205"/>
      <c r="AOZ3" s="205"/>
      <c r="APA3" s="205"/>
      <c r="APB3" s="205"/>
      <c r="APC3" s="205"/>
      <c r="APD3" s="205"/>
      <c r="APE3" s="205"/>
      <c r="APF3" s="205"/>
      <c r="APG3" s="205"/>
      <c r="APH3" s="205"/>
      <c r="API3" s="205"/>
      <c r="APJ3" s="205"/>
      <c r="APK3" s="205"/>
      <c r="APL3" s="205"/>
      <c r="APM3" s="205"/>
      <c r="APN3" s="205"/>
      <c r="APO3" s="205"/>
      <c r="APP3" s="205"/>
      <c r="APQ3" s="205"/>
      <c r="APR3" s="205"/>
      <c r="APS3" s="205"/>
      <c r="APT3" s="205"/>
      <c r="APU3" s="205"/>
      <c r="APV3" s="205"/>
      <c r="APW3" s="205"/>
      <c r="APX3" s="205"/>
      <c r="APY3" s="205"/>
      <c r="APZ3" s="205"/>
      <c r="AQA3" s="205"/>
      <c r="AQB3" s="205"/>
      <c r="AQC3" s="205"/>
      <c r="AQD3" s="205"/>
      <c r="AQE3" s="205"/>
      <c r="AQF3" s="205"/>
      <c r="AQG3" s="205"/>
      <c r="AQH3" s="205"/>
      <c r="AQI3" s="205"/>
      <c r="AQJ3" s="205"/>
      <c r="AQK3" s="205"/>
      <c r="AQL3" s="205"/>
      <c r="AQM3" s="205"/>
      <c r="AQN3" s="205"/>
      <c r="AQO3" s="205"/>
      <c r="AQP3" s="205"/>
      <c r="AQQ3" s="205"/>
      <c r="AQR3" s="205"/>
      <c r="AQS3" s="205"/>
      <c r="AQT3" s="205"/>
      <c r="AQU3" s="205"/>
      <c r="AQV3" s="205"/>
      <c r="AQW3" s="205"/>
      <c r="AQX3" s="205"/>
      <c r="AQY3" s="205"/>
      <c r="AQZ3" s="205"/>
      <c r="ARA3" s="205"/>
      <c r="ARB3" s="205"/>
      <c r="ARC3" s="205"/>
      <c r="ARD3" s="205"/>
      <c r="ARE3" s="205"/>
      <c r="ARF3" s="205"/>
      <c r="ARG3" s="205"/>
      <c r="ARH3" s="205"/>
      <c r="ARI3" s="205"/>
      <c r="ARJ3" s="205"/>
      <c r="ARK3" s="205"/>
      <c r="ARL3" s="205"/>
      <c r="ARM3" s="205"/>
      <c r="ARN3" s="205"/>
      <c r="ARO3" s="205"/>
      <c r="ARP3" s="205"/>
      <c r="ARQ3" s="205"/>
      <c r="ARR3" s="205"/>
      <c r="ARS3" s="205"/>
      <c r="ART3" s="205"/>
      <c r="ARU3" s="205"/>
      <c r="ARV3" s="205"/>
      <c r="ARW3" s="205"/>
      <c r="ARX3" s="205"/>
      <c r="ARY3" s="205"/>
      <c r="ARZ3" s="205"/>
      <c r="ASA3" s="205"/>
      <c r="ASB3" s="205"/>
      <c r="ASC3" s="205"/>
      <c r="ASD3" s="205"/>
      <c r="ASE3" s="205"/>
      <c r="ASF3" s="205"/>
      <c r="ASG3" s="205"/>
      <c r="ASH3" s="205"/>
      <c r="ASI3" s="205"/>
      <c r="ASJ3" s="205"/>
      <c r="ASK3" s="205"/>
      <c r="ASL3" s="205"/>
      <c r="ASM3" s="205"/>
      <c r="ASN3" s="205"/>
      <c r="ASO3" s="205"/>
      <c r="ASP3" s="205"/>
      <c r="ASQ3" s="205"/>
      <c r="ASR3" s="205"/>
      <c r="ASS3" s="205"/>
      <c r="AST3" s="205"/>
      <c r="ASU3" s="205"/>
      <c r="ASV3" s="205"/>
      <c r="ASW3" s="205"/>
      <c r="ASX3" s="205"/>
      <c r="ASY3" s="205"/>
      <c r="ASZ3" s="205"/>
      <c r="ATA3" s="205"/>
      <c r="ATB3" s="205"/>
      <c r="ATC3" s="205"/>
      <c r="ATD3" s="205"/>
      <c r="ATE3" s="205"/>
      <c r="ATF3" s="205"/>
      <c r="ATG3" s="205"/>
      <c r="ATH3" s="205"/>
      <c r="ATI3" s="205"/>
      <c r="ATJ3" s="205"/>
      <c r="ATK3" s="205"/>
      <c r="ATL3" s="205"/>
      <c r="ATM3" s="205"/>
      <c r="ATN3" s="205"/>
      <c r="ATO3" s="205"/>
      <c r="ATP3" s="205"/>
      <c r="ATQ3" s="205"/>
      <c r="ATR3" s="205"/>
      <c r="ATS3" s="205"/>
      <c r="ATT3" s="205"/>
      <c r="ATU3" s="205"/>
      <c r="ATV3" s="205"/>
      <c r="ATW3" s="205"/>
      <c r="ATX3" s="205"/>
      <c r="ATY3" s="205"/>
      <c r="ATZ3" s="205"/>
      <c r="AUA3" s="205"/>
      <c r="AUB3" s="205"/>
      <c r="AUC3" s="205"/>
      <c r="AUD3" s="205"/>
      <c r="AUE3" s="205"/>
      <c r="AUF3" s="205"/>
      <c r="AUG3" s="205"/>
      <c r="AUH3" s="205"/>
      <c r="AUI3" s="205"/>
      <c r="AUJ3" s="205"/>
      <c r="AUK3" s="205"/>
      <c r="AUL3" s="205"/>
      <c r="AUM3" s="205"/>
      <c r="AUN3" s="205"/>
      <c r="AUO3" s="205"/>
      <c r="AUP3" s="205"/>
      <c r="AUQ3" s="205"/>
      <c r="AUR3" s="205"/>
      <c r="AUS3" s="205"/>
      <c r="AUT3" s="205"/>
      <c r="AUU3" s="205"/>
      <c r="AUV3" s="205"/>
      <c r="AUW3" s="205"/>
      <c r="AUX3" s="205"/>
      <c r="AUY3" s="205"/>
      <c r="AUZ3" s="205"/>
      <c r="AVA3" s="205"/>
      <c r="AVB3" s="205"/>
      <c r="AVC3" s="205"/>
      <c r="AVD3" s="205"/>
      <c r="AVE3" s="205"/>
      <c r="AVF3" s="205"/>
      <c r="AVG3" s="205"/>
      <c r="AVH3" s="205"/>
      <c r="AVI3" s="205"/>
      <c r="AVJ3" s="205"/>
      <c r="AVK3" s="205"/>
      <c r="AVL3" s="205"/>
      <c r="AVM3" s="205"/>
      <c r="AVN3" s="205"/>
      <c r="AVO3" s="205"/>
      <c r="AVP3" s="205"/>
      <c r="AVQ3" s="205"/>
      <c r="AVR3" s="205"/>
      <c r="AVS3" s="205"/>
      <c r="AVT3" s="205"/>
      <c r="AVU3" s="205"/>
      <c r="AVV3" s="205"/>
      <c r="AVW3" s="205"/>
      <c r="AVX3" s="205"/>
      <c r="AVY3" s="205"/>
      <c r="AVZ3" s="205"/>
      <c r="AWA3" s="205"/>
      <c r="AWB3" s="205"/>
      <c r="AWC3" s="205"/>
      <c r="AWD3" s="205"/>
      <c r="AWE3" s="205"/>
      <c r="AWF3" s="205"/>
      <c r="AWG3" s="205"/>
      <c r="AWH3" s="205"/>
      <c r="AWI3" s="205"/>
      <c r="AWJ3" s="205"/>
      <c r="AWK3" s="205"/>
      <c r="AWL3" s="205"/>
      <c r="AWM3" s="205"/>
      <c r="AWN3" s="205"/>
      <c r="AWO3" s="205"/>
      <c r="AWP3" s="205"/>
      <c r="AWQ3" s="205"/>
      <c r="AWR3" s="205"/>
      <c r="AWS3" s="205"/>
      <c r="AWT3" s="205"/>
      <c r="AWU3" s="205"/>
      <c r="AWV3" s="205"/>
      <c r="AWW3" s="205"/>
      <c r="AWX3" s="205"/>
      <c r="AWY3" s="205"/>
      <c r="AWZ3" s="205"/>
      <c r="AXA3" s="205"/>
      <c r="AXB3" s="205"/>
      <c r="AXC3" s="205"/>
      <c r="AXD3" s="205"/>
      <c r="AXE3" s="205"/>
      <c r="AXF3" s="205"/>
      <c r="AXG3" s="205"/>
      <c r="AXH3" s="205"/>
      <c r="AXI3" s="205"/>
      <c r="AXJ3" s="205"/>
      <c r="AXK3" s="205"/>
      <c r="AXL3" s="205"/>
      <c r="AXM3" s="205"/>
      <c r="AXN3" s="205"/>
      <c r="AXO3" s="205"/>
      <c r="AXP3" s="205"/>
      <c r="AXQ3" s="205"/>
      <c r="AXR3" s="205"/>
      <c r="AXS3" s="205"/>
      <c r="AXT3" s="205"/>
      <c r="AXU3" s="205"/>
      <c r="AXV3" s="205"/>
      <c r="AXW3" s="205"/>
      <c r="AXX3" s="205"/>
      <c r="AXY3" s="205"/>
      <c r="AXZ3" s="205"/>
      <c r="AYA3" s="205"/>
      <c r="AYB3" s="205"/>
      <c r="AYC3" s="205"/>
      <c r="AYD3" s="205"/>
      <c r="AYE3" s="205"/>
      <c r="AYF3" s="205"/>
      <c r="AYG3" s="205"/>
      <c r="AYH3" s="205"/>
      <c r="AYI3" s="205"/>
      <c r="AYJ3" s="205"/>
      <c r="AYK3" s="205"/>
      <c r="AYL3" s="205"/>
      <c r="AYM3" s="205"/>
      <c r="AYN3" s="205"/>
      <c r="AYO3" s="205"/>
      <c r="AYP3" s="205"/>
      <c r="AYQ3" s="205"/>
      <c r="AYR3" s="205"/>
      <c r="AYS3" s="205"/>
      <c r="AYT3" s="205"/>
      <c r="AYU3" s="205"/>
      <c r="AYV3" s="205"/>
      <c r="AYW3" s="205"/>
      <c r="AYX3" s="205"/>
      <c r="AYY3" s="205"/>
      <c r="AYZ3" s="205"/>
      <c r="AZA3" s="205"/>
      <c r="AZB3" s="205"/>
      <c r="AZC3" s="205"/>
      <c r="AZD3" s="205"/>
      <c r="AZE3" s="205"/>
      <c r="AZF3" s="205"/>
      <c r="AZG3" s="205"/>
      <c r="AZH3" s="205"/>
      <c r="AZI3" s="205"/>
      <c r="AZJ3" s="205"/>
      <c r="AZK3" s="205"/>
      <c r="AZL3" s="205"/>
      <c r="AZM3" s="205"/>
      <c r="AZN3" s="205"/>
      <c r="AZO3" s="205"/>
      <c r="AZP3" s="205"/>
      <c r="AZQ3" s="205"/>
      <c r="AZR3" s="205"/>
      <c r="AZS3" s="205"/>
      <c r="AZT3" s="205"/>
      <c r="AZU3" s="205"/>
      <c r="AZV3" s="205"/>
      <c r="AZW3" s="205"/>
      <c r="AZX3" s="205"/>
      <c r="AZY3" s="205"/>
      <c r="AZZ3" s="205"/>
      <c r="BAA3" s="205"/>
      <c r="BAB3" s="205"/>
      <c r="BAC3" s="205"/>
      <c r="BAD3" s="205"/>
      <c r="BAE3" s="205"/>
      <c r="BAF3" s="205"/>
      <c r="BAG3" s="205"/>
      <c r="BAH3" s="205"/>
      <c r="BAI3" s="205"/>
      <c r="BAJ3" s="205"/>
      <c r="BAK3" s="205"/>
      <c r="BAL3" s="205"/>
      <c r="BAM3" s="205"/>
      <c r="BAN3" s="205"/>
      <c r="BAO3" s="205"/>
      <c r="BAP3" s="205"/>
      <c r="BAQ3" s="205"/>
      <c r="BAR3" s="205"/>
      <c r="BAS3" s="205"/>
      <c r="BAT3" s="205"/>
      <c r="BAU3" s="205"/>
      <c r="BAV3" s="205"/>
      <c r="BAW3" s="205"/>
      <c r="BAX3" s="205"/>
      <c r="BAY3" s="205"/>
      <c r="BAZ3" s="205"/>
      <c r="BBA3" s="205"/>
      <c r="BBB3" s="205"/>
      <c r="BBC3" s="205"/>
      <c r="BBD3" s="205"/>
      <c r="BBE3" s="205"/>
      <c r="BBF3" s="205"/>
      <c r="BBG3" s="205"/>
      <c r="BBH3" s="205"/>
      <c r="BBI3" s="205"/>
      <c r="BBJ3" s="205"/>
      <c r="BBK3" s="205"/>
      <c r="BBL3" s="205"/>
      <c r="BBM3" s="205"/>
      <c r="BBN3" s="205"/>
      <c r="BBO3" s="205"/>
      <c r="BBP3" s="205"/>
      <c r="BBQ3" s="205"/>
      <c r="BBR3" s="205"/>
      <c r="BBS3" s="205"/>
      <c r="BBT3" s="205"/>
      <c r="BBU3" s="205"/>
      <c r="BBV3" s="205"/>
      <c r="BBW3" s="205"/>
      <c r="BBX3" s="205"/>
      <c r="BBY3" s="205"/>
      <c r="BBZ3" s="205"/>
      <c r="BCA3" s="205"/>
      <c r="BCB3" s="205"/>
      <c r="BCC3" s="205"/>
      <c r="BCD3" s="205"/>
      <c r="BCE3" s="205"/>
      <c r="BCF3" s="205"/>
      <c r="BCG3" s="205"/>
      <c r="BCH3" s="205"/>
      <c r="BCI3" s="205"/>
      <c r="BCJ3" s="205"/>
      <c r="BCK3" s="205"/>
      <c r="BCL3" s="205"/>
      <c r="BCM3" s="205"/>
      <c r="BCN3" s="205"/>
      <c r="BCO3" s="205"/>
      <c r="BCP3" s="205"/>
      <c r="BCQ3" s="205"/>
      <c r="BCR3" s="205"/>
      <c r="BCS3" s="205"/>
      <c r="BCT3" s="205"/>
      <c r="BCU3" s="205"/>
      <c r="BCV3" s="205"/>
      <c r="BCW3" s="205"/>
      <c r="BCX3" s="205"/>
      <c r="BCY3" s="205"/>
      <c r="BCZ3" s="205"/>
      <c r="BDA3" s="205"/>
      <c r="BDB3" s="205"/>
      <c r="BDC3" s="205"/>
      <c r="BDD3" s="205"/>
      <c r="BDE3" s="205"/>
      <c r="BDF3" s="205"/>
      <c r="BDG3" s="205"/>
      <c r="BDH3" s="205"/>
      <c r="BDI3" s="205"/>
      <c r="BDJ3" s="205"/>
      <c r="BDK3" s="205"/>
      <c r="BDL3" s="205"/>
      <c r="BDM3" s="205"/>
      <c r="BDN3" s="205"/>
      <c r="BDO3" s="205"/>
      <c r="BDP3" s="205"/>
      <c r="BDQ3" s="205"/>
      <c r="BDR3" s="205"/>
      <c r="BDS3" s="205"/>
      <c r="BDT3" s="205"/>
      <c r="BDU3" s="205"/>
      <c r="BDV3" s="205"/>
      <c r="BDW3" s="205"/>
      <c r="BDX3" s="205"/>
      <c r="BDY3" s="205"/>
      <c r="BDZ3" s="205"/>
      <c r="BEA3" s="205"/>
      <c r="BEB3" s="205"/>
      <c r="BEC3" s="205"/>
      <c r="BED3" s="205"/>
      <c r="BEE3" s="205"/>
      <c r="BEF3" s="205"/>
      <c r="BEG3" s="205"/>
      <c r="BEH3" s="205"/>
      <c r="BEI3" s="205"/>
      <c r="BEJ3" s="205"/>
      <c r="BEK3" s="205"/>
      <c r="BEL3" s="205"/>
      <c r="BEM3" s="205"/>
      <c r="BEN3" s="205"/>
      <c r="BEO3" s="205"/>
      <c r="BEP3" s="205"/>
      <c r="BEQ3" s="205"/>
      <c r="BER3" s="205"/>
      <c r="BES3" s="205"/>
      <c r="BET3" s="205"/>
      <c r="BEU3" s="205"/>
      <c r="BEV3" s="205"/>
      <c r="BEW3" s="205"/>
      <c r="BEX3" s="205"/>
      <c r="BEY3" s="205"/>
      <c r="BEZ3" s="205"/>
      <c r="BFA3" s="205"/>
      <c r="BFB3" s="205"/>
      <c r="BFC3" s="205"/>
      <c r="BFD3" s="205"/>
      <c r="BFE3" s="205"/>
      <c r="BFF3" s="205"/>
      <c r="BFG3" s="205"/>
      <c r="BFH3" s="205"/>
      <c r="BFI3" s="205"/>
      <c r="BFJ3" s="205"/>
      <c r="BFK3" s="205"/>
      <c r="BFL3" s="205"/>
      <c r="BFM3" s="205"/>
      <c r="BFN3" s="205"/>
      <c r="BFO3" s="205"/>
      <c r="BFP3" s="205"/>
      <c r="BFQ3" s="205"/>
      <c r="BFR3" s="205"/>
      <c r="BFS3" s="205"/>
      <c r="BFT3" s="205"/>
      <c r="BFU3" s="205"/>
      <c r="BFV3" s="205"/>
      <c r="BFW3" s="205"/>
      <c r="BFX3" s="205"/>
      <c r="BFY3" s="205"/>
      <c r="BFZ3" s="205"/>
      <c r="BGA3" s="205"/>
      <c r="BGB3" s="205"/>
      <c r="BGC3" s="205"/>
      <c r="BGD3" s="205"/>
      <c r="BGE3" s="205"/>
      <c r="BGF3" s="205"/>
      <c r="BGG3" s="205"/>
      <c r="BGH3" s="205"/>
      <c r="BGI3" s="205"/>
      <c r="BGJ3" s="205"/>
      <c r="BGK3" s="205"/>
      <c r="BGL3" s="205"/>
      <c r="BGM3" s="205"/>
      <c r="BGN3" s="205"/>
      <c r="BGO3" s="205"/>
      <c r="BGP3" s="205"/>
      <c r="BGQ3" s="205"/>
      <c r="BGR3" s="205"/>
      <c r="BGS3" s="205"/>
      <c r="BGT3" s="205"/>
      <c r="BGU3" s="205"/>
      <c r="BGV3" s="205"/>
      <c r="BGW3" s="205"/>
      <c r="BGX3" s="205"/>
      <c r="BGY3" s="205"/>
      <c r="BGZ3" s="205"/>
      <c r="BHA3" s="205"/>
      <c r="BHB3" s="205"/>
      <c r="BHC3" s="205"/>
      <c r="BHD3" s="205"/>
      <c r="BHE3" s="205"/>
      <c r="BHF3" s="205"/>
      <c r="BHG3" s="205"/>
      <c r="BHH3" s="205"/>
      <c r="BHI3" s="205"/>
      <c r="BHJ3" s="205"/>
      <c r="BHK3" s="205"/>
      <c r="BHL3" s="205"/>
      <c r="BHM3" s="205"/>
      <c r="BHN3" s="205"/>
      <c r="BHO3" s="205"/>
      <c r="BHP3" s="205"/>
      <c r="BHQ3" s="205"/>
      <c r="BHR3" s="205"/>
      <c r="BHS3" s="205"/>
      <c r="BHT3" s="205"/>
      <c r="BHU3" s="205"/>
      <c r="BHV3" s="205"/>
      <c r="BHW3" s="205"/>
      <c r="BHX3" s="205"/>
      <c r="BHY3" s="205"/>
      <c r="BHZ3" s="205"/>
      <c r="BIA3" s="205"/>
      <c r="BIB3" s="205"/>
      <c r="BIC3" s="205"/>
      <c r="BID3" s="205"/>
      <c r="BIE3" s="205"/>
      <c r="BIF3" s="205"/>
      <c r="BIG3" s="205"/>
      <c r="BIH3" s="205"/>
      <c r="BII3" s="205"/>
      <c r="BIJ3" s="205"/>
      <c r="BIK3" s="205"/>
      <c r="BIL3" s="205"/>
      <c r="BIM3" s="205"/>
      <c r="BIN3" s="205"/>
      <c r="BIO3" s="205"/>
      <c r="BIP3" s="205"/>
      <c r="BIQ3" s="205"/>
      <c r="BIR3" s="205"/>
      <c r="BIS3" s="205"/>
      <c r="BIT3" s="205"/>
      <c r="BIU3" s="205"/>
      <c r="BIV3" s="205"/>
      <c r="BIW3" s="205"/>
      <c r="BIX3" s="205"/>
      <c r="BIY3" s="205"/>
      <c r="BIZ3" s="205"/>
      <c r="BJA3" s="205"/>
      <c r="BJB3" s="205"/>
      <c r="BJC3" s="205"/>
      <c r="BJD3" s="205"/>
      <c r="BJE3" s="205"/>
      <c r="BJF3" s="205"/>
      <c r="BJG3" s="205"/>
      <c r="BJH3" s="205"/>
      <c r="BJI3" s="205"/>
      <c r="BJJ3" s="205"/>
      <c r="BJK3" s="205"/>
      <c r="BJL3" s="205"/>
      <c r="BJM3" s="205"/>
      <c r="BJN3" s="205"/>
      <c r="BJO3" s="205"/>
      <c r="BJP3" s="205"/>
      <c r="BJQ3" s="205"/>
      <c r="BJR3" s="205"/>
      <c r="BJS3" s="205"/>
      <c r="BJT3" s="205"/>
      <c r="BJU3" s="205"/>
      <c r="BJV3" s="205"/>
      <c r="BJW3" s="205"/>
      <c r="BJX3" s="205"/>
      <c r="BJY3" s="205"/>
      <c r="BJZ3" s="205"/>
      <c r="BKA3" s="205"/>
      <c r="BKB3" s="205"/>
      <c r="BKC3" s="205"/>
      <c r="BKD3" s="205"/>
      <c r="BKE3" s="205"/>
      <c r="BKF3" s="205"/>
      <c r="BKG3" s="205"/>
      <c r="BKH3" s="205"/>
      <c r="BKI3" s="205"/>
      <c r="BKJ3" s="205"/>
      <c r="BKK3" s="205"/>
      <c r="BKL3" s="205"/>
      <c r="BKM3" s="205"/>
      <c r="BKN3" s="205"/>
      <c r="BKO3" s="205"/>
      <c r="BKP3" s="205"/>
      <c r="BKQ3" s="205"/>
      <c r="BKR3" s="205"/>
      <c r="BKS3" s="205"/>
      <c r="BKT3" s="205"/>
      <c r="BKU3" s="205"/>
      <c r="BKV3" s="205"/>
      <c r="BKW3" s="205"/>
      <c r="BKX3" s="205"/>
      <c r="BKY3" s="205"/>
      <c r="BKZ3" s="205"/>
      <c r="BLA3" s="205"/>
      <c r="BLB3" s="205"/>
      <c r="BLC3" s="205"/>
      <c r="BLD3" s="205"/>
      <c r="BLE3" s="205"/>
      <c r="BLF3" s="205"/>
      <c r="BLG3" s="205"/>
      <c r="BLH3" s="205"/>
      <c r="BLI3" s="205"/>
      <c r="BLJ3" s="205"/>
      <c r="BLK3" s="205"/>
      <c r="BLL3" s="205"/>
      <c r="BLM3" s="205"/>
      <c r="BLN3" s="205"/>
      <c r="BLO3" s="205"/>
      <c r="BLP3" s="205"/>
      <c r="BLQ3" s="205"/>
      <c r="BLR3" s="205"/>
      <c r="BLS3" s="205"/>
      <c r="BLT3" s="205"/>
      <c r="BLU3" s="205"/>
      <c r="BLV3" s="205"/>
      <c r="BLW3" s="205"/>
      <c r="BLX3" s="205"/>
      <c r="BLY3" s="205"/>
      <c r="BLZ3" s="205"/>
      <c r="BMA3" s="205"/>
      <c r="BMB3" s="205"/>
      <c r="BMC3" s="205"/>
      <c r="BMD3" s="205"/>
      <c r="BME3" s="205"/>
      <c r="BMF3" s="205"/>
      <c r="BMG3" s="205"/>
      <c r="BMH3" s="205"/>
      <c r="BMI3" s="205"/>
      <c r="BMJ3" s="205"/>
      <c r="BMK3" s="205"/>
      <c r="BML3" s="205"/>
      <c r="BMM3" s="205"/>
      <c r="BMN3" s="205"/>
      <c r="BMO3" s="205"/>
      <c r="BMP3" s="205"/>
      <c r="BMQ3" s="205"/>
      <c r="BMR3" s="205"/>
      <c r="BMS3" s="205"/>
      <c r="BMT3" s="205"/>
      <c r="BMU3" s="205"/>
      <c r="BMV3" s="205"/>
      <c r="BMW3" s="205"/>
      <c r="BMX3" s="205"/>
      <c r="BMY3" s="205"/>
      <c r="BMZ3" s="205"/>
      <c r="BNA3" s="205"/>
      <c r="BNB3" s="205"/>
      <c r="BNC3" s="205"/>
      <c r="BND3" s="205"/>
      <c r="BNE3" s="205"/>
      <c r="BNF3" s="205"/>
      <c r="BNG3" s="205"/>
      <c r="BNH3" s="205"/>
      <c r="BNI3" s="205"/>
      <c r="BNJ3" s="205"/>
      <c r="BNK3" s="205"/>
      <c r="BNL3" s="205"/>
      <c r="BNM3" s="205"/>
      <c r="BNN3" s="205"/>
      <c r="BNO3" s="205"/>
      <c r="BNP3" s="205"/>
      <c r="BNQ3" s="205"/>
      <c r="BNR3" s="205"/>
      <c r="BNS3" s="205"/>
      <c r="BNT3" s="205"/>
      <c r="BNU3" s="205"/>
      <c r="BNV3" s="205"/>
      <c r="BNW3" s="205"/>
      <c r="BNX3" s="205"/>
      <c r="BNY3" s="205"/>
      <c r="BNZ3" s="205"/>
      <c r="BOA3" s="205"/>
      <c r="BOB3" s="205"/>
      <c r="BOC3" s="205"/>
      <c r="BOD3" s="205"/>
      <c r="BOE3" s="205"/>
      <c r="BOF3" s="205"/>
      <c r="BOG3" s="205"/>
      <c r="BOH3" s="205"/>
      <c r="BOI3" s="205"/>
      <c r="BOJ3" s="205"/>
      <c r="BOK3" s="205"/>
      <c r="BOL3" s="205"/>
      <c r="BOM3" s="205"/>
      <c r="BON3" s="205"/>
      <c r="BOO3" s="205"/>
      <c r="BOP3" s="205"/>
      <c r="BOQ3" s="205"/>
      <c r="BOR3" s="205"/>
      <c r="BOS3" s="205"/>
      <c r="BOT3" s="205"/>
      <c r="BOU3" s="205"/>
      <c r="BOV3" s="205"/>
      <c r="BOW3" s="205"/>
      <c r="BOX3" s="205"/>
      <c r="BOY3" s="205"/>
      <c r="BOZ3" s="205"/>
      <c r="BPA3" s="205"/>
      <c r="BPB3" s="205"/>
      <c r="BPC3" s="205"/>
      <c r="BPD3" s="205"/>
      <c r="BPE3" s="205"/>
      <c r="BPF3" s="205"/>
      <c r="BPG3" s="205"/>
      <c r="BPH3" s="205"/>
      <c r="BPI3" s="205"/>
      <c r="BPJ3" s="205"/>
      <c r="BPK3" s="205"/>
      <c r="BPL3" s="205"/>
      <c r="BPM3" s="205"/>
      <c r="BPN3" s="205"/>
      <c r="BPO3" s="205"/>
      <c r="BPP3" s="205"/>
      <c r="BPQ3" s="205"/>
      <c r="BPR3" s="205"/>
      <c r="BPS3" s="205"/>
      <c r="BPT3" s="205"/>
      <c r="BPU3" s="205"/>
      <c r="BPV3" s="205"/>
      <c r="BPW3" s="205"/>
      <c r="BPX3" s="205"/>
      <c r="BPY3" s="205"/>
      <c r="BPZ3" s="205"/>
      <c r="BQA3" s="205"/>
      <c r="BQB3" s="205"/>
      <c r="BQC3" s="205"/>
      <c r="BQD3" s="205"/>
      <c r="BQE3" s="205"/>
      <c r="BQF3" s="205"/>
      <c r="BQG3" s="205"/>
      <c r="BQH3" s="205"/>
      <c r="BQI3" s="205"/>
      <c r="BQJ3" s="205"/>
      <c r="BQK3" s="205"/>
      <c r="BQL3" s="205"/>
      <c r="BQM3" s="205"/>
      <c r="BQN3" s="205"/>
      <c r="BQO3" s="205"/>
      <c r="BQP3" s="205"/>
      <c r="BQQ3" s="205"/>
      <c r="BQR3" s="205"/>
      <c r="BQS3" s="205"/>
      <c r="BQT3" s="205"/>
      <c r="BQU3" s="205"/>
      <c r="BQV3" s="205"/>
      <c r="BQW3" s="205"/>
      <c r="BQX3" s="205"/>
      <c r="BQY3" s="205"/>
      <c r="BQZ3" s="205"/>
      <c r="BRA3" s="205"/>
      <c r="BRB3" s="205"/>
      <c r="BRC3" s="205"/>
      <c r="BRD3" s="205"/>
      <c r="BRE3" s="205"/>
      <c r="BRF3" s="205"/>
      <c r="BRG3" s="205"/>
      <c r="BRH3" s="205"/>
      <c r="BRI3" s="205"/>
      <c r="BRJ3" s="205"/>
      <c r="BRK3" s="205"/>
      <c r="BRL3" s="205"/>
      <c r="BRM3" s="205"/>
      <c r="BRN3" s="205"/>
      <c r="BRO3" s="205"/>
      <c r="BRP3" s="205"/>
      <c r="BRQ3" s="205"/>
      <c r="BRR3" s="205"/>
      <c r="BRS3" s="205"/>
      <c r="BRT3" s="205"/>
      <c r="BRU3" s="205"/>
      <c r="BRV3" s="205"/>
      <c r="BRW3" s="205"/>
      <c r="BRX3" s="205"/>
      <c r="BRY3" s="205"/>
      <c r="BRZ3" s="205"/>
      <c r="BSA3" s="205"/>
      <c r="BSB3" s="205"/>
      <c r="BSC3" s="205"/>
      <c r="BSD3" s="205"/>
      <c r="BSE3" s="205"/>
      <c r="BSF3" s="205"/>
      <c r="BSG3" s="205"/>
      <c r="BSH3" s="205"/>
      <c r="BSI3" s="205"/>
      <c r="BSJ3" s="205"/>
      <c r="BSK3" s="205"/>
      <c r="BSL3" s="205"/>
      <c r="BSM3" s="205"/>
      <c r="BSN3" s="205"/>
      <c r="BSO3" s="205"/>
      <c r="BSP3" s="205"/>
      <c r="BSQ3" s="205"/>
      <c r="BSR3" s="205"/>
      <c r="BSS3" s="205"/>
      <c r="BST3" s="205"/>
      <c r="BSU3" s="205"/>
      <c r="BSV3" s="205"/>
      <c r="BSW3" s="205"/>
      <c r="BSX3" s="205"/>
      <c r="BSY3" s="205"/>
      <c r="BSZ3" s="205"/>
      <c r="BTA3" s="205"/>
      <c r="BTB3" s="205"/>
      <c r="BTC3" s="205"/>
      <c r="BTD3" s="205"/>
      <c r="BTE3" s="205"/>
      <c r="BTF3" s="205"/>
      <c r="BTG3" s="205"/>
      <c r="BTH3" s="205"/>
      <c r="BTI3" s="205"/>
      <c r="BTJ3" s="205"/>
      <c r="BTK3" s="205"/>
      <c r="BTL3" s="205"/>
      <c r="BTM3" s="205"/>
      <c r="BTN3" s="205"/>
      <c r="BTO3" s="205"/>
      <c r="BTP3" s="205"/>
      <c r="BTQ3" s="205"/>
      <c r="BTR3" s="205"/>
      <c r="BTS3" s="205"/>
      <c r="BTT3" s="205"/>
      <c r="BTU3" s="205"/>
      <c r="BTV3" s="205"/>
      <c r="BTW3" s="205"/>
      <c r="BTX3" s="205"/>
      <c r="BTY3" s="205"/>
      <c r="BTZ3" s="205"/>
      <c r="BUA3" s="205"/>
      <c r="BUB3" s="205"/>
      <c r="BUC3" s="205"/>
      <c r="BUD3" s="205"/>
      <c r="BUE3" s="205"/>
      <c r="BUF3" s="205"/>
      <c r="BUG3" s="205"/>
      <c r="BUH3" s="205"/>
      <c r="BUI3" s="205"/>
      <c r="BUJ3" s="205"/>
      <c r="BUK3" s="205"/>
      <c r="BUL3" s="205"/>
      <c r="BUM3" s="205"/>
      <c r="BUN3" s="205"/>
      <c r="BUO3" s="205"/>
      <c r="BUP3" s="205"/>
      <c r="BUQ3" s="205"/>
      <c r="BUR3" s="205"/>
      <c r="BUS3" s="205"/>
      <c r="BUT3" s="205"/>
      <c r="BUU3" s="205"/>
      <c r="BUV3" s="205"/>
      <c r="BUW3" s="205"/>
      <c r="BUX3" s="205"/>
      <c r="BUY3" s="205"/>
      <c r="BUZ3" s="205"/>
      <c r="BVA3" s="205"/>
      <c r="BVB3" s="205"/>
      <c r="BVC3" s="205"/>
      <c r="BVD3" s="205"/>
      <c r="BVE3" s="205"/>
      <c r="BVF3" s="205"/>
      <c r="BVG3" s="205"/>
      <c r="BVH3" s="205"/>
      <c r="BVI3" s="205"/>
      <c r="BVJ3" s="205"/>
      <c r="BVK3" s="205"/>
      <c r="BVL3" s="205"/>
      <c r="BVM3" s="205"/>
      <c r="BVN3" s="205"/>
      <c r="BVO3" s="205"/>
      <c r="BVP3" s="205"/>
      <c r="BVQ3" s="205"/>
      <c r="BVR3" s="205"/>
      <c r="BVS3" s="205"/>
      <c r="BVT3" s="205"/>
      <c r="BVU3" s="205"/>
      <c r="BVV3" s="205"/>
      <c r="BVW3" s="205"/>
      <c r="BVX3" s="205"/>
      <c r="BVY3" s="205"/>
      <c r="BVZ3" s="205"/>
      <c r="BWA3" s="205"/>
      <c r="BWB3" s="205"/>
      <c r="BWC3" s="205"/>
      <c r="BWD3" s="205"/>
      <c r="BWE3" s="205"/>
      <c r="BWF3" s="205"/>
      <c r="BWG3" s="205"/>
      <c r="BWH3" s="205"/>
      <c r="BWI3" s="205"/>
      <c r="BWJ3" s="205"/>
      <c r="BWK3" s="205"/>
      <c r="BWL3" s="205"/>
      <c r="BWM3" s="205"/>
      <c r="BWN3" s="205"/>
      <c r="BWO3" s="205"/>
      <c r="BWP3" s="205"/>
      <c r="BWQ3" s="205"/>
      <c r="BWR3" s="205"/>
      <c r="BWS3" s="205"/>
      <c r="BWT3" s="205"/>
      <c r="BWU3" s="205"/>
      <c r="BWV3" s="205"/>
      <c r="BWW3" s="205"/>
      <c r="BWX3" s="205"/>
      <c r="BWY3" s="205"/>
      <c r="BWZ3" s="205"/>
      <c r="BXA3" s="205"/>
      <c r="BXB3" s="205"/>
      <c r="BXC3" s="205"/>
      <c r="BXD3" s="205"/>
      <c r="BXE3" s="205"/>
      <c r="BXF3" s="205"/>
      <c r="BXG3" s="205"/>
      <c r="BXH3" s="205"/>
      <c r="BXI3" s="205"/>
      <c r="BXJ3" s="205"/>
      <c r="BXK3" s="205"/>
      <c r="BXL3" s="205"/>
      <c r="BXM3" s="205"/>
      <c r="BXN3" s="205"/>
      <c r="BXO3" s="205"/>
      <c r="BXP3" s="205"/>
      <c r="BXQ3" s="205"/>
      <c r="BXR3" s="205"/>
      <c r="BXS3" s="205"/>
      <c r="BXT3" s="205"/>
      <c r="BXU3" s="205"/>
      <c r="BXV3" s="205"/>
      <c r="BXW3" s="205"/>
      <c r="BXX3" s="205"/>
      <c r="BXY3" s="205"/>
      <c r="BXZ3" s="205"/>
      <c r="BYA3" s="205"/>
      <c r="BYB3" s="205"/>
      <c r="BYC3" s="205"/>
      <c r="BYD3" s="205"/>
      <c r="BYE3" s="205"/>
      <c r="BYF3" s="205"/>
      <c r="BYG3" s="205"/>
      <c r="BYH3" s="205"/>
      <c r="BYI3" s="205"/>
      <c r="BYJ3" s="205"/>
      <c r="BYK3" s="205"/>
      <c r="BYL3" s="205"/>
      <c r="BYM3" s="205"/>
      <c r="BYN3" s="205"/>
      <c r="BYO3" s="205"/>
      <c r="BYP3" s="205"/>
      <c r="BYQ3" s="205"/>
      <c r="BYR3" s="205"/>
      <c r="BYS3" s="205"/>
      <c r="BYT3" s="205"/>
      <c r="BYU3" s="205"/>
      <c r="BYV3" s="205"/>
      <c r="BYW3" s="205"/>
      <c r="BYX3" s="205"/>
      <c r="BYY3" s="205"/>
      <c r="BYZ3" s="205"/>
      <c r="BZA3" s="205"/>
      <c r="BZB3" s="205"/>
      <c r="BZC3" s="205"/>
      <c r="BZD3" s="205"/>
      <c r="BZE3" s="205"/>
      <c r="BZF3" s="205"/>
      <c r="BZG3" s="205"/>
      <c r="BZH3" s="205"/>
      <c r="BZI3" s="205"/>
      <c r="BZJ3" s="205"/>
      <c r="BZK3" s="205"/>
      <c r="BZL3" s="205"/>
      <c r="BZM3" s="205"/>
      <c r="BZN3" s="205"/>
      <c r="BZO3" s="205"/>
      <c r="BZP3" s="205"/>
      <c r="BZQ3" s="205"/>
      <c r="BZR3" s="205"/>
      <c r="BZS3" s="205"/>
      <c r="BZT3" s="205"/>
      <c r="BZU3" s="205"/>
      <c r="BZV3" s="205"/>
      <c r="BZW3" s="205"/>
      <c r="BZX3" s="205"/>
      <c r="BZY3" s="205"/>
      <c r="BZZ3" s="205"/>
      <c r="CAA3" s="205"/>
      <c r="CAB3" s="205"/>
      <c r="CAC3" s="205"/>
      <c r="CAD3" s="205"/>
      <c r="CAE3" s="205"/>
      <c r="CAF3" s="205"/>
      <c r="CAG3" s="205"/>
      <c r="CAH3" s="205"/>
      <c r="CAI3" s="205"/>
      <c r="CAJ3" s="205"/>
      <c r="CAK3" s="205"/>
      <c r="CAL3" s="205"/>
      <c r="CAM3" s="205"/>
      <c r="CAN3" s="205"/>
      <c r="CAO3" s="205"/>
      <c r="CAP3" s="205"/>
      <c r="CAQ3" s="205"/>
      <c r="CAR3" s="205"/>
      <c r="CAS3" s="205"/>
      <c r="CAT3" s="205"/>
      <c r="CAU3" s="205"/>
      <c r="CAV3" s="205"/>
      <c r="CAW3" s="205"/>
      <c r="CAX3" s="205"/>
      <c r="CAY3" s="205"/>
      <c r="CAZ3" s="205"/>
      <c r="CBA3" s="205"/>
      <c r="CBB3" s="205"/>
      <c r="CBC3" s="205"/>
      <c r="CBD3" s="205"/>
      <c r="CBE3" s="205"/>
      <c r="CBF3" s="205"/>
      <c r="CBG3" s="205"/>
      <c r="CBH3" s="205"/>
      <c r="CBI3" s="205"/>
      <c r="CBJ3" s="205"/>
      <c r="CBK3" s="205"/>
      <c r="CBL3" s="205"/>
      <c r="CBM3" s="205"/>
      <c r="CBN3" s="205"/>
      <c r="CBO3" s="205"/>
      <c r="CBP3" s="205"/>
      <c r="CBQ3" s="205"/>
      <c r="CBR3" s="205"/>
      <c r="CBS3" s="205"/>
      <c r="CBT3" s="205"/>
      <c r="CBU3" s="205"/>
      <c r="CBV3" s="205"/>
      <c r="CBW3" s="205"/>
      <c r="CBX3" s="205"/>
      <c r="CBY3" s="205"/>
      <c r="CBZ3" s="205"/>
      <c r="CCA3" s="205"/>
      <c r="CCB3" s="205"/>
      <c r="CCC3" s="205"/>
      <c r="CCD3" s="205"/>
      <c r="CCE3" s="205"/>
      <c r="CCF3" s="205"/>
      <c r="CCG3" s="205"/>
      <c r="CCH3" s="205"/>
      <c r="CCI3" s="205"/>
      <c r="CCJ3" s="205"/>
      <c r="CCK3" s="205"/>
      <c r="CCL3" s="205"/>
      <c r="CCM3" s="205"/>
      <c r="CCN3" s="205"/>
      <c r="CCO3" s="205"/>
      <c r="CCP3" s="205"/>
      <c r="CCQ3" s="205"/>
      <c r="CCR3" s="205"/>
      <c r="CCS3" s="205"/>
      <c r="CCT3" s="205"/>
      <c r="CCU3" s="205"/>
      <c r="CCV3" s="205"/>
      <c r="CCW3" s="205"/>
      <c r="CCX3" s="205"/>
      <c r="CCY3" s="205"/>
      <c r="CCZ3" s="205"/>
      <c r="CDA3" s="205"/>
      <c r="CDB3" s="205"/>
      <c r="CDC3" s="205"/>
      <c r="CDD3" s="205"/>
      <c r="CDE3" s="205"/>
      <c r="CDF3" s="205"/>
      <c r="CDG3" s="205"/>
      <c r="CDH3" s="205"/>
      <c r="CDI3" s="205"/>
      <c r="CDJ3" s="205"/>
      <c r="CDK3" s="205"/>
      <c r="CDL3" s="205"/>
      <c r="CDM3" s="205"/>
      <c r="CDN3" s="205"/>
      <c r="CDO3" s="205"/>
      <c r="CDP3" s="205"/>
      <c r="CDQ3" s="205"/>
      <c r="CDR3" s="205"/>
      <c r="CDS3" s="205"/>
      <c r="CDT3" s="205"/>
      <c r="CDU3" s="205"/>
      <c r="CDV3" s="205"/>
      <c r="CDW3" s="205"/>
      <c r="CDX3" s="205"/>
      <c r="CDY3" s="205"/>
      <c r="CDZ3" s="205"/>
      <c r="CEA3" s="205"/>
      <c r="CEB3" s="205"/>
      <c r="CEC3" s="205"/>
      <c r="CED3" s="205"/>
      <c r="CEE3" s="205"/>
      <c r="CEF3" s="205"/>
      <c r="CEG3" s="205"/>
      <c r="CEH3" s="205"/>
      <c r="CEI3" s="205"/>
      <c r="CEJ3" s="205"/>
      <c r="CEK3" s="205"/>
      <c r="CEL3" s="205"/>
      <c r="CEM3" s="205"/>
      <c r="CEN3" s="205"/>
      <c r="CEO3" s="205"/>
      <c r="CEP3" s="205"/>
      <c r="CEQ3" s="205"/>
      <c r="CER3" s="205"/>
      <c r="CES3" s="205"/>
      <c r="CET3" s="205"/>
      <c r="CEU3" s="205"/>
      <c r="CEV3" s="205"/>
      <c r="CEW3" s="205"/>
      <c r="CEX3" s="205"/>
      <c r="CEY3" s="205"/>
      <c r="CEZ3" s="205"/>
      <c r="CFA3" s="205"/>
      <c r="CFB3" s="205"/>
      <c r="CFC3" s="205"/>
      <c r="CFD3" s="205"/>
      <c r="CFE3" s="205"/>
      <c r="CFF3" s="205"/>
      <c r="CFG3" s="205"/>
      <c r="CFH3" s="205"/>
      <c r="CFI3" s="205"/>
      <c r="CFJ3" s="205"/>
      <c r="CFK3" s="205"/>
      <c r="CFL3" s="205"/>
      <c r="CFM3" s="205"/>
      <c r="CFN3" s="205"/>
      <c r="CFO3" s="205"/>
      <c r="CFP3" s="205"/>
      <c r="CFQ3" s="205"/>
      <c r="CFR3" s="205"/>
      <c r="CFS3" s="205"/>
      <c r="CFT3" s="205"/>
      <c r="CFU3" s="205"/>
      <c r="CFV3" s="205"/>
      <c r="CFW3" s="205"/>
      <c r="CFX3" s="205"/>
      <c r="CFY3" s="205"/>
      <c r="CFZ3" s="205"/>
      <c r="CGA3" s="205"/>
      <c r="CGB3" s="205"/>
      <c r="CGC3" s="205"/>
      <c r="CGD3" s="205"/>
      <c r="CGE3" s="205"/>
      <c r="CGF3" s="205"/>
      <c r="CGG3" s="205"/>
      <c r="CGH3" s="205"/>
      <c r="CGI3" s="205"/>
      <c r="CGJ3" s="205"/>
      <c r="CGK3" s="205"/>
      <c r="CGL3" s="205"/>
      <c r="CGM3" s="205"/>
      <c r="CGN3" s="205"/>
      <c r="CGO3" s="205"/>
      <c r="CGP3" s="205"/>
      <c r="CGQ3" s="205"/>
      <c r="CGR3" s="205"/>
      <c r="CGS3" s="205"/>
      <c r="CGT3" s="205"/>
      <c r="CGU3" s="205"/>
      <c r="CGV3" s="205"/>
      <c r="CGW3" s="205"/>
      <c r="CGX3" s="205"/>
      <c r="CGY3" s="205"/>
      <c r="CGZ3" s="205"/>
      <c r="CHA3" s="205"/>
      <c r="CHB3" s="205"/>
      <c r="CHC3" s="205"/>
      <c r="CHD3" s="205"/>
      <c r="CHE3" s="205"/>
      <c r="CHF3" s="205"/>
      <c r="CHG3" s="205"/>
      <c r="CHH3" s="205"/>
      <c r="CHI3" s="205"/>
      <c r="CHJ3" s="205"/>
      <c r="CHK3" s="205"/>
      <c r="CHL3" s="205"/>
      <c r="CHM3" s="205"/>
      <c r="CHN3" s="205"/>
      <c r="CHO3" s="205"/>
      <c r="CHP3" s="205"/>
      <c r="CHQ3" s="205"/>
      <c r="CHR3" s="205"/>
      <c r="CHS3" s="205"/>
      <c r="CHT3" s="205"/>
      <c r="CHU3" s="205"/>
      <c r="CHV3" s="205"/>
      <c r="CHW3" s="205"/>
      <c r="CHX3" s="205"/>
      <c r="CHY3" s="205"/>
      <c r="CHZ3" s="205"/>
      <c r="CIA3" s="205"/>
      <c r="CIB3" s="205"/>
      <c r="CIC3" s="205"/>
      <c r="CID3" s="205"/>
      <c r="CIE3" s="205"/>
      <c r="CIF3" s="205"/>
      <c r="CIG3" s="205"/>
      <c r="CIH3" s="205"/>
      <c r="CII3" s="205"/>
      <c r="CIJ3" s="205"/>
      <c r="CIK3" s="205"/>
      <c r="CIL3" s="205"/>
      <c r="CIM3" s="205"/>
      <c r="CIN3" s="205"/>
      <c r="CIO3" s="205"/>
      <c r="CIP3" s="205"/>
      <c r="CIQ3" s="205"/>
      <c r="CIR3" s="205"/>
      <c r="CIS3" s="205"/>
      <c r="CIT3" s="205"/>
      <c r="CIU3" s="205"/>
      <c r="CIV3" s="205"/>
      <c r="CIW3" s="205"/>
      <c r="CIX3" s="205"/>
      <c r="CIY3" s="205"/>
      <c r="CIZ3" s="205"/>
      <c r="CJA3" s="205"/>
      <c r="CJB3" s="205"/>
      <c r="CJC3" s="205"/>
      <c r="CJD3" s="205"/>
      <c r="CJE3" s="205"/>
      <c r="CJF3" s="205"/>
      <c r="CJG3" s="205"/>
      <c r="CJH3" s="205"/>
      <c r="CJI3" s="205"/>
      <c r="CJJ3" s="205"/>
      <c r="CJK3" s="205"/>
      <c r="CJL3" s="205"/>
      <c r="CJM3" s="205"/>
      <c r="CJN3" s="205"/>
      <c r="CJO3" s="205"/>
      <c r="CJP3" s="205"/>
      <c r="CJQ3" s="205"/>
      <c r="CJR3" s="205"/>
      <c r="CJS3" s="205"/>
      <c r="CJT3" s="205"/>
      <c r="CJU3" s="205"/>
      <c r="CJV3" s="205"/>
      <c r="CJW3" s="205"/>
      <c r="CJX3" s="205"/>
      <c r="CJY3" s="205"/>
      <c r="CJZ3" s="205"/>
      <c r="CKA3" s="205"/>
      <c r="CKB3" s="205"/>
      <c r="CKC3" s="205"/>
      <c r="CKD3" s="205"/>
      <c r="CKE3" s="205"/>
      <c r="CKF3" s="205"/>
      <c r="CKG3" s="205"/>
      <c r="CKH3" s="205"/>
      <c r="CKI3" s="205"/>
      <c r="CKJ3" s="205"/>
      <c r="CKK3" s="205"/>
      <c r="CKL3" s="205"/>
      <c r="CKM3" s="205"/>
      <c r="CKN3" s="205"/>
      <c r="CKO3" s="205"/>
      <c r="CKP3" s="205"/>
      <c r="CKQ3" s="205"/>
      <c r="CKR3" s="205"/>
      <c r="CKS3" s="205"/>
      <c r="CKT3" s="205"/>
      <c r="CKU3" s="205"/>
      <c r="CKV3" s="205"/>
      <c r="CKW3" s="205"/>
      <c r="CKX3" s="205"/>
      <c r="CKY3" s="205"/>
      <c r="CKZ3" s="205"/>
      <c r="CLA3" s="205"/>
      <c r="CLB3" s="205"/>
      <c r="CLC3" s="205"/>
      <c r="CLD3" s="205"/>
      <c r="CLE3" s="205"/>
      <c r="CLF3" s="205"/>
      <c r="CLG3" s="205"/>
      <c r="CLH3" s="205"/>
      <c r="CLI3" s="205"/>
      <c r="CLJ3" s="205"/>
      <c r="CLK3" s="205"/>
      <c r="CLL3" s="205"/>
      <c r="CLM3" s="205"/>
      <c r="CLN3" s="205"/>
      <c r="CLO3" s="205"/>
      <c r="CLP3" s="205"/>
      <c r="CLQ3" s="205"/>
      <c r="CLR3" s="205"/>
      <c r="CLS3" s="205"/>
      <c r="CLT3" s="205"/>
      <c r="CLU3" s="205"/>
      <c r="CLV3" s="205"/>
      <c r="CLW3" s="205"/>
      <c r="CLX3" s="205"/>
      <c r="CLY3" s="205"/>
      <c r="CLZ3" s="205"/>
      <c r="CMA3" s="205"/>
      <c r="CMB3" s="205"/>
      <c r="CMC3" s="205"/>
      <c r="CMD3" s="205"/>
      <c r="CME3" s="205"/>
      <c r="CMF3" s="205"/>
      <c r="CMG3" s="205"/>
      <c r="CMH3" s="205"/>
      <c r="CMI3" s="205"/>
      <c r="CMJ3" s="205"/>
      <c r="CMK3" s="205"/>
      <c r="CML3" s="205"/>
      <c r="CMM3" s="205"/>
      <c r="CMN3" s="205"/>
      <c r="CMO3" s="205"/>
      <c r="CMP3" s="205"/>
      <c r="CMQ3" s="205"/>
      <c r="CMR3" s="205"/>
      <c r="CMS3" s="205"/>
      <c r="CMT3" s="205"/>
      <c r="CMU3" s="205"/>
      <c r="CMV3" s="205"/>
      <c r="CMW3" s="205"/>
      <c r="CMX3" s="205"/>
      <c r="CMY3" s="205"/>
      <c r="CMZ3" s="205"/>
      <c r="CNA3" s="205"/>
      <c r="CNB3" s="205"/>
      <c r="CNC3" s="205"/>
      <c r="CND3" s="205"/>
      <c r="CNE3" s="205"/>
      <c r="CNF3" s="205"/>
      <c r="CNG3" s="205"/>
      <c r="CNH3" s="205"/>
      <c r="CNI3" s="205"/>
      <c r="CNJ3" s="205"/>
      <c r="CNK3" s="205"/>
      <c r="CNL3" s="205"/>
      <c r="CNM3" s="205"/>
      <c r="CNN3" s="205"/>
      <c r="CNO3" s="205"/>
      <c r="CNP3" s="205"/>
      <c r="CNQ3" s="205"/>
      <c r="CNR3" s="205"/>
      <c r="CNS3" s="205"/>
      <c r="CNT3" s="205"/>
      <c r="CNU3" s="205"/>
      <c r="CNV3" s="205"/>
      <c r="CNW3" s="205"/>
      <c r="CNX3" s="205"/>
      <c r="CNY3" s="205"/>
      <c r="CNZ3" s="205"/>
      <c r="COA3" s="205"/>
      <c r="COB3" s="205"/>
      <c r="COC3" s="205"/>
      <c r="COD3" s="205"/>
      <c r="COE3" s="205"/>
      <c r="COF3" s="205"/>
      <c r="COG3" s="205"/>
      <c r="COH3" s="205"/>
      <c r="COI3" s="205"/>
      <c r="COJ3" s="205"/>
      <c r="COK3" s="205"/>
      <c r="COL3" s="205"/>
      <c r="COM3" s="205"/>
      <c r="CON3" s="205"/>
      <c r="COO3" s="205"/>
      <c r="COP3" s="205"/>
      <c r="COQ3" s="205"/>
      <c r="COR3" s="205"/>
      <c r="COS3" s="205"/>
      <c r="COT3" s="205"/>
      <c r="COU3" s="205"/>
      <c r="COV3" s="205"/>
      <c r="COW3" s="205"/>
      <c r="COX3" s="205"/>
      <c r="COY3" s="205"/>
      <c r="COZ3" s="205"/>
      <c r="CPA3" s="205"/>
      <c r="CPB3" s="205"/>
      <c r="CPC3" s="205"/>
      <c r="CPD3" s="205"/>
      <c r="CPE3" s="205"/>
      <c r="CPF3" s="205"/>
      <c r="CPG3" s="205"/>
      <c r="CPH3" s="205"/>
      <c r="CPI3" s="205"/>
      <c r="CPJ3" s="205"/>
      <c r="CPK3" s="205"/>
      <c r="CPL3" s="205"/>
      <c r="CPM3" s="205"/>
      <c r="CPN3" s="205"/>
      <c r="CPO3" s="205"/>
      <c r="CPP3" s="205"/>
      <c r="CPQ3" s="205"/>
      <c r="CPR3" s="205"/>
      <c r="CPS3" s="205"/>
      <c r="CPT3" s="205"/>
      <c r="CPU3" s="205"/>
      <c r="CPV3" s="205"/>
      <c r="CPW3" s="205"/>
      <c r="CPX3" s="205"/>
      <c r="CPY3" s="205"/>
      <c r="CPZ3" s="205"/>
      <c r="CQA3" s="205"/>
      <c r="CQB3" s="205"/>
      <c r="CQC3" s="205"/>
      <c r="CQD3" s="205"/>
      <c r="CQE3" s="205"/>
      <c r="CQF3" s="205"/>
      <c r="CQG3" s="205"/>
      <c r="CQH3" s="205"/>
      <c r="CQI3" s="205"/>
      <c r="CQJ3" s="205"/>
      <c r="CQK3" s="205"/>
      <c r="CQL3" s="205"/>
      <c r="CQM3" s="205"/>
      <c r="CQN3" s="205"/>
      <c r="CQO3" s="205"/>
      <c r="CQP3" s="205"/>
      <c r="CQQ3" s="205"/>
      <c r="CQR3" s="205"/>
      <c r="CQS3" s="205"/>
      <c r="CQT3" s="205"/>
      <c r="CQU3" s="205"/>
      <c r="CQV3" s="205"/>
      <c r="CQW3" s="205"/>
      <c r="CQX3" s="205"/>
      <c r="CQY3" s="205"/>
      <c r="CQZ3" s="205"/>
      <c r="CRA3" s="205"/>
      <c r="CRB3" s="205"/>
      <c r="CRC3" s="205"/>
      <c r="CRD3" s="205"/>
      <c r="CRE3" s="205"/>
      <c r="CRF3" s="205"/>
      <c r="CRG3" s="205"/>
      <c r="CRH3" s="205"/>
      <c r="CRI3" s="205"/>
      <c r="CRJ3" s="205"/>
      <c r="CRK3" s="205"/>
      <c r="CRL3" s="205"/>
      <c r="CRM3" s="205"/>
      <c r="CRN3" s="205"/>
      <c r="CRO3" s="205"/>
      <c r="CRP3" s="205"/>
      <c r="CRQ3" s="205"/>
      <c r="CRR3" s="205"/>
      <c r="CRS3" s="205"/>
      <c r="CRT3" s="205"/>
      <c r="CRU3" s="205"/>
      <c r="CRV3" s="205"/>
      <c r="CRW3" s="205"/>
      <c r="CRX3" s="205"/>
      <c r="CRY3" s="205"/>
      <c r="CRZ3" s="205"/>
      <c r="CSA3" s="205"/>
      <c r="CSB3" s="205"/>
      <c r="CSC3" s="205"/>
      <c r="CSD3" s="205"/>
      <c r="CSE3" s="205"/>
      <c r="CSF3" s="205"/>
      <c r="CSG3" s="205"/>
      <c r="CSH3" s="205"/>
      <c r="CSI3" s="205"/>
      <c r="CSJ3" s="205"/>
      <c r="CSK3" s="205"/>
      <c r="CSL3" s="205"/>
      <c r="CSM3" s="205"/>
      <c r="CSN3" s="205"/>
      <c r="CSO3" s="205"/>
      <c r="CSP3" s="205"/>
      <c r="CSQ3" s="205"/>
      <c r="CSR3" s="205"/>
      <c r="CSS3" s="205"/>
      <c r="CST3" s="205"/>
      <c r="CSU3" s="205"/>
      <c r="CSV3" s="205"/>
      <c r="CSW3" s="205"/>
      <c r="CSX3" s="205"/>
      <c r="CSY3" s="205"/>
      <c r="CSZ3" s="205"/>
      <c r="CTA3" s="205"/>
      <c r="CTB3" s="205"/>
      <c r="CTC3" s="205"/>
      <c r="CTD3" s="205"/>
      <c r="CTE3" s="205"/>
      <c r="CTF3" s="205"/>
      <c r="CTG3" s="205"/>
      <c r="CTH3" s="205"/>
      <c r="CTI3" s="205"/>
      <c r="CTJ3" s="205"/>
      <c r="CTK3" s="205"/>
      <c r="CTL3" s="205"/>
      <c r="CTM3" s="205"/>
      <c r="CTN3" s="205"/>
      <c r="CTO3" s="205"/>
      <c r="CTP3" s="205"/>
      <c r="CTQ3" s="205"/>
      <c r="CTR3" s="205"/>
      <c r="CTS3" s="205"/>
      <c r="CTT3" s="205"/>
      <c r="CTU3" s="205"/>
      <c r="CTV3" s="205"/>
      <c r="CTW3" s="205"/>
      <c r="CTX3" s="205"/>
      <c r="CTY3" s="205"/>
      <c r="CTZ3" s="205"/>
      <c r="CUA3" s="205"/>
      <c r="CUB3" s="205"/>
      <c r="CUC3" s="205"/>
      <c r="CUD3" s="205"/>
      <c r="CUE3" s="205"/>
      <c r="CUF3" s="205"/>
      <c r="CUG3" s="205"/>
      <c r="CUH3" s="205"/>
      <c r="CUI3" s="205"/>
      <c r="CUJ3" s="205"/>
      <c r="CUK3" s="205"/>
      <c r="CUL3" s="205"/>
      <c r="CUM3" s="205"/>
      <c r="CUN3" s="205"/>
      <c r="CUO3" s="205"/>
      <c r="CUP3" s="205"/>
      <c r="CUQ3" s="205"/>
      <c r="CUR3" s="205"/>
      <c r="CUS3" s="205"/>
      <c r="CUT3" s="205"/>
      <c r="CUU3" s="205"/>
      <c r="CUV3" s="205"/>
      <c r="CUW3" s="205"/>
      <c r="CUX3" s="205"/>
      <c r="CUY3" s="205"/>
      <c r="CUZ3" s="205"/>
      <c r="CVA3" s="205"/>
      <c r="CVB3" s="205"/>
      <c r="CVC3" s="205"/>
      <c r="CVD3" s="205"/>
      <c r="CVE3" s="205"/>
      <c r="CVF3" s="205"/>
      <c r="CVG3" s="205"/>
      <c r="CVH3" s="205"/>
      <c r="CVI3" s="205"/>
      <c r="CVJ3" s="205"/>
      <c r="CVK3" s="205"/>
      <c r="CVL3" s="205"/>
      <c r="CVM3" s="205"/>
      <c r="CVN3" s="205"/>
      <c r="CVO3" s="205"/>
      <c r="CVP3" s="205"/>
      <c r="CVQ3" s="205"/>
      <c r="CVR3" s="205"/>
      <c r="CVS3" s="205"/>
      <c r="CVT3" s="205"/>
      <c r="CVU3" s="205"/>
      <c r="CVV3" s="205"/>
      <c r="CVW3" s="205"/>
      <c r="CVX3" s="205"/>
      <c r="CVY3" s="205"/>
      <c r="CVZ3" s="205"/>
      <c r="CWA3" s="205"/>
      <c r="CWB3" s="205"/>
      <c r="CWC3" s="205"/>
      <c r="CWD3" s="205"/>
      <c r="CWE3" s="205"/>
      <c r="CWF3" s="205"/>
      <c r="CWG3" s="205"/>
      <c r="CWH3" s="205"/>
      <c r="CWI3" s="205"/>
      <c r="CWJ3" s="205"/>
      <c r="CWK3" s="205"/>
      <c r="CWL3" s="205"/>
      <c r="CWM3" s="205"/>
      <c r="CWN3" s="205"/>
      <c r="CWO3" s="205"/>
      <c r="CWP3" s="205"/>
      <c r="CWQ3" s="205"/>
      <c r="CWR3" s="205"/>
      <c r="CWS3" s="205"/>
      <c r="CWT3" s="205"/>
      <c r="CWU3" s="205"/>
      <c r="CWV3" s="205"/>
      <c r="CWW3" s="205"/>
      <c r="CWX3" s="205"/>
      <c r="CWY3" s="205"/>
      <c r="CWZ3" s="205"/>
      <c r="CXA3" s="205"/>
      <c r="CXB3" s="205"/>
      <c r="CXC3" s="205"/>
      <c r="CXD3" s="205"/>
      <c r="CXE3" s="205"/>
      <c r="CXF3" s="205"/>
      <c r="CXG3" s="205"/>
      <c r="CXH3" s="205"/>
      <c r="CXI3" s="205"/>
      <c r="CXJ3" s="205"/>
      <c r="CXK3" s="205"/>
      <c r="CXL3" s="205"/>
      <c r="CXM3" s="205"/>
      <c r="CXN3" s="205"/>
      <c r="CXO3" s="205"/>
      <c r="CXP3" s="205"/>
      <c r="CXQ3" s="205"/>
      <c r="CXR3" s="205"/>
      <c r="CXS3" s="205"/>
      <c r="CXT3" s="205"/>
      <c r="CXU3" s="205"/>
      <c r="CXV3" s="205"/>
      <c r="CXW3" s="205"/>
      <c r="CXX3" s="205"/>
      <c r="CXY3" s="205"/>
      <c r="CXZ3" s="205"/>
      <c r="CYA3" s="205"/>
      <c r="CYB3" s="205"/>
      <c r="CYC3" s="205"/>
      <c r="CYD3" s="205"/>
      <c r="CYE3" s="205"/>
      <c r="CYF3" s="205"/>
      <c r="CYG3" s="205"/>
      <c r="CYH3" s="205"/>
      <c r="CYI3" s="205"/>
      <c r="CYJ3" s="205"/>
      <c r="CYK3" s="205"/>
      <c r="CYL3" s="205"/>
      <c r="CYM3" s="205"/>
      <c r="CYN3" s="205"/>
      <c r="CYO3" s="205"/>
      <c r="CYP3" s="205"/>
      <c r="CYQ3" s="205"/>
      <c r="CYR3" s="205"/>
      <c r="CYS3" s="205"/>
      <c r="CYT3" s="205"/>
      <c r="CYU3" s="205"/>
      <c r="CYV3" s="205"/>
      <c r="CYW3" s="205"/>
      <c r="CYX3" s="205"/>
      <c r="CYY3" s="205"/>
      <c r="CYZ3" s="205"/>
      <c r="CZA3" s="205"/>
      <c r="CZB3" s="205"/>
      <c r="CZC3" s="205"/>
      <c r="CZD3" s="205"/>
      <c r="CZE3" s="205"/>
      <c r="CZF3" s="205"/>
      <c r="CZG3" s="205"/>
      <c r="CZH3" s="205"/>
      <c r="CZI3" s="205"/>
      <c r="CZJ3" s="205"/>
      <c r="CZK3" s="205"/>
      <c r="CZL3" s="205"/>
      <c r="CZM3" s="205"/>
      <c r="CZN3" s="205"/>
      <c r="CZO3" s="205"/>
      <c r="CZP3" s="205"/>
      <c r="CZQ3" s="205"/>
      <c r="CZR3" s="205"/>
      <c r="CZS3" s="205"/>
      <c r="CZT3" s="205"/>
      <c r="CZU3" s="205"/>
      <c r="CZV3" s="205"/>
      <c r="CZW3" s="205"/>
      <c r="CZX3" s="205"/>
      <c r="CZY3" s="205"/>
      <c r="CZZ3" s="205"/>
      <c r="DAA3" s="205"/>
      <c r="DAB3" s="205"/>
      <c r="DAC3" s="205"/>
      <c r="DAD3" s="205"/>
      <c r="DAE3" s="205"/>
      <c r="DAF3" s="205"/>
      <c r="DAG3" s="205"/>
      <c r="DAH3" s="205"/>
      <c r="DAI3" s="205"/>
      <c r="DAJ3" s="205"/>
      <c r="DAK3" s="205"/>
      <c r="DAL3" s="205"/>
      <c r="DAM3" s="205"/>
      <c r="DAN3" s="205"/>
      <c r="DAO3" s="205"/>
      <c r="DAP3" s="205"/>
      <c r="DAQ3" s="205"/>
      <c r="DAR3" s="205"/>
      <c r="DAS3" s="205"/>
      <c r="DAT3" s="205"/>
      <c r="DAU3" s="205"/>
      <c r="DAV3" s="205"/>
      <c r="DAW3" s="205"/>
      <c r="DAX3" s="205"/>
      <c r="DAY3" s="205"/>
      <c r="DAZ3" s="205"/>
      <c r="DBA3" s="205"/>
      <c r="DBB3" s="205"/>
      <c r="DBC3" s="205"/>
      <c r="DBD3" s="205"/>
      <c r="DBE3" s="205"/>
      <c r="DBF3" s="205"/>
      <c r="DBG3" s="205"/>
      <c r="DBH3" s="205"/>
      <c r="DBI3" s="205"/>
      <c r="DBJ3" s="205"/>
      <c r="DBK3" s="205"/>
      <c r="DBL3" s="205"/>
      <c r="DBM3" s="205"/>
      <c r="DBN3" s="205"/>
      <c r="DBO3" s="205"/>
      <c r="DBP3" s="205"/>
      <c r="DBQ3" s="205"/>
      <c r="DBR3" s="205"/>
      <c r="DBS3" s="205"/>
      <c r="DBT3" s="205"/>
      <c r="DBU3" s="205"/>
      <c r="DBV3" s="205"/>
      <c r="DBW3" s="205"/>
      <c r="DBX3" s="205"/>
      <c r="DBY3" s="205"/>
      <c r="DBZ3" s="205"/>
      <c r="DCA3" s="205"/>
      <c r="DCB3" s="205"/>
      <c r="DCC3" s="205"/>
      <c r="DCD3" s="205"/>
      <c r="DCE3" s="205"/>
      <c r="DCF3" s="205"/>
      <c r="DCG3" s="205"/>
      <c r="DCH3" s="205"/>
      <c r="DCI3" s="205"/>
      <c r="DCJ3" s="205"/>
      <c r="DCK3" s="205"/>
      <c r="DCL3" s="205"/>
      <c r="DCM3" s="205"/>
      <c r="DCN3" s="205"/>
      <c r="DCO3" s="205"/>
      <c r="DCP3" s="205"/>
      <c r="DCQ3" s="205"/>
      <c r="DCR3" s="205"/>
      <c r="DCS3" s="205"/>
      <c r="DCT3" s="205"/>
      <c r="DCU3" s="205"/>
      <c r="DCV3" s="205"/>
      <c r="DCW3" s="205"/>
      <c r="DCX3" s="205"/>
      <c r="DCY3" s="205"/>
      <c r="DCZ3" s="205"/>
      <c r="DDA3" s="205"/>
      <c r="DDB3" s="205"/>
      <c r="DDC3" s="205"/>
      <c r="DDD3" s="205"/>
      <c r="DDE3" s="205"/>
      <c r="DDF3" s="205"/>
      <c r="DDG3" s="205"/>
      <c r="DDH3" s="205"/>
      <c r="DDI3" s="205"/>
      <c r="DDJ3" s="205"/>
      <c r="DDK3" s="205"/>
      <c r="DDL3" s="205"/>
      <c r="DDM3" s="205"/>
      <c r="DDN3" s="205"/>
      <c r="DDO3" s="205"/>
      <c r="DDP3" s="205"/>
      <c r="DDQ3" s="205"/>
      <c r="DDR3" s="205"/>
      <c r="DDS3" s="205"/>
      <c r="DDT3" s="205"/>
      <c r="DDU3" s="205"/>
      <c r="DDV3" s="205"/>
      <c r="DDW3" s="205"/>
      <c r="DDX3" s="205"/>
      <c r="DDY3" s="205"/>
      <c r="DDZ3" s="205"/>
      <c r="DEA3" s="205"/>
      <c r="DEB3" s="205"/>
      <c r="DEC3" s="205"/>
      <c r="DED3" s="205"/>
      <c r="DEE3" s="205"/>
      <c r="DEF3" s="205"/>
      <c r="DEG3" s="205"/>
      <c r="DEH3" s="205"/>
      <c r="DEI3" s="205"/>
      <c r="DEJ3" s="205"/>
      <c r="DEK3" s="205"/>
      <c r="DEL3" s="205"/>
      <c r="DEM3" s="205"/>
      <c r="DEN3" s="205"/>
      <c r="DEO3" s="205"/>
      <c r="DEP3" s="205"/>
      <c r="DEQ3" s="205"/>
      <c r="DER3" s="205"/>
      <c r="DES3" s="205"/>
      <c r="DET3" s="205"/>
      <c r="DEU3" s="205"/>
      <c r="DEV3" s="205"/>
      <c r="DEW3" s="205"/>
      <c r="DEX3" s="205"/>
      <c r="DEY3" s="205"/>
      <c r="DEZ3" s="205"/>
      <c r="DFA3" s="205"/>
      <c r="DFB3" s="205"/>
      <c r="DFC3" s="205"/>
      <c r="DFD3" s="205"/>
      <c r="DFE3" s="205"/>
      <c r="DFF3" s="205"/>
      <c r="DFG3" s="205"/>
      <c r="DFH3" s="205"/>
      <c r="DFI3" s="205"/>
      <c r="DFJ3" s="205"/>
      <c r="DFK3" s="205"/>
      <c r="DFL3" s="205"/>
      <c r="DFM3" s="205"/>
      <c r="DFN3" s="205"/>
      <c r="DFO3" s="205"/>
      <c r="DFP3" s="205"/>
      <c r="DFQ3" s="205"/>
      <c r="DFR3" s="205"/>
      <c r="DFS3" s="205"/>
      <c r="DFT3" s="205"/>
      <c r="DFU3" s="205"/>
      <c r="DFV3" s="205"/>
      <c r="DFW3" s="205"/>
      <c r="DFX3" s="205"/>
      <c r="DFY3" s="205"/>
      <c r="DFZ3" s="205"/>
      <c r="DGA3" s="205"/>
      <c r="DGB3" s="205"/>
      <c r="DGC3" s="205"/>
      <c r="DGD3" s="205"/>
      <c r="DGE3" s="205"/>
      <c r="DGF3" s="205"/>
      <c r="DGG3" s="205"/>
      <c r="DGH3" s="205"/>
      <c r="DGI3" s="205"/>
      <c r="DGJ3" s="205"/>
      <c r="DGK3" s="205"/>
      <c r="DGL3" s="205"/>
      <c r="DGM3" s="205"/>
      <c r="DGN3" s="205"/>
      <c r="DGO3" s="205"/>
      <c r="DGP3" s="205"/>
      <c r="DGQ3" s="205"/>
      <c r="DGR3" s="205"/>
      <c r="DGS3" s="205"/>
      <c r="DGT3" s="205"/>
      <c r="DGU3" s="205"/>
      <c r="DGV3" s="205"/>
      <c r="DGW3" s="205"/>
      <c r="DGX3" s="205"/>
      <c r="DGY3" s="205"/>
      <c r="DGZ3" s="205"/>
      <c r="DHA3" s="205"/>
      <c r="DHB3" s="205"/>
      <c r="DHC3" s="205"/>
      <c r="DHD3" s="205"/>
      <c r="DHE3" s="205"/>
      <c r="DHF3" s="205"/>
      <c r="DHG3" s="205"/>
      <c r="DHH3" s="205"/>
      <c r="DHI3" s="205"/>
      <c r="DHJ3" s="205"/>
      <c r="DHK3" s="205"/>
      <c r="DHL3" s="205"/>
      <c r="DHM3" s="205"/>
      <c r="DHN3" s="205"/>
      <c r="DHO3" s="205"/>
      <c r="DHP3" s="205"/>
      <c r="DHQ3" s="205"/>
      <c r="DHR3" s="205"/>
      <c r="DHS3" s="205"/>
      <c r="DHT3" s="205"/>
      <c r="DHU3" s="205"/>
      <c r="DHV3" s="205"/>
      <c r="DHW3" s="205"/>
      <c r="DHX3" s="205"/>
      <c r="DHY3" s="205"/>
      <c r="DHZ3" s="205"/>
      <c r="DIA3" s="205"/>
      <c r="DIB3" s="205"/>
      <c r="DIC3" s="205"/>
      <c r="DID3" s="205"/>
      <c r="DIE3" s="205"/>
      <c r="DIF3" s="205"/>
      <c r="DIG3" s="205"/>
      <c r="DIH3" s="205"/>
      <c r="DII3" s="205"/>
      <c r="DIJ3" s="205"/>
      <c r="DIK3" s="205"/>
      <c r="DIL3" s="205"/>
      <c r="DIM3" s="205"/>
      <c r="DIN3" s="205"/>
      <c r="DIO3" s="205"/>
      <c r="DIP3" s="205"/>
      <c r="DIQ3" s="205"/>
      <c r="DIR3" s="205"/>
      <c r="DIS3" s="205"/>
      <c r="DIT3" s="205"/>
      <c r="DIU3" s="205"/>
      <c r="DIV3" s="205"/>
      <c r="DIW3" s="205"/>
      <c r="DIX3" s="205"/>
      <c r="DIY3" s="205"/>
      <c r="DIZ3" s="205"/>
      <c r="DJA3" s="205"/>
      <c r="DJB3" s="205"/>
      <c r="DJC3" s="205"/>
      <c r="DJD3" s="205"/>
      <c r="DJE3" s="205"/>
      <c r="DJF3" s="205"/>
      <c r="DJG3" s="205"/>
      <c r="DJH3" s="205"/>
      <c r="DJI3" s="205"/>
      <c r="DJJ3" s="205"/>
      <c r="DJK3" s="205"/>
      <c r="DJL3" s="205"/>
      <c r="DJM3" s="205"/>
      <c r="DJN3" s="205"/>
      <c r="DJO3" s="205"/>
      <c r="DJP3" s="205"/>
      <c r="DJQ3" s="205"/>
      <c r="DJR3" s="205"/>
      <c r="DJS3" s="205"/>
      <c r="DJT3" s="205"/>
      <c r="DJU3" s="205"/>
      <c r="DJV3" s="205"/>
      <c r="DJW3" s="205"/>
      <c r="DJX3" s="205"/>
      <c r="DJY3" s="205"/>
      <c r="DJZ3" s="205"/>
      <c r="DKA3" s="205"/>
      <c r="DKB3" s="205"/>
      <c r="DKC3" s="205"/>
      <c r="DKD3" s="205"/>
      <c r="DKE3" s="205"/>
      <c r="DKF3" s="205"/>
      <c r="DKG3" s="205"/>
      <c r="DKH3" s="205"/>
      <c r="DKI3" s="205"/>
      <c r="DKJ3" s="205"/>
      <c r="DKK3" s="205"/>
      <c r="DKL3" s="205"/>
      <c r="DKM3" s="205"/>
      <c r="DKN3" s="205"/>
      <c r="DKO3" s="205"/>
      <c r="DKP3" s="205"/>
      <c r="DKQ3" s="205"/>
      <c r="DKR3" s="205"/>
      <c r="DKS3" s="205"/>
      <c r="DKT3" s="205"/>
      <c r="DKU3" s="205"/>
      <c r="DKV3" s="205"/>
      <c r="DKW3" s="205"/>
      <c r="DKX3" s="205"/>
      <c r="DKY3" s="205"/>
      <c r="DKZ3" s="205"/>
      <c r="DLA3" s="205"/>
      <c r="DLB3" s="205"/>
      <c r="DLC3" s="205"/>
      <c r="DLD3" s="205"/>
      <c r="DLE3" s="205"/>
      <c r="DLF3" s="205"/>
      <c r="DLG3" s="205"/>
      <c r="DLH3" s="205"/>
      <c r="DLI3" s="205"/>
      <c r="DLJ3" s="205"/>
      <c r="DLK3" s="205"/>
      <c r="DLL3" s="205"/>
      <c r="DLM3" s="205"/>
      <c r="DLN3" s="205"/>
      <c r="DLO3" s="205"/>
      <c r="DLP3" s="205"/>
      <c r="DLQ3" s="205"/>
      <c r="DLR3" s="205"/>
      <c r="DLS3" s="205"/>
      <c r="DLT3" s="205"/>
      <c r="DLU3" s="205"/>
      <c r="DLV3" s="205"/>
      <c r="DLW3" s="205"/>
      <c r="DLX3" s="205"/>
      <c r="DLY3" s="205"/>
      <c r="DLZ3" s="205"/>
      <c r="DMA3" s="205"/>
      <c r="DMB3" s="205"/>
      <c r="DMC3" s="205"/>
      <c r="DMD3" s="205"/>
      <c r="DME3" s="205"/>
      <c r="DMF3" s="205"/>
      <c r="DMG3" s="205"/>
      <c r="DMH3" s="205"/>
      <c r="DMI3" s="205"/>
      <c r="DMJ3" s="205"/>
      <c r="DMK3" s="205"/>
      <c r="DML3" s="205"/>
      <c r="DMM3" s="205"/>
      <c r="DMN3" s="205"/>
      <c r="DMO3" s="205"/>
      <c r="DMP3" s="205"/>
      <c r="DMQ3" s="205"/>
      <c r="DMR3" s="205"/>
      <c r="DMS3" s="205"/>
      <c r="DMT3" s="205"/>
      <c r="DMU3" s="205"/>
      <c r="DMV3" s="205"/>
      <c r="DMW3" s="205"/>
      <c r="DMX3" s="205"/>
      <c r="DMY3" s="205"/>
      <c r="DMZ3" s="205"/>
      <c r="DNA3" s="205"/>
      <c r="DNB3" s="205"/>
      <c r="DNC3" s="205"/>
      <c r="DND3" s="205"/>
      <c r="DNE3" s="205"/>
      <c r="DNF3" s="205"/>
      <c r="DNG3" s="205"/>
      <c r="DNH3" s="205"/>
      <c r="DNI3" s="205"/>
      <c r="DNJ3" s="205"/>
      <c r="DNK3" s="205"/>
      <c r="DNL3" s="205"/>
      <c r="DNM3" s="205"/>
      <c r="DNN3" s="205"/>
      <c r="DNO3" s="205"/>
      <c r="DNP3" s="205"/>
      <c r="DNQ3" s="205"/>
      <c r="DNR3" s="205"/>
      <c r="DNS3" s="205"/>
      <c r="DNT3" s="205"/>
      <c r="DNU3" s="205"/>
      <c r="DNV3" s="205"/>
      <c r="DNW3" s="205"/>
      <c r="DNX3" s="205"/>
      <c r="DNY3" s="205"/>
      <c r="DNZ3" s="205"/>
      <c r="DOA3" s="205"/>
      <c r="DOB3" s="205"/>
      <c r="DOC3" s="205"/>
      <c r="DOD3" s="205"/>
      <c r="DOE3" s="205"/>
      <c r="DOF3" s="205"/>
      <c r="DOG3" s="205"/>
      <c r="DOH3" s="205"/>
      <c r="DOI3" s="205"/>
      <c r="DOJ3" s="205"/>
      <c r="DOK3" s="205"/>
      <c r="DOL3" s="205"/>
      <c r="DOM3" s="205"/>
      <c r="DON3" s="205"/>
      <c r="DOO3" s="205"/>
      <c r="DOP3" s="205"/>
      <c r="DOQ3" s="205"/>
      <c r="DOR3" s="205"/>
      <c r="DOS3" s="205"/>
      <c r="DOT3" s="205"/>
      <c r="DOU3" s="205"/>
      <c r="DOV3" s="205"/>
      <c r="DOW3" s="205"/>
      <c r="DOX3" s="205"/>
      <c r="DOY3" s="205"/>
      <c r="DOZ3" s="205"/>
      <c r="DPA3" s="205"/>
      <c r="DPB3" s="205"/>
      <c r="DPC3" s="205"/>
      <c r="DPD3" s="205"/>
      <c r="DPE3" s="205"/>
      <c r="DPF3" s="205"/>
      <c r="DPG3" s="205"/>
      <c r="DPH3" s="205"/>
      <c r="DPI3" s="205"/>
      <c r="DPJ3" s="205"/>
      <c r="DPK3" s="205"/>
      <c r="DPL3" s="205"/>
      <c r="DPM3" s="205"/>
      <c r="DPN3" s="205"/>
      <c r="DPO3" s="205"/>
      <c r="DPP3" s="205"/>
      <c r="DPQ3" s="205"/>
      <c r="DPR3" s="205"/>
      <c r="DPS3" s="205"/>
      <c r="DPT3" s="205"/>
      <c r="DPU3" s="205"/>
      <c r="DPV3" s="205"/>
      <c r="DPW3" s="205"/>
      <c r="DPX3" s="205"/>
      <c r="DPY3" s="205"/>
      <c r="DPZ3" s="205"/>
      <c r="DQA3" s="205"/>
      <c r="DQB3" s="205"/>
      <c r="DQC3" s="205"/>
      <c r="DQD3" s="205"/>
      <c r="DQE3" s="205"/>
      <c r="DQF3" s="205"/>
      <c r="DQG3" s="205"/>
      <c r="DQH3" s="205"/>
      <c r="DQI3" s="205"/>
      <c r="DQJ3" s="205"/>
      <c r="DQK3" s="205"/>
      <c r="DQL3" s="205"/>
      <c r="DQM3" s="205"/>
      <c r="DQN3" s="205"/>
      <c r="DQO3" s="205"/>
      <c r="DQP3" s="205"/>
      <c r="DQQ3" s="205"/>
      <c r="DQR3" s="205"/>
      <c r="DQS3" s="205"/>
      <c r="DQT3" s="205"/>
      <c r="DQU3" s="205"/>
      <c r="DQV3" s="205"/>
      <c r="DQW3" s="205"/>
      <c r="DQX3" s="205"/>
      <c r="DQY3" s="205"/>
      <c r="DQZ3" s="205"/>
      <c r="DRA3" s="205"/>
      <c r="DRB3" s="205"/>
      <c r="DRC3" s="205"/>
      <c r="DRD3" s="205"/>
      <c r="DRE3" s="205"/>
      <c r="DRF3" s="205"/>
      <c r="DRG3" s="205"/>
      <c r="DRH3" s="205"/>
      <c r="DRI3" s="205"/>
      <c r="DRJ3" s="205"/>
      <c r="DRK3" s="205"/>
      <c r="DRL3" s="205"/>
      <c r="DRM3" s="205"/>
      <c r="DRN3" s="205"/>
      <c r="DRO3" s="205"/>
      <c r="DRP3" s="205"/>
      <c r="DRQ3" s="205"/>
      <c r="DRR3" s="205"/>
      <c r="DRS3" s="205"/>
      <c r="DRT3" s="205"/>
      <c r="DRU3" s="205"/>
      <c r="DRV3" s="205"/>
      <c r="DRW3" s="205"/>
      <c r="DRX3" s="205"/>
      <c r="DRY3" s="205"/>
      <c r="DRZ3" s="205"/>
      <c r="DSA3" s="205"/>
      <c r="DSB3" s="205"/>
      <c r="DSC3" s="205"/>
      <c r="DSD3" s="205"/>
      <c r="DSE3" s="205"/>
      <c r="DSF3" s="205"/>
      <c r="DSG3" s="205"/>
      <c r="DSH3" s="205"/>
      <c r="DSI3" s="205"/>
      <c r="DSJ3" s="205"/>
      <c r="DSK3" s="205"/>
      <c r="DSL3" s="205"/>
      <c r="DSM3" s="205"/>
      <c r="DSN3" s="205"/>
      <c r="DSO3" s="205"/>
      <c r="DSP3" s="205"/>
      <c r="DSQ3" s="205"/>
      <c r="DSR3" s="205"/>
      <c r="DSS3" s="205"/>
      <c r="DST3" s="205"/>
      <c r="DSU3" s="205"/>
      <c r="DSV3" s="205"/>
      <c r="DSW3" s="205"/>
      <c r="DSX3" s="205"/>
      <c r="DSY3" s="205"/>
      <c r="DSZ3" s="205"/>
      <c r="DTA3" s="205"/>
      <c r="DTB3" s="205"/>
      <c r="DTC3" s="205"/>
      <c r="DTD3" s="205"/>
      <c r="DTE3" s="205"/>
      <c r="DTF3" s="205"/>
      <c r="DTG3" s="205"/>
      <c r="DTH3" s="205"/>
      <c r="DTI3" s="205"/>
      <c r="DTJ3" s="205"/>
      <c r="DTK3" s="205"/>
      <c r="DTL3" s="205"/>
      <c r="DTM3" s="205"/>
      <c r="DTN3" s="205"/>
      <c r="DTO3" s="205"/>
      <c r="DTP3" s="205"/>
      <c r="DTQ3" s="205"/>
      <c r="DTR3" s="205"/>
      <c r="DTS3" s="205"/>
      <c r="DTT3" s="205"/>
      <c r="DTU3" s="205"/>
      <c r="DTV3" s="205"/>
      <c r="DTW3" s="205"/>
      <c r="DTX3" s="205"/>
      <c r="DTY3" s="205"/>
      <c r="DTZ3" s="205"/>
      <c r="DUA3" s="205"/>
      <c r="DUB3" s="205"/>
      <c r="DUC3" s="205"/>
      <c r="DUD3" s="205"/>
      <c r="DUE3" s="205"/>
      <c r="DUF3" s="205"/>
      <c r="DUG3" s="205"/>
      <c r="DUH3" s="205"/>
      <c r="DUI3" s="205"/>
      <c r="DUJ3" s="205"/>
      <c r="DUK3" s="205"/>
      <c r="DUL3" s="205"/>
      <c r="DUM3" s="205"/>
      <c r="DUN3" s="205"/>
      <c r="DUO3" s="205"/>
      <c r="DUP3" s="205"/>
      <c r="DUQ3" s="205"/>
      <c r="DUR3" s="205"/>
      <c r="DUS3" s="205"/>
      <c r="DUT3" s="205"/>
      <c r="DUU3" s="205"/>
      <c r="DUV3" s="205"/>
      <c r="DUW3" s="205"/>
      <c r="DUX3" s="205"/>
      <c r="DUY3" s="205"/>
      <c r="DUZ3" s="205"/>
      <c r="DVA3" s="205"/>
      <c r="DVB3" s="205"/>
      <c r="DVC3" s="205"/>
      <c r="DVD3" s="205"/>
      <c r="DVE3" s="205"/>
      <c r="DVF3" s="205"/>
      <c r="DVG3" s="205"/>
      <c r="DVH3" s="205"/>
      <c r="DVI3" s="205"/>
      <c r="DVJ3" s="205"/>
      <c r="DVK3" s="205"/>
      <c r="DVL3" s="205"/>
      <c r="DVM3" s="205"/>
      <c r="DVN3" s="205"/>
      <c r="DVO3" s="205"/>
      <c r="DVP3" s="205"/>
      <c r="DVQ3" s="205"/>
      <c r="DVR3" s="205"/>
      <c r="DVS3" s="205"/>
      <c r="DVT3" s="205"/>
      <c r="DVU3" s="205"/>
      <c r="DVV3" s="205"/>
      <c r="DVW3" s="205"/>
      <c r="DVX3" s="205"/>
      <c r="DVY3" s="205"/>
      <c r="DVZ3" s="205"/>
      <c r="DWA3" s="205"/>
      <c r="DWB3" s="205"/>
      <c r="DWC3" s="205"/>
      <c r="DWD3" s="205"/>
      <c r="DWE3" s="205"/>
      <c r="DWF3" s="205"/>
      <c r="DWG3" s="205"/>
      <c r="DWH3" s="205"/>
      <c r="DWI3" s="205"/>
      <c r="DWJ3" s="205"/>
      <c r="DWK3" s="205"/>
      <c r="DWL3" s="205"/>
      <c r="DWM3" s="205"/>
      <c r="DWN3" s="205"/>
      <c r="DWO3" s="205"/>
      <c r="DWP3" s="205"/>
      <c r="DWQ3" s="205"/>
      <c r="DWR3" s="205"/>
      <c r="DWS3" s="205"/>
      <c r="DWT3" s="205"/>
      <c r="DWU3" s="205"/>
      <c r="DWV3" s="205"/>
      <c r="DWW3" s="205"/>
      <c r="DWX3" s="205"/>
      <c r="DWY3" s="205"/>
      <c r="DWZ3" s="205"/>
      <c r="DXA3" s="205"/>
      <c r="DXB3" s="205"/>
      <c r="DXC3" s="205"/>
      <c r="DXD3" s="205"/>
      <c r="DXE3" s="205"/>
      <c r="DXF3" s="205"/>
      <c r="DXG3" s="205"/>
      <c r="DXH3" s="205"/>
      <c r="DXI3" s="205"/>
      <c r="DXJ3" s="205"/>
      <c r="DXK3" s="205"/>
      <c r="DXL3" s="205"/>
      <c r="DXM3" s="205"/>
      <c r="DXN3" s="205"/>
      <c r="DXO3" s="205"/>
      <c r="DXP3" s="205"/>
      <c r="DXQ3" s="205"/>
      <c r="DXR3" s="205"/>
      <c r="DXS3" s="205"/>
      <c r="DXT3" s="205"/>
      <c r="DXU3" s="205"/>
      <c r="DXV3" s="205"/>
      <c r="DXW3" s="205"/>
      <c r="DXX3" s="205"/>
      <c r="DXY3" s="205"/>
      <c r="DXZ3" s="205"/>
      <c r="DYA3" s="205"/>
      <c r="DYB3" s="205"/>
      <c r="DYC3" s="205"/>
      <c r="DYD3" s="205"/>
      <c r="DYE3" s="205"/>
      <c r="DYF3" s="205"/>
      <c r="DYG3" s="205"/>
      <c r="DYH3" s="205"/>
      <c r="DYI3" s="205"/>
      <c r="DYJ3" s="205"/>
      <c r="DYK3" s="205"/>
      <c r="DYL3" s="205"/>
      <c r="DYM3" s="205"/>
      <c r="DYN3" s="205"/>
      <c r="DYO3" s="205"/>
      <c r="DYP3" s="205"/>
      <c r="DYQ3" s="205"/>
      <c r="DYR3" s="205"/>
      <c r="DYS3" s="205"/>
      <c r="DYT3" s="205"/>
      <c r="DYU3" s="205"/>
      <c r="DYV3" s="205"/>
      <c r="DYW3" s="205"/>
      <c r="DYX3" s="205"/>
      <c r="DYY3" s="205"/>
      <c r="DYZ3" s="205"/>
      <c r="DZA3" s="205"/>
      <c r="DZB3" s="205"/>
      <c r="DZC3" s="205"/>
      <c r="DZD3" s="205"/>
      <c r="DZE3" s="205"/>
      <c r="DZF3" s="205"/>
      <c r="DZG3" s="205"/>
      <c r="DZH3" s="205"/>
      <c r="DZI3" s="205"/>
      <c r="DZJ3" s="205"/>
      <c r="DZK3" s="205"/>
      <c r="DZL3" s="205"/>
      <c r="DZM3" s="205"/>
      <c r="DZN3" s="205"/>
      <c r="DZO3" s="205"/>
      <c r="DZP3" s="205"/>
      <c r="DZQ3" s="205"/>
      <c r="DZR3" s="205"/>
      <c r="DZS3" s="205"/>
      <c r="DZT3" s="205"/>
      <c r="DZU3" s="205"/>
      <c r="DZV3" s="205"/>
      <c r="DZW3" s="205"/>
      <c r="DZX3" s="205"/>
      <c r="DZY3" s="205"/>
      <c r="DZZ3" s="205"/>
      <c r="EAA3" s="205"/>
      <c r="EAB3" s="205"/>
      <c r="EAC3" s="205"/>
      <c r="EAD3" s="205"/>
      <c r="EAE3" s="205"/>
      <c r="EAF3" s="205"/>
      <c r="EAG3" s="205"/>
      <c r="EAH3" s="205"/>
      <c r="EAI3" s="205"/>
      <c r="EAJ3" s="205"/>
      <c r="EAK3" s="205"/>
      <c r="EAL3" s="205"/>
      <c r="EAM3" s="205"/>
      <c r="EAN3" s="205"/>
      <c r="EAO3" s="205"/>
      <c r="EAP3" s="205"/>
      <c r="EAQ3" s="205"/>
      <c r="EAR3" s="205"/>
      <c r="EAS3" s="205"/>
      <c r="EAT3" s="205"/>
      <c r="EAU3" s="205"/>
      <c r="EAV3" s="205"/>
      <c r="EAW3" s="205"/>
      <c r="EAX3" s="205"/>
      <c r="EAY3" s="205"/>
      <c r="EAZ3" s="205"/>
      <c r="EBA3" s="205"/>
      <c r="EBB3" s="205"/>
      <c r="EBC3" s="205"/>
      <c r="EBD3" s="205"/>
      <c r="EBE3" s="205"/>
      <c r="EBF3" s="205"/>
      <c r="EBG3" s="205"/>
      <c r="EBH3" s="205"/>
      <c r="EBI3" s="205"/>
      <c r="EBJ3" s="205"/>
      <c r="EBK3" s="205"/>
      <c r="EBL3" s="205"/>
      <c r="EBM3" s="205"/>
      <c r="EBN3" s="205"/>
      <c r="EBO3" s="205"/>
      <c r="EBP3" s="205"/>
      <c r="EBQ3" s="205"/>
      <c r="EBR3" s="205"/>
      <c r="EBS3" s="205"/>
      <c r="EBT3" s="205"/>
      <c r="EBU3" s="205"/>
      <c r="EBV3" s="205"/>
      <c r="EBW3" s="205"/>
      <c r="EBX3" s="205"/>
      <c r="EBY3" s="205"/>
      <c r="EBZ3" s="205"/>
      <c r="ECA3" s="205"/>
      <c r="ECB3" s="205"/>
      <c r="ECC3" s="205"/>
      <c r="ECD3" s="205"/>
      <c r="ECE3" s="205"/>
      <c r="ECF3" s="205"/>
      <c r="ECG3" s="205"/>
      <c r="ECH3" s="205"/>
      <c r="ECI3" s="205"/>
      <c r="ECJ3" s="205"/>
      <c r="ECK3" s="205"/>
      <c r="ECL3" s="205"/>
      <c r="ECM3" s="205"/>
      <c r="ECN3" s="205"/>
      <c r="ECO3" s="205"/>
      <c r="ECP3" s="205"/>
      <c r="ECQ3" s="205"/>
      <c r="ECR3" s="205"/>
      <c r="ECS3" s="205"/>
      <c r="ECT3" s="205"/>
      <c r="ECU3" s="205"/>
      <c r="ECV3" s="205"/>
      <c r="ECW3" s="205"/>
      <c r="ECX3" s="205"/>
      <c r="ECY3" s="205"/>
      <c r="ECZ3" s="205"/>
      <c r="EDA3" s="205"/>
      <c r="EDB3" s="205"/>
      <c r="EDC3" s="205"/>
      <c r="EDD3" s="205"/>
      <c r="EDE3" s="205"/>
      <c r="EDF3" s="205"/>
      <c r="EDG3" s="205"/>
      <c r="EDH3" s="205"/>
      <c r="EDI3" s="205"/>
      <c r="EDJ3" s="205"/>
      <c r="EDK3" s="205"/>
      <c r="EDL3" s="205"/>
      <c r="EDM3" s="205"/>
      <c r="EDN3" s="205"/>
      <c r="EDO3" s="205"/>
      <c r="EDP3" s="205"/>
      <c r="EDQ3" s="205"/>
      <c r="EDR3" s="205"/>
      <c r="EDS3" s="205"/>
      <c r="EDT3" s="205"/>
      <c r="EDU3" s="205"/>
      <c r="EDV3" s="205"/>
      <c r="EDW3" s="205"/>
      <c r="EDX3" s="205"/>
      <c r="EDY3" s="205"/>
      <c r="EDZ3" s="205"/>
      <c r="EEA3" s="205"/>
      <c r="EEB3" s="205"/>
      <c r="EEC3" s="205"/>
      <c r="EED3" s="205"/>
      <c r="EEE3" s="205"/>
      <c r="EEF3" s="205"/>
      <c r="EEG3" s="205"/>
      <c r="EEH3" s="205"/>
      <c r="EEI3" s="205"/>
      <c r="EEJ3" s="205"/>
      <c r="EEK3" s="205"/>
      <c r="EEL3" s="205"/>
      <c r="EEM3" s="205"/>
      <c r="EEN3" s="205"/>
      <c r="EEO3" s="205"/>
      <c r="EEP3" s="205"/>
      <c r="EEQ3" s="205"/>
      <c r="EER3" s="205"/>
      <c r="EES3" s="205"/>
      <c r="EET3" s="205"/>
      <c r="EEU3" s="205"/>
      <c r="EEV3" s="205"/>
      <c r="EEW3" s="205"/>
      <c r="EEX3" s="205"/>
      <c r="EEY3" s="205"/>
      <c r="EEZ3" s="205"/>
      <c r="EFA3" s="205"/>
      <c r="EFB3" s="205"/>
      <c r="EFC3" s="205"/>
      <c r="EFD3" s="205"/>
      <c r="EFE3" s="205"/>
      <c r="EFF3" s="205"/>
      <c r="EFG3" s="205"/>
      <c r="EFH3" s="205"/>
      <c r="EFI3" s="205"/>
      <c r="EFJ3" s="205"/>
      <c r="EFK3" s="205"/>
      <c r="EFL3" s="205"/>
      <c r="EFM3" s="205"/>
      <c r="EFN3" s="205"/>
      <c r="EFO3" s="205"/>
      <c r="EFP3" s="205"/>
      <c r="EFQ3" s="205"/>
      <c r="EFR3" s="205"/>
      <c r="EFS3" s="205"/>
      <c r="EFT3" s="205"/>
      <c r="EFU3" s="205"/>
      <c r="EFV3" s="205"/>
      <c r="EFW3" s="205"/>
      <c r="EFX3" s="205"/>
      <c r="EFY3" s="205"/>
      <c r="EFZ3" s="205"/>
      <c r="EGA3" s="205"/>
      <c r="EGB3" s="205"/>
      <c r="EGC3" s="205"/>
      <c r="EGD3" s="205"/>
      <c r="EGE3" s="205"/>
      <c r="EGF3" s="205"/>
      <c r="EGG3" s="205"/>
      <c r="EGH3" s="205"/>
      <c r="EGI3" s="205"/>
      <c r="EGJ3" s="205"/>
      <c r="EGK3" s="205"/>
      <c r="EGL3" s="205"/>
      <c r="EGM3" s="205"/>
      <c r="EGN3" s="205"/>
      <c r="EGO3" s="205"/>
      <c r="EGP3" s="205"/>
      <c r="EGQ3" s="205"/>
      <c r="EGR3" s="205"/>
      <c r="EGS3" s="205"/>
      <c r="EGT3" s="205"/>
      <c r="EGU3" s="205"/>
      <c r="EGV3" s="205"/>
      <c r="EGW3" s="205"/>
      <c r="EGX3" s="205"/>
      <c r="EGY3" s="205"/>
      <c r="EGZ3" s="205"/>
      <c r="EHA3" s="205"/>
      <c r="EHB3" s="205"/>
      <c r="EHC3" s="205"/>
      <c r="EHD3" s="205"/>
      <c r="EHE3" s="205"/>
      <c r="EHF3" s="205"/>
      <c r="EHG3" s="205"/>
      <c r="EHH3" s="205"/>
      <c r="EHI3" s="205"/>
      <c r="EHJ3" s="205"/>
      <c r="EHK3" s="205"/>
      <c r="EHL3" s="205"/>
      <c r="EHM3" s="205"/>
      <c r="EHN3" s="205"/>
      <c r="EHO3" s="205"/>
      <c r="EHP3" s="205"/>
      <c r="EHQ3" s="205"/>
      <c r="EHR3" s="205"/>
      <c r="EHS3" s="205"/>
      <c r="EHT3" s="205"/>
      <c r="EHU3" s="205"/>
      <c r="EHV3" s="205"/>
      <c r="EHW3" s="205"/>
      <c r="EHX3" s="205"/>
      <c r="EHY3" s="205"/>
      <c r="EHZ3" s="205"/>
      <c r="EIA3" s="205"/>
      <c r="EIB3" s="205"/>
      <c r="EIC3" s="205"/>
      <c r="EID3" s="205"/>
      <c r="EIE3" s="205"/>
      <c r="EIF3" s="205"/>
      <c r="EIG3" s="205"/>
      <c r="EIH3" s="205"/>
      <c r="EII3" s="205"/>
      <c r="EIJ3" s="205"/>
      <c r="EIK3" s="205"/>
      <c r="EIL3" s="205"/>
      <c r="EIM3" s="205"/>
      <c r="EIN3" s="205"/>
      <c r="EIO3" s="205"/>
      <c r="EIP3" s="205"/>
      <c r="EIQ3" s="205"/>
      <c r="EIR3" s="205"/>
      <c r="EIS3" s="205"/>
      <c r="EIT3" s="205"/>
      <c r="EIU3" s="205"/>
      <c r="EIV3" s="205"/>
      <c r="EIW3" s="205"/>
      <c r="EIX3" s="205"/>
      <c r="EIY3" s="205"/>
      <c r="EIZ3" s="205"/>
      <c r="EJA3" s="205"/>
      <c r="EJB3" s="205"/>
      <c r="EJC3" s="205"/>
      <c r="EJD3" s="205"/>
      <c r="EJE3" s="205"/>
      <c r="EJF3" s="205"/>
      <c r="EJG3" s="205"/>
      <c r="EJH3" s="205"/>
      <c r="EJI3" s="205"/>
      <c r="EJJ3" s="205"/>
      <c r="EJK3" s="205"/>
      <c r="EJL3" s="205"/>
      <c r="EJM3" s="205"/>
      <c r="EJN3" s="205"/>
      <c r="EJO3" s="205"/>
      <c r="EJP3" s="205"/>
      <c r="EJQ3" s="205"/>
      <c r="EJR3" s="205"/>
      <c r="EJS3" s="205"/>
      <c r="EJT3" s="205"/>
      <c r="EJU3" s="205"/>
      <c r="EJV3" s="205"/>
      <c r="EJW3" s="205"/>
      <c r="EJX3" s="205"/>
      <c r="EJY3" s="205"/>
      <c r="EJZ3" s="205"/>
      <c r="EKA3" s="205"/>
      <c r="EKB3" s="205"/>
      <c r="EKC3" s="205"/>
      <c r="EKD3" s="205"/>
      <c r="EKE3" s="205"/>
      <c r="EKF3" s="205"/>
      <c r="EKG3" s="205"/>
      <c r="EKH3" s="205"/>
      <c r="EKI3" s="205"/>
      <c r="EKJ3" s="205"/>
      <c r="EKK3" s="205"/>
      <c r="EKL3" s="205"/>
      <c r="EKM3" s="205"/>
      <c r="EKN3" s="205"/>
      <c r="EKO3" s="205"/>
      <c r="EKP3" s="205"/>
      <c r="EKQ3" s="205"/>
      <c r="EKR3" s="205"/>
      <c r="EKS3" s="205"/>
      <c r="EKT3" s="205"/>
      <c r="EKU3" s="205"/>
      <c r="EKV3" s="205"/>
      <c r="EKW3" s="205"/>
      <c r="EKX3" s="205"/>
      <c r="EKY3" s="205"/>
      <c r="EKZ3" s="205"/>
      <c r="ELA3" s="205"/>
      <c r="ELB3" s="205"/>
      <c r="ELC3" s="205"/>
      <c r="ELD3" s="205"/>
      <c r="ELE3" s="205"/>
      <c r="ELF3" s="205"/>
      <c r="ELG3" s="205"/>
      <c r="ELH3" s="205"/>
      <c r="ELI3" s="205"/>
      <c r="ELJ3" s="205"/>
      <c r="ELK3" s="205"/>
      <c r="ELL3" s="205"/>
      <c r="ELM3" s="205"/>
      <c r="ELN3" s="205"/>
      <c r="ELO3" s="205"/>
      <c r="ELP3" s="205"/>
      <c r="ELQ3" s="205"/>
      <c r="ELR3" s="205"/>
      <c r="ELS3" s="205"/>
      <c r="ELT3" s="205"/>
      <c r="ELU3" s="205"/>
      <c r="ELV3" s="205"/>
      <c r="ELW3" s="205"/>
      <c r="ELX3" s="205"/>
      <c r="ELY3" s="205"/>
      <c r="ELZ3" s="205"/>
      <c r="EMA3" s="205"/>
      <c r="EMB3" s="205"/>
      <c r="EMC3" s="205"/>
      <c r="EMD3" s="205"/>
      <c r="EME3" s="205"/>
      <c r="EMF3" s="205"/>
      <c r="EMG3" s="205"/>
      <c r="EMH3" s="205"/>
      <c r="EMI3" s="205"/>
      <c r="EMJ3" s="205"/>
      <c r="EMK3" s="205"/>
      <c r="EML3" s="205"/>
      <c r="EMM3" s="205"/>
      <c r="EMN3" s="205"/>
      <c r="EMO3" s="205"/>
      <c r="EMP3" s="205"/>
      <c r="EMQ3" s="205"/>
      <c r="EMR3" s="205"/>
      <c r="EMS3" s="205"/>
      <c r="EMT3" s="205"/>
      <c r="EMU3" s="205"/>
      <c r="EMV3" s="205"/>
      <c r="EMW3" s="205"/>
      <c r="EMX3" s="205"/>
      <c r="EMY3" s="205"/>
      <c r="EMZ3" s="205"/>
      <c r="ENA3" s="205"/>
      <c r="ENB3" s="205"/>
      <c r="ENC3" s="205"/>
      <c r="END3" s="205"/>
      <c r="ENE3" s="205"/>
      <c r="ENF3" s="205"/>
      <c r="ENG3" s="205"/>
      <c r="ENH3" s="205"/>
      <c r="ENI3" s="205"/>
      <c r="ENJ3" s="205"/>
      <c r="ENK3" s="205"/>
      <c r="ENL3" s="205"/>
      <c r="ENM3" s="205"/>
      <c r="ENN3" s="205"/>
      <c r="ENO3" s="205"/>
      <c r="ENP3" s="205"/>
      <c r="ENQ3" s="205"/>
      <c r="ENR3" s="205"/>
      <c r="ENS3" s="205"/>
      <c r="ENT3" s="205"/>
      <c r="ENU3" s="205"/>
      <c r="ENV3" s="205"/>
      <c r="ENW3" s="205"/>
      <c r="ENX3" s="205"/>
      <c r="ENY3" s="205"/>
      <c r="ENZ3" s="205"/>
      <c r="EOA3" s="205"/>
      <c r="EOB3" s="205"/>
      <c r="EOC3" s="205"/>
      <c r="EOD3" s="205"/>
      <c r="EOE3" s="205"/>
      <c r="EOF3" s="205"/>
      <c r="EOG3" s="205"/>
      <c r="EOH3" s="205"/>
      <c r="EOI3" s="205"/>
      <c r="EOJ3" s="205"/>
      <c r="EOK3" s="205"/>
      <c r="EOL3" s="205"/>
      <c r="EOM3" s="205"/>
      <c r="EON3" s="205"/>
      <c r="EOO3" s="205"/>
      <c r="EOP3" s="205"/>
      <c r="EOQ3" s="205"/>
      <c r="EOR3" s="205"/>
      <c r="EOS3" s="205"/>
      <c r="EOT3" s="205"/>
      <c r="EOU3" s="205"/>
      <c r="EOV3" s="205"/>
      <c r="EOW3" s="205"/>
      <c r="EOX3" s="205"/>
      <c r="EOY3" s="205"/>
      <c r="EOZ3" s="205"/>
      <c r="EPA3" s="205"/>
      <c r="EPB3" s="205"/>
      <c r="EPC3" s="205"/>
      <c r="EPD3" s="205"/>
      <c r="EPE3" s="205"/>
      <c r="EPF3" s="205"/>
      <c r="EPG3" s="205"/>
      <c r="EPH3" s="205"/>
      <c r="EPI3" s="205"/>
      <c r="EPJ3" s="205"/>
      <c r="EPK3" s="205"/>
      <c r="EPL3" s="205"/>
      <c r="EPM3" s="205"/>
      <c r="EPN3" s="205"/>
      <c r="EPO3" s="205"/>
      <c r="EPP3" s="205"/>
      <c r="EPQ3" s="205"/>
      <c r="EPR3" s="205"/>
      <c r="EPS3" s="205"/>
      <c r="EPT3" s="205"/>
      <c r="EPU3" s="205"/>
      <c r="EPV3" s="205"/>
      <c r="EPW3" s="205"/>
      <c r="EPX3" s="205"/>
      <c r="EPY3" s="205"/>
      <c r="EPZ3" s="205"/>
      <c r="EQA3" s="205"/>
      <c r="EQB3" s="205"/>
      <c r="EQC3" s="205"/>
      <c r="EQD3" s="205"/>
      <c r="EQE3" s="205"/>
      <c r="EQF3" s="205"/>
      <c r="EQG3" s="205"/>
      <c r="EQH3" s="205"/>
      <c r="EQI3" s="205"/>
      <c r="EQJ3" s="205"/>
      <c r="EQK3" s="205"/>
      <c r="EQL3" s="205"/>
      <c r="EQM3" s="205"/>
      <c r="EQN3" s="205"/>
      <c r="EQO3" s="205"/>
      <c r="EQP3" s="205"/>
      <c r="EQQ3" s="205"/>
      <c r="EQR3" s="205"/>
      <c r="EQS3" s="205"/>
      <c r="EQT3" s="205"/>
      <c r="EQU3" s="205"/>
      <c r="EQV3" s="205"/>
      <c r="EQW3" s="205"/>
      <c r="EQX3" s="205"/>
      <c r="EQY3" s="205"/>
      <c r="EQZ3" s="205"/>
      <c r="ERA3" s="205"/>
      <c r="ERB3" s="205"/>
      <c r="ERC3" s="205"/>
      <c r="ERD3" s="205"/>
      <c r="ERE3" s="205"/>
      <c r="ERF3" s="205"/>
      <c r="ERG3" s="205"/>
      <c r="ERH3" s="205"/>
      <c r="ERI3" s="205"/>
      <c r="ERJ3" s="205"/>
      <c r="ERK3" s="205"/>
      <c r="ERL3" s="205"/>
      <c r="ERM3" s="205"/>
      <c r="ERN3" s="205"/>
      <c r="ERO3" s="205"/>
      <c r="ERP3" s="205"/>
      <c r="ERQ3" s="205"/>
      <c r="ERR3" s="205"/>
      <c r="ERS3" s="205"/>
      <c r="ERT3" s="205"/>
      <c r="ERU3" s="205"/>
      <c r="ERV3" s="205"/>
      <c r="ERW3" s="205"/>
      <c r="ERX3" s="205"/>
      <c r="ERY3" s="205"/>
      <c r="ERZ3" s="205"/>
      <c r="ESA3" s="205"/>
      <c r="ESB3" s="205"/>
      <c r="ESC3" s="205"/>
      <c r="ESD3" s="205"/>
      <c r="ESE3" s="205"/>
      <c r="ESF3" s="205"/>
      <c r="ESG3" s="205"/>
      <c r="ESH3" s="205"/>
      <c r="ESI3" s="205"/>
      <c r="ESJ3" s="205"/>
      <c r="ESK3" s="205"/>
      <c r="ESL3" s="205"/>
      <c r="ESM3" s="205"/>
      <c r="ESN3" s="205"/>
      <c r="ESO3" s="205"/>
      <c r="ESP3" s="205"/>
      <c r="ESQ3" s="205"/>
      <c r="ESR3" s="205"/>
      <c r="ESS3" s="205"/>
      <c r="EST3" s="205"/>
      <c r="ESU3" s="205"/>
      <c r="ESV3" s="205"/>
      <c r="ESW3" s="205"/>
      <c r="ESX3" s="205"/>
      <c r="ESY3" s="205"/>
      <c r="ESZ3" s="205"/>
      <c r="ETA3" s="205"/>
      <c r="ETB3" s="205"/>
      <c r="ETC3" s="205"/>
      <c r="ETD3" s="205"/>
      <c r="ETE3" s="205"/>
      <c r="ETF3" s="205"/>
      <c r="ETG3" s="205"/>
      <c r="ETH3" s="205"/>
      <c r="ETI3" s="205"/>
      <c r="ETJ3" s="205"/>
      <c r="ETK3" s="205"/>
      <c r="ETL3" s="205"/>
      <c r="ETM3" s="205"/>
      <c r="ETN3" s="205"/>
      <c r="ETO3" s="205"/>
      <c r="ETP3" s="205"/>
      <c r="ETQ3" s="205"/>
      <c r="ETR3" s="205"/>
      <c r="ETS3" s="205"/>
      <c r="ETT3" s="205"/>
      <c r="ETU3" s="205"/>
      <c r="ETV3" s="205"/>
      <c r="ETW3" s="205"/>
      <c r="ETX3" s="205"/>
      <c r="ETY3" s="205"/>
      <c r="ETZ3" s="205"/>
      <c r="EUA3" s="205"/>
      <c r="EUB3" s="205"/>
      <c r="EUC3" s="205"/>
      <c r="EUD3" s="205"/>
      <c r="EUE3" s="205"/>
      <c r="EUF3" s="205"/>
      <c r="EUG3" s="205"/>
      <c r="EUH3" s="205"/>
      <c r="EUI3" s="205"/>
      <c r="EUJ3" s="205"/>
      <c r="EUK3" s="205"/>
      <c r="EUL3" s="205"/>
      <c r="EUM3" s="205"/>
      <c r="EUN3" s="205"/>
      <c r="EUO3" s="205"/>
      <c r="EUP3" s="205"/>
      <c r="EUQ3" s="205"/>
      <c r="EUR3" s="205"/>
      <c r="EUS3" s="205"/>
      <c r="EUT3" s="205"/>
      <c r="EUU3" s="205"/>
      <c r="EUV3" s="205"/>
      <c r="EUW3" s="205"/>
      <c r="EUX3" s="205"/>
      <c r="EUY3" s="205"/>
      <c r="EUZ3" s="205"/>
      <c r="EVA3" s="205"/>
      <c r="EVB3" s="205"/>
      <c r="EVC3" s="205"/>
      <c r="EVD3" s="205"/>
      <c r="EVE3" s="205"/>
      <c r="EVF3" s="205"/>
      <c r="EVG3" s="205"/>
      <c r="EVH3" s="205"/>
      <c r="EVI3" s="205"/>
      <c r="EVJ3" s="205"/>
      <c r="EVK3" s="205"/>
      <c r="EVL3" s="205"/>
      <c r="EVM3" s="205"/>
      <c r="EVN3" s="205"/>
      <c r="EVO3" s="205"/>
      <c r="EVP3" s="205"/>
      <c r="EVQ3" s="205"/>
      <c r="EVR3" s="205"/>
      <c r="EVS3" s="205"/>
      <c r="EVT3" s="205"/>
      <c r="EVU3" s="205"/>
      <c r="EVV3" s="205"/>
      <c r="EVW3" s="205"/>
      <c r="EVX3" s="205"/>
      <c r="EVY3" s="205"/>
      <c r="EVZ3" s="205"/>
      <c r="EWA3" s="205"/>
      <c r="EWB3" s="205"/>
      <c r="EWC3" s="205"/>
      <c r="EWD3" s="205"/>
      <c r="EWE3" s="205"/>
      <c r="EWF3" s="205"/>
      <c r="EWG3" s="205"/>
      <c r="EWH3" s="205"/>
      <c r="EWI3" s="205"/>
      <c r="EWJ3" s="205"/>
      <c r="EWK3" s="205"/>
      <c r="EWL3" s="205"/>
      <c r="EWM3" s="205"/>
      <c r="EWN3" s="205"/>
      <c r="EWO3" s="205"/>
      <c r="EWP3" s="205"/>
      <c r="EWQ3" s="205"/>
      <c r="EWR3" s="205"/>
      <c r="EWS3" s="205"/>
      <c r="EWT3" s="205"/>
      <c r="EWU3" s="205"/>
      <c r="EWV3" s="205"/>
      <c r="EWW3" s="205"/>
      <c r="EWX3" s="205"/>
      <c r="EWY3" s="205"/>
      <c r="EWZ3" s="205"/>
      <c r="EXA3" s="205"/>
      <c r="EXB3" s="205"/>
      <c r="EXC3" s="205"/>
      <c r="EXD3" s="205"/>
      <c r="EXE3" s="205"/>
      <c r="EXF3" s="205"/>
      <c r="EXG3" s="205"/>
      <c r="EXH3" s="205"/>
      <c r="EXI3" s="205"/>
      <c r="EXJ3" s="205"/>
      <c r="EXK3" s="205"/>
      <c r="EXL3" s="205"/>
      <c r="EXM3" s="205"/>
      <c r="EXN3" s="205"/>
      <c r="EXO3" s="205"/>
      <c r="EXP3" s="205"/>
      <c r="EXQ3" s="205"/>
      <c r="EXR3" s="205"/>
      <c r="EXS3" s="205"/>
      <c r="EXT3" s="205"/>
      <c r="EXU3" s="205"/>
      <c r="EXV3" s="205"/>
      <c r="EXW3" s="205"/>
      <c r="EXX3" s="205"/>
      <c r="EXY3" s="205"/>
      <c r="EXZ3" s="205"/>
      <c r="EYA3" s="205"/>
      <c r="EYB3" s="205"/>
      <c r="EYC3" s="205"/>
      <c r="EYD3" s="205"/>
      <c r="EYE3" s="205"/>
      <c r="EYF3" s="205"/>
      <c r="EYG3" s="205"/>
      <c r="EYH3" s="205"/>
      <c r="EYI3" s="205"/>
      <c r="EYJ3" s="205"/>
      <c r="EYK3" s="205"/>
      <c r="EYL3" s="205"/>
      <c r="EYM3" s="205"/>
      <c r="EYN3" s="205"/>
      <c r="EYO3" s="205"/>
      <c r="EYP3" s="205"/>
      <c r="EYQ3" s="205"/>
      <c r="EYR3" s="205"/>
      <c r="EYS3" s="205"/>
      <c r="EYT3" s="205"/>
      <c r="EYU3" s="205"/>
      <c r="EYV3" s="205"/>
      <c r="EYW3" s="205"/>
      <c r="EYX3" s="205"/>
      <c r="EYY3" s="205"/>
      <c r="EYZ3" s="205"/>
      <c r="EZA3" s="205"/>
      <c r="EZB3" s="205"/>
      <c r="EZC3" s="205"/>
      <c r="EZD3" s="205"/>
      <c r="EZE3" s="205"/>
      <c r="EZF3" s="205"/>
      <c r="EZG3" s="205"/>
      <c r="EZH3" s="205"/>
      <c r="EZI3" s="205"/>
      <c r="EZJ3" s="205"/>
      <c r="EZK3" s="205"/>
      <c r="EZL3" s="205"/>
      <c r="EZM3" s="205"/>
      <c r="EZN3" s="205"/>
      <c r="EZO3" s="205"/>
      <c r="EZP3" s="205"/>
      <c r="EZQ3" s="205"/>
      <c r="EZR3" s="205"/>
      <c r="EZS3" s="205"/>
      <c r="EZT3" s="205"/>
      <c r="EZU3" s="205"/>
      <c r="EZV3" s="205"/>
      <c r="EZW3" s="205"/>
      <c r="EZX3" s="205"/>
      <c r="EZY3" s="205"/>
      <c r="EZZ3" s="205"/>
      <c r="FAA3" s="205"/>
      <c r="FAB3" s="205"/>
      <c r="FAC3" s="205"/>
      <c r="FAD3" s="205"/>
      <c r="FAE3" s="205"/>
      <c r="FAF3" s="205"/>
      <c r="FAG3" s="205"/>
      <c r="FAH3" s="205"/>
      <c r="FAI3" s="205"/>
      <c r="FAJ3" s="205"/>
      <c r="FAK3" s="205"/>
      <c r="FAL3" s="205"/>
      <c r="FAM3" s="205"/>
      <c r="FAN3" s="205"/>
      <c r="FAO3" s="205"/>
      <c r="FAP3" s="205"/>
      <c r="FAQ3" s="205"/>
      <c r="FAR3" s="205"/>
      <c r="FAS3" s="205"/>
      <c r="FAT3" s="205"/>
      <c r="FAU3" s="205"/>
      <c r="FAV3" s="205"/>
      <c r="FAW3" s="205"/>
      <c r="FAX3" s="205"/>
      <c r="FAY3" s="205"/>
      <c r="FAZ3" s="205"/>
      <c r="FBA3" s="205"/>
      <c r="FBB3" s="205"/>
      <c r="FBC3" s="205"/>
      <c r="FBD3" s="205"/>
      <c r="FBE3" s="205"/>
      <c r="FBF3" s="205"/>
      <c r="FBG3" s="205"/>
      <c r="FBH3" s="205"/>
      <c r="FBI3" s="205"/>
      <c r="FBJ3" s="205"/>
      <c r="FBK3" s="205"/>
      <c r="FBL3" s="205"/>
      <c r="FBM3" s="205"/>
      <c r="FBN3" s="205"/>
      <c r="FBO3" s="205"/>
      <c r="FBP3" s="205"/>
      <c r="FBQ3" s="205"/>
      <c r="FBR3" s="205"/>
      <c r="FBS3" s="205"/>
      <c r="FBT3" s="205"/>
      <c r="FBU3" s="205"/>
      <c r="FBV3" s="205"/>
      <c r="FBW3" s="205"/>
      <c r="FBX3" s="205"/>
      <c r="FBY3" s="205"/>
      <c r="FBZ3" s="205"/>
      <c r="FCA3" s="205"/>
      <c r="FCB3" s="205"/>
      <c r="FCC3" s="205"/>
      <c r="FCD3" s="205"/>
      <c r="FCE3" s="205"/>
      <c r="FCF3" s="205"/>
      <c r="FCG3" s="205"/>
      <c r="FCH3" s="205"/>
      <c r="FCI3" s="205"/>
      <c r="FCJ3" s="205"/>
      <c r="FCK3" s="205"/>
      <c r="FCL3" s="205"/>
      <c r="FCM3" s="205"/>
      <c r="FCN3" s="205"/>
      <c r="FCO3" s="205"/>
      <c r="FCP3" s="205"/>
      <c r="FCQ3" s="205"/>
      <c r="FCR3" s="205"/>
      <c r="FCS3" s="205"/>
      <c r="FCT3" s="205"/>
      <c r="FCU3" s="205"/>
      <c r="FCV3" s="205"/>
      <c r="FCW3" s="205"/>
      <c r="FCX3" s="205"/>
      <c r="FCY3" s="205"/>
      <c r="FCZ3" s="205"/>
      <c r="FDA3" s="205"/>
      <c r="FDB3" s="205"/>
      <c r="FDC3" s="205"/>
      <c r="FDD3" s="205"/>
      <c r="FDE3" s="205"/>
      <c r="FDF3" s="205"/>
      <c r="FDG3" s="205"/>
      <c r="FDH3" s="205"/>
      <c r="FDI3" s="205"/>
      <c r="FDJ3" s="205"/>
      <c r="FDK3" s="205"/>
      <c r="FDL3" s="205"/>
      <c r="FDM3" s="205"/>
      <c r="FDN3" s="205"/>
      <c r="FDO3" s="205"/>
      <c r="FDP3" s="205"/>
      <c r="FDQ3" s="205"/>
      <c r="FDR3" s="205"/>
      <c r="FDS3" s="205"/>
      <c r="FDT3" s="205"/>
      <c r="FDU3" s="205"/>
      <c r="FDV3" s="205"/>
      <c r="FDW3" s="205"/>
      <c r="FDX3" s="205"/>
      <c r="FDY3" s="205"/>
      <c r="FDZ3" s="205"/>
      <c r="FEA3" s="205"/>
      <c r="FEB3" s="205"/>
      <c r="FEC3" s="205"/>
      <c r="FED3" s="205"/>
      <c r="FEE3" s="205"/>
      <c r="FEF3" s="205"/>
      <c r="FEG3" s="205"/>
      <c r="FEH3" s="205"/>
      <c r="FEI3" s="205"/>
      <c r="FEJ3" s="205"/>
      <c r="FEK3" s="205"/>
      <c r="FEL3" s="205"/>
      <c r="FEM3" s="205"/>
      <c r="FEN3" s="205"/>
      <c r="FEO3" s="205"/>
      <c r="FEP3" s="205"/>
      <c r="FEQ3" s="205"/>
      <c r="FER3" s="205"/>
      <c r="FES3" s="205"/>
      <c r="FET3" s="205"/>
      <c r="FEU3" s="205"/>
      <c r="FEV3" s="205"/>
      <c r="FEW3" s="205"/>
      <c r="FEX3" s="205"/>
      <c r="FEY3" s="205"/>
      <c r="FEZ3" s="205"/>
      <c r="FFA3" s="205"/>
      <c r="FFB3" s="205"/>
      <c r="FFC3" s="205"/>
      <c r="FFD3" s="205"/>
      <c r="FFE3" s="205"/>
      <c r="FFF3" s="205"/>
      <c r="FFG3" s="205"/>
      <c r="FFH3" s="205"/>
      <c r="FFI3" s="205"/>
      <c r="FFJ3" s="205"/>
      <c r="FFK3" s="205"/>
      <c r="FFL3" s="205"/>
      <c r="FFM3" s="205"/>
      <c r="FFN3" s="205"/>
      <c r="FFO3" s="205"/>
      <c r="FFP3" s="205"/>
      <c r="FFQ3" s="205"/>
      <c r="FFR3" s="205"/>
      <c r="FFS3" s="205"/>
      <c r="FFT3" s="205"/>
      <c r="FFU3" s="205"/>
      <c r="FFV3" s="205"/>
      <c r="FFW3" s="205"/>
      <c r="FFX3" s="205"/>
      <c r="FFY3" s="205"/>
      <c r="FFZ3" s="205"/>
      <c r="FGA3" s="205"/>
      <c r="FGB3" s="205"/>
      <c r="FGC3" s="205"/>
      <c r="FGD3" s="205"/>
      <c r="FGE3" s="205"/>
      <c r="FGF3" s="205"/>
      <c r="FGG3" s="205"/>
      <c r="FGH3" s="205"/>
      <c r="FGI3" s="205"/>
      <c r="FGJ3" s="205"/>
      <c r="FGK3" s="205"/>
      <c r="FGL3" s="205"/>
      <c r="FGM3" s="205"/>
      <c r="FGN3" s="205"/>
      <c r="FGO3" s="205"/>
      <c r="FGP3" s="205"/>
      <c r="FGQ3" s="205"/>
      <c r="FGR3" s="205"/>
      <c r="FGS3" s="205"/>
      <c r="FGT3" s="205"/>
      <c r="FGU3" s="205"/>
      <c r="FGV3" s="205"/>
      <c r="FGW3" s="205"/>
      <c r="FGX3" s="205"/>
      <c r="FGY3" s="205"/>
      <c r="FGZ3" s="205"/>
      <c r="FHA3" s="205"/>
      <c r="FHB3" s="205"/>
      <c r="FHC3" s="205"/>
      <c r="FHD3" s="205"/>
      <c r="FHE3" s="205"/>
      <c r="FHF3" s="205"/>
      <c r="FHG3" s="205"/>
      <c r="FHH3" s="205"/>
      <c r="FHI3" s="205"/>
      <c r="FHJ3" s="205"/>
      <c r="FHK3" s="205"/>
      <c r="FHL3" s="205"/>
      <c r="FHM3" s="205"/>
      <c r="FHN3" s="205"/>
      <c r="FHO3" s="205"/>
      <c r="FHP3" s="205"/>
      <c r="FHQ3" s="205"/>
      <c r="FHR3" s="205"/>
      <c r="FHS3" s="205"/>
      <c r="FHT3" s="205"/>
      <c r="FHU3" s="205"/>
      <c r="FHV3" s="205"/>
      <c r="FHW3" s="205"/>
      <c r="FHX3" s="205"/>
      <c r="FHY3" s="205"/>
      <c r="FHZ3" s="205"/>
      <c r="FIA3" s="205"/>
      <c r="FIB3" s="205"/>
      <c r="FIC3" s="205"/>
      <c r="FID3" s="205"/>
      <c r="FIE3" s="205"/>
      <c r="FIF3" s="205"/>
      <c r="FIG3" s="205"/>
      <c r="FIH3" s="205"/>
      <c r="FII3" s="205"/>
      <c r="FIJ3" s="205"/>
      <c r="FIK3" s="205"/>
      <c r="FIL3" s="205"/>
      <c r="FIM3" s="205"/>
      <c r="FIN3" s="205"/>
      <c r="FIO3" s="205"/>
      <c r="FIP3" s="205"/>
      <c r="FIQ3" s="205"/>
      <c r="FIR3" s="205"/>
      <c r="FIS3" s="205"/>
      <c r="FIT3" s="205"/>
      <c r="FIU3" s="205"/>
      <c r="FIV3" s="205"/>
      <c r="FIW3" s="205"/>
      <c r="FIX3" s="205"/>
      <c r="FIY3" s="205"/>
      <c r="FIZ3" s="205"/>
      <c r="FJA3" s="205"/>
      <c r="FJB3" s="205"/>
      <c r="FJC3" s="205"/>
      <c r="FJD3" s="205"/>
      <c r="FJE3" s="205"/>
      <c r="FJF3" s="205"/>
      <c r="FJG3" s="205"/>
      <c r="FJH3" s="205"/>
      <c r="FJI3" s="205"/>
      <c r="FJJ3" s="205"/>
      <c r="FJK3" s="205"/>
      <c r="FJL3" s="205"/>
      <c r="FJM3" s="205"/>
      <c r="FJN3" s="205"/>
      <c r="FJO3" s="205"/>
      <c r="FJP3" s="205"/>
      <c r="FJQ3" s="205"/>
      <c r="FJR3" s="205"/>
      <c r="FJS3" s="205"/>
      <c r="FJT3" s="205"/>
      <c r="FJU3" s="205"/>
      <c r="FJV3" s="205"/>
      <c r="FJW3" s="205"/>
      <c r="FJX3" s="205"/>
      <c r="FJY3" s="205"/>
      <c r="FJZ3" s="205"/>
      <c r="FKA3" s="205"/>
      <c r="FKB3" s="205"/>
      <c r="FKC3" s="205"/>
      <c r="FKD3" s="205"/>
      <c r="FKE3" s="205"/>
      <c r="FKF3" s="205"/>
      <c r="FKG3" s="205"/>
      <c r="FKH3" s="205"/>
      <c r="FKI3" s="205"/>
      <c r="FKJ3" s="205"/>
      <c r="FKK3" s="205"/>
      <c r="FKL3" s="205"/>
      <c r="FKM3" s="205"/>
      <c r="FKN3" s="205"/>
      <c r="FKO3" s="205"/>
      <c r="FKP3" s="205"/>
      <c r="FKQ3" s="205"/>
      <c r="FKR3" s="205"/>
      <c r="FKS3" s="205"/>
      <c r="FKT3" s="205"/>
      <c r="FKU3" s="205"/>
      <c r="FKV3" s="205"/>
      <c r="FKW3" s="205"/>
      <c r="FKX3" s="205"/>
      <c r="FKY3" s="205"/>
      <c r="FKZ3" s="205"/>
      <c r="FLA3" s="205"/>
      <c r="FLB3" s="205"/>
      <c r="FLC3" s="205"/>
      <c r="FLD3" s="205"/>
      <c r="FLE3" s="205"/>
      <c r="FLF3" s="205"/>
      <c r="FLG3" s="205"/>
      <c r="FLH3" s="205"/>
      <c r="FLI3" s="205"/>
      <c r="FLJ3" s="205"/>
      <c r="FLK3" s="205"/>
      <c r="FLL3" s="205"/>
      <c r="FLM3" s="205"/>
      <c r="FLN3" s="205"/>
      <c r="FLO3" s="205"/>
      <c r="FLP3" s="205"/>
      <c r="FLQ3" s="205"/>
      <c r="FLR3" s="205"/>
      <c r="FLS3" s="205"/>
      <c r="FLT3" s="205"/>
      <c r="FLU3" s="205"/>
      <c r="FLV3" s="205"/>
      <c r="FLW3" s="205"/>
      <c r="FLX3" s="205"/>
      <c r="FLY3" s="205"/>
      <c r="FLZ3" s="205"/>
      <c r="FMA3" s="205"/>
      <c r="FMB3" s="205"/>
      <c r="FMC3" s="205"/>
      <c r="FMD3" s="205"/>
      <c r="FME3" s="205"/>
      <c r="FMF3" s="205"/>
      <c r="FMG3" s="205"/>
      <c r="FMH3" s="205"/>
      <c r="FMI3" s="205"/>
      <c r="FMJ3" s="205"/>
      <c r="FMK3" s="205"/>
      <c r="FML3" s="205"/>
      <c r="FMM3" s="205"/>
      <c r="FMN3" s="205"/>
      <c r="FMO3" s="205"/>
      <c r="FMP3" s="205"/>
      <c r="FMQ3" s="205"/>
      <c r="FMR3" s="205"/>
      <c r="FMS3" s="205"/>
      <c r="FMT3" s="205"/>
      <c r="FMU3" s="205"/>
      <c r="FMV3" s="205"/>
      <c r="FMW3" s="205"/>
      <c r="FMX3" s="205"/>
      <c r="FMY3" s="205"/>
      <c r="FMZ3" s="205"/>
      <c r="FNA3" s="205"/>
      <c r="FNB3" s="205"/>
      <c r="FNC3" s="205"/>
      <c r="FND3" s="205"/>
      <c r="FNE3" s="205"/>
      <c r="FNF3" s="205"/>
      <c r="FNG3" s="205"/>
      <c r="FNH3" s="205"/>
      <c r="FNI3" s="205"/>
      <c r="FNJ3" s="205"/>
      <c r="FNK3" s="205"/>
      <c r="FNL3" s="205"/>
      <c r="FNM3" s="205"/>
      <c r="FNN3" s="205"/>
      <c r="FNO3" s="205"/>
      <c r="FNP3" s="205"/>
      <c r="FNQ3" s="205"/>
      <c r="FNR3" s="205"/>
      <c r="FNS3" s="205"/>
      <c r="FNT3" s="205"/>
      <c r="FNU3" s="205"/>
      <c r="FNV3" s="205"/>
      <c r="FNW3" s="205"/>
      <c r="FNX3" s="205"/>
      <c r="FNY3" s="205"/>
      <c r="FNZ3" s="205"/>
      <c r="FOA3" s="205"/>
      <c r="FOB3" s="205"/>
      <c r="FOC3" s="205"/>
      <c r="FOD3" s="205"/>
      <c r="FOE3" s="205"/>
      <c r="FOF3" s="205"/>
      <c r="FOG3" s="205"/>
      <c r="FOH3" s="205"/>
      <c r="FOI3" s="205"/>
      <c r="FOJ3" s="205"/>
      <c r="FOK3" s="205"/>
      <c r="FOL3" s="205"/>
      <c r="FOM3" s="205"/>
      <c r="FON3" s="205"/>
      <c r="FOO3" s="205"/>
      <c r="FOP3" s="205"/>
      <c r="FOQ3" s="205"/>
      <c r="FOR3" s="205"/>
      <c r="FOS3" s="205"/>
      <c r="FOT3" s="205"/>
      <c r="FOU3" s="205"/>
      <c r="FOV3" s="205"/>
      <c r="FOW3" s="205"/>
      <c r="FOX3" s="205"/>
      <c r="FOY3" s="205"/>
      <c r="FOZ3" s="205"/>
      <c r="FPA3" s="205"/>
      <c r="FPB3" s="205"/>
      <c r="FPC3" s="205"/>
      <c r="FPD3" s="205"/>
      <c r="FPE3" s="205"/>
      <c r="FPF3" s="205"/>
      <c r="FPG3" s="205"/>
      <c r="FPH3" s="205"/>
      <c r="FPI3" s="205"/>
      <c r="FPJ3" s="205"/>
      <c r="FPK3" s="205"/>
      <c r="FPL3" s="205"/>
      <c r="FPM3" s="205"/>
      <c r="FPN3" s="205"/>
      <c r="FPO3" s="205"/>
      <c r="FPP3" s="205"/>
      <c r="FPQ3" s="205"/>
      <c r="FPR3" s="205"/>
      <c r="FPS3" s="205"/>
      <c r="FPT3" s="205"/>
      <c r="FPU3" s="205"/>
      <c r="FPV3" s="205"/>
      <c r="FPW3" s="205"/>
      <c r="FPX3" s="205"/>
      <c r="FPY3" s="205"/>
      <c r="FPZ3" s="205"/>
      <c r="FQA3" s="205"/>
      <c r="FQB3" s="205"/>
      <c r="FQC3" s="205"/>
      <c r="FQD3" s="205"/>
      <c r="FQE3" s="205"/>
      <c r="FQF3" s="205"/>
      <c r="FQG3" s="205"/>
      <c r="FQH3" s="205"/>
      <c r="FQI3" s="205"/>
      <c r="FQJ3" s="205"/>
      <c r="FQK3" s="205"/>
      <c r="FQL3" s="205"/>
      <c r="FQM3" s="205"/>
      <c r="FQN3" s="205"/>
      <c r="FQO3" s="205"/>
      <c r="FQP3" s="205"/>
      <c r="FQQ3" s="205"/>
      <c r="FQR3" s="205"/>
      <c r="FQS3" s="205"/>
      <c r="FQT3" s="205"/>
      <c r="FQU3" s="205"/>
      <c r="FQV3" s="205"/>
      <c r="FQW3" s="205"/>
      <c r="FQX3" s="205"/>
      <c r="FQY3" s="205"/>
      <c r="FQZ3" s="205"/>
      <c r="FRA3" s="205"/>
      <c r="FRB3" s="205"/>
      <c r="FRC3" s="205"/>
      <c r="FRD3" s="205"/>
      <c r="FRE3" s="205"/>
      <c r="FRF3" s="205"/>
      <c r="FRG3" s="205"/>
      <c r="FRH3" s="205"/>
      <c r="FRI3" s="205"/>
      <c r="FRJ3" s="205"/>
      <c r="FRK3" s="205"/>
      <c r="FRL3" s="205"/>
      <c r="FRM3" s="205"/>
      <c r="FRN3" s="205"/>
      <c r="FRO3" s="205"/>
      <c r="FRP3" s="205"/>
      <c r="FRQ3" s="205"/>
      <c r="FRR3" s="205"/>
      <c r="FRS3" s="205"/>
      <c r="FRT3" s="205"/>
      <c r="FRU3" s="205"/>
      <c r="FRV3" s="205"/>
      <c r="FRW3" s="205"/>
      <c r="FRX3" s="205"/>
      <c r="FRY3" s="205"/>
      <c r="FRZ3" s="205"/>
      <c r="FSA3" s="205"/>
      <c r="FSB3" s="205"/>
      <c r="FSC3" s="205"/>
      <c r="FSD3" s="205"/>
      <c r="FSE3" s="205"/>
      <c r="FSF3" s="205"/>
      <c r="FSG3" s="205"/>
      <c r="FSH3" s="205"/>
      <c r="FSI3" s="205"/>
      <c r="FSJ3" s="205"/>
      <c r="FSK3" s="205"/>
      <c r="FSL3" s="205"/>
      <c r="FSM3" s="205"/>
      <c r="FSN3" s="205"/>
      <c r="FSO3" s="205"/>
      <c r="FSP3" s="205"/>
      <c r="FSQ3" s="205"/>
      <c r="FSR3" s="205"/>
      <c r="FSS3" s="205"/>
      <c r="FST3" s="205"/>
      <c r="FSU3" s="205"/>
      <c r="FSV3" s="205"/>
      <c r="FSW3" s="205"/>
      <c r="FSX3" s="205"/>
      <c r="FSY3" s="205"/>
      <c r="FSZ3" s="205"/>
      <c r="FTA3" s="205"/>
      <c r="FTB3" s="205"/>
      <c r="FTC3" s="205"/>
      <c r="FTD3" s="205"/>
      <c r="FTE3" s="205"/>
      <c r="FTF3" s="205"/>
      <c r="FTG3" s="205"/>
      <c r="FTH3" s="205"/>
      <c r="FTI3" s="205"/>
      <c r="FTJ3" s="205"/>
      <c r="FTK3" s="205"/>
      <c r="FTL3" s="205"/>
      <c r="FTM3" s="205"/>
      <c r="FTN3" s="205"/>
      <c r="FTO3" s="205"/>
      <c r="FTP3" s="205"/>
      <c r="FTQ3" s="205"/>
      <c r="FTR3" s="205"/>
      <c r="FTS3" s="205"/>
      <c r="FTT3" s="205"/>
      <c r="FTU3" s="205"/>
      <c r="FTV3" s="205"/>
      <c r="FTW3" s="205"/>
      <c r="FTX3" s="205"/>
      <c r="FTY3" s="205"/>
      <c r="FTZ3" s="205"/>
      <c r="FUA3" s="205"/>
      <c r="FUB3" s="205"/>
      <c r="FUC3" s="205"/>
      <c r="FUD3" s="205"/>
      <c r="FUE3" s="205"/>
      <c r="FUF3" s="205"/>
      <c r="FUG3" s="205"/>
      <c r="FUH3" s="205"/>
      <c r="FUI3" s="205"/>
      <c r="FUJ3" s="205"/>
      <c r="FUK3" s="205"/>
      <c r="FUL3" s="205"/>
      <c r="FUM3" s="205"/>
      <c r="FUN3" s="205"/>
      <c r="FUO3" s="205"/>
      <c r="FUP3" s="205"/>
      <c r="FUQ3" s="205"/>
      <c r="FUR3" s="205"/>
      <c r="FUS3" s="205"/>
      <c r="FUT3" s="205"/>
      <c r="FUU3" s="205"/>
      <c r="FUV3" s="205"/>
      <c r="FUW3" s="205"/>
      <c r="FUX3" s="205"/>
      <c r="FUY3" s="205"/>
      <c r="FUZ3" s="205"/>
      <c r="FVA3" s="205"/>
      <c r="FVB3" s="205"/>
      <c r="FVC3" s="205"/>
      <c r="FVD3" s="205"/>
      <c r="FVE3" s="205"/>
      <c r="FVF3" s="205"/>
      <c r="FVG3" s="205"/>
      <c r="FVH3" s="205"/>
      <c r="FVI3" s="205"/>
      <c r="FVJ3" s="205"/>
      <c r="FVK3" s="205"/>
      <c r="FVL3" s="205"/>
      <c r="FVM3" s="205"/>
      <c r="FVN3" s="205"/>
      <c r="FVO3" s="205"/>
      <c r="FVP3" s="205"/>
      <c r="FVQ3" s="205"/>
      <c r="FVR3" s="205"/>
      <c r="FVS3" s="205"/>
      <c r="FVT3" s="205"/>
      <c r="FVU3" s="205"/>
      <c r="FVV3" s="205"/>
      <c r="FVW3" s="205"/>
      <c r="FVX3" s="205"/>
      <c r="FVY3" s="205"/>
      <c r="FVZ3" s="205"/>
      <c r="FWA3" s="205"/>
      <c r="FWB3" s="205"/>
      <c r="FWC3" s="205"/>
      <c r="FWD3" s="205"/>
      <c r="FWE3" s="205"/>
      <c r="FWF3" s="205"/>
      <c r="FWG3" s="205"/>
      <c r="FWH3" s="205"/>
      <c r="FWI3" s="205"/>
      <c r="FWJ3" s="205"/>
      <c r="FWK3" s="205"/>
      <c r="FWL3" s="205"/>
      <c r="FWM3" s="205"/>
      <c r="FWN3" s="205"/>
      <c r="FWO3" s="205"/>
      <c r="FWP3" s="205"/>
      <c r="FWQ3" s="205"/>
      <c r="FWR3" s="205"/>
      <c r="FWS3" s="205"/>
      <c r="FWT3" s="205"/>
      <c r="FWU3" s="205"/>
      <c r="FWV3" s="205"/>
      <c r="FWW3" s="205"/>
      <c r="FWX3" s="205"/>
      <c r="FWY3" s="205"/>
      <c r="FWZ3" s="205"/>
      <c r="FXA3" s="205"/>
      <c r="FXB3" s="205"/>
      <c r="FXC3" s="205"/>
      <c r="FXD3" s="205"/>
      <c r="FXE3" s="205"/>
      <c r="FXF3" s="205"/>
      <c r="FXG3" s="205"/>
      <c r="FXH3" s="205"/>
      <c r="FXI3" s="205"/>
      <c r="FXJ3" s="205"/>
      <c r="FXK3" s="205"/>
      <c r="FXL3" s="205"/>
      <c r="FXM3" s="205"/>
      <c r="FXN3" s="205"/>
      <c r="FXO3" s="205"/>
      <c r="FXP3" s="205"/>
      <c r="FXQ3" s="205"/>
      <c r="FXR3" s="205"/>
      <c r="FXS3" s="205"/>
      <c r="FXT3" s="205"/>
      <c r="FXU3" s="205"/>
      <c r="FXV3" s="205"/>
      <c r="FXW3" s="205"/>
      <c r="FXX3" s="205"/>
      <c r="FXY3" s="205"/>
      <c r="FXZ3" s="205"/>
      <c r="FYA3" s="205"/>
      <c r="FYB3" s="205"/>
      <c r="FYC3" s="205"/>
      <c r="FYD3" s="205"/>
      <c r="FYE3" s="205"/>
      <c r="FYF3" s="205"/>
      <c r="FYG3" s="205"/>
      <c r="FYH3" s="205"/>
      <c r="FYI3" s="205"/>
      <c r="FYJ3" s="205"/>
      <c r="FYK3" s="205"/>
      <c r="FYL3" s="205"/>
      <c r="FYM3" s="205"/>
      <c r="FYN3" s="205"/>
      <c r="FYO3" s="205"/>
      <c r="FYP3" s="205"/>
      <c r="FYQ3" s="205"/>
      <c r="FYR3" s="205"/>
      <c r="FYS3" s="205"/>
      <c r="FYT3" s="205"/>
      <c r="FYU3" s="205"/>
      <c r="FYV3" s="205"/>
      <c r="FYW3" s="205"/>
      <c r="FYX3" s="205"/>
      <c r="FYY3" s="205"/>
      <c r="FYZ3" s="205"/>
      <c r="FZA3" s="205"/>
      <c r="FZB3" s="205"/>
      <c r="FZC3" s="205"/>
      <c r="FZD3" s="205"/>
      <c r="FZE3" s="205"/>
      <c r="FZF3" s="205"/>
      <c r="FZG3" s="205"/>
      <c r="FZH3" s="205"/>
      <c r="FZI3" s="205"/>
      <c r="FZJ3" s="205"/>
      <c r="FZK3" s="205"/>
      <c r="FZL3" s="205"/>
      <c r="FZM3" s="205"/>
      <c r="FZN3" s="205"/>
      <c r="FZO3" s="205"/>
      <c r="FZP3" s="205"/>
      <c r="FZQ3" s="205"/>
      <c r="FZR3" s="205"/>
      <c r="FZS3" s="205"/>
      <c r="FZT3" s="205"/>
      <c r="FZU3" s="205"/>
      <c r="FZV3" s="205"/>
      <c r="FZW3" s="205"/>
      <c r="FZX3" s="205"/>
      <c r="FZY3" s="205"/>
      <c r="FZZ3" s="205"/>
      <c r="GAA3" s="205"/>
      <c r="GAB3" s="205"/>
      <c r="GAC3" s="205"/>
      <c r="GAD3" s="205"/>
      <c r="GAE3" s="205"/>
      <c r="GAF3" s="205"/>
      <c r="GAG3" s="205"/>
      <c r="GAH3" s="205"/>
      <c r="GAI3" s="205"/>
      <c r="GAJ3" s="205"/>
      <c r="GAK3" s="205"/>
      <c r="GAL3" s="205"/>
      <c r="GAM3" s="205"/>
      <c r="GAN3" s="205"/>
      <c r="GAO3" s="205"/>
      <c r="GAP3" s="205"/>
      <c r="GAQ3" s="205"/>
      <c r="GAR3" s="205"/>
      <c r="GAS3" s="205"/>
      <c r="GAT3" s="205"/>
      <c r="GAU3" s="205"/>
      <c r="GAV3" s="205"/>
      <c r="GAW3" s="205"/>
      <c r="GAX3" s="205"/>
      <c r="GAY3" s="205"/>
      <c r="GAZ3" s="205"/>
      <c r="GBA3" s="205"/>
      <c r="GBB3" s="205"/>
      <c r="GBC3" s="205"/>
      <c r="GBD3" s="205"/>
      <c r="GBE3" s="205"/>
      <c r="GBF3" s="205"/>
      <c r="GBG3" s="205"/>
      <c r="GBH3" s="205"/>
      <c r="GBI3" s="205"/>
      <c r="GBJ3" s="205"/>
      <c r="GBK3" s="205"/>
      <c r="GBL3" s="205"/>
      <c r="GBM3" s="205"/>
      <c r="GBN3" s="205"/>
      <c r="GBO3" s="205"/>
      <c r="GBP3" s="205"/>
      <c r="GBQ3" s="205"/>
      <c r="GBR3" s="205"/>
      <c r="GBS3" s="205"/>
      <c r="GBT3" s="205"/>
      <c r="GBU3" s="205"/>
      <c r="GBV3" s="205"/>
      <c r="GBW3" s="205"/>
      <c r="GBX3" s="205"/>
      <c r="GBY3" s="205"/>
      <c r="GBZ3" s="205"/>
      <c r="GCA3" s="205"/>
      <c r="GCB3" s="205"/>
      <c r="GCC3" s="205"/>
      <c r="GCD3" s="205"/>
      <c r="GCE3" s="205"/>
      <c r="GCF3" s="205"/>
      <c r="GCG3" s="205"/>
      <c r="GCH3" s="205"/>
      <c r="GCI3" s="205"/>
      <c r="GCJ3" s="205"/>
      <c r="GCK3" s="205"/>
      <c r="GCL3" s="205"/>
      <c r="GCM3" s="205"/>
      <c r="GCN3" s="205"/>
      <c r="GCO3" s="205"/>
      <c r="GCP3" s="205"/>
      <c r="GCQ3" s="205"/>
      <c r="GCR3" s="205"/>
      <c r="GCS3" s="205"/>
      <c r="GCT3" s="205"/>
      <c r="GCU3" s="205"/>
      <c r="GCV3" s="205"/>
      <c r="GCW3" s="205"/>
      <c r="GCX3" s="205"/>
      <c r="GCY3" s="205"/>
      <c r="GCZ3" s="205"/>
      <c r="GDA3" s="205"/>
      <c r="GDB3" s="205"/>
      <c r="GDC3" s="205"/>
      <c r="GDD3" s="205"/>
      <c r="GDE3" s="205"/>
      <c r="GDF3" s="205"/>
      <c r="GDG3" s="205"/>
      <c r="GDH3" s="205"/>
      <c r="GDI3" s="205"/>
      <c r="GDJ3" s="205"/>
      <c r="GDK3" s="205"/>
      <c r="GDL3" s="205"/>
      <c r="GDM3" s="205"/>
      <c r="GDN3" s="205"/>
      <c r="GDO3" s="205"/>
      <c r="GDP3" s="205"/>
      <c r="GDQ3" s="205"/>
      <c r="GDR3" s="205"/>
      <c r="GDS3" s="205"/>
      <c r="GDT3" s="205"/>
      <c r="GDU3" s="205"/>
      <c r="GDV3" s="205"/>
      <c r="GDW3" s="205"/>
      <c r="GDX3" s="205"/>
      <c r="GDY3" s="205"/>
      <c r="GDZ3" s="205"/>
      <c r="GEA3" s="205"/>
      <c r="GEB3" s="205"/>
      <c r="GEC3" s="205"/>
      <c r="GED3" s="205"/>
      <c r="GEE3" s="205"/>
      <c r="GEF3" s="205"/>
      <c r="GEG3" s="205"/>
      <c r="GEH3" s="205"/>
      <c r="GEI3" s="205"/>
      <c r="GEJ3" s="205"/>
      <c r="GEK3" s="205"/>
      <c r="GEL3" s="205"/>
      <c r="GEM3" s="205"/>
      <c r="GEN3" s="205"/>
      <c r="GEO3" s="205"/>
      <c r="GEP3" s="205"/>
      <c r="GEQ3" s="205"/>
      <c r="GER3" s="205"/>
      <c r="GES3" s="205"/>
      <c r="GET3" s="205"/>
      <c r="GEU3" s="205"/>
      <c r="GEV3" s="205"/>
      <c r="GEW3" s="205"/>
      <c r="GEX3" s="205"/>
      <c r="GEY3" s="205"/>
      <c r="GEZ3" s="205"/>
      <c r="GFA3" s="205"/>
      <c r="GFB3" s="205"/>
      <c r="GFC3" s="205"/>
      <c r="GFD3" s="205"/>
      <c r="GFE3" s="205"/>
      <c r="GFF3" s="205"/>
      <c r="GFG3" s="205"/>
      <c r="GFH3" s="205"/>
      <c r="GFI3" s="205"/>
      <c r="GFJ3" s="205"/>
      <c r="GFK3" s="205"/>
      <c r="GFL3" s="205"/>
      <c r="GFM3" s="205"/>
      <c r="GFN3" s="205"/>
      <c r="GFO3" s="205"/>
      <c r="GFP3" s="205"/>
      <c r="GFQ3" s="205"/>
      <c r="GFR3" s="205"/>
      <c r="GFS3" s="205"/>
      <c r="GFT3" s="205"/>
      <c r="GFU3" s="205"/>
      <c r="GFV3" s="205"/>
      <c r="GFW3" s="205"/>
      <c r="GFX3" s="205"/>
      <c r="GFY3" s="205"/>
      <c r="GFZ3" s="205"/>
      <c r="GGA3" s="205"/>
      <c r="GGB3" s="205"/>
      <c r="GGC3" s="205"/>
      <c r="GGD3" s="205"/>
      <c r="GGE3" s="205"/>
      <c r="GGF3" s="205"/>
      <c r="GGG3" s="205"/>
      <c r="GGH3" s="205"/>
      <c r="GGI3" s="205"/>
      <c r="GGJ3" s="205"/>
      <c r="GGK3" s="205"/>
      <c r="GGL3" s="205"/>
      <c r="GGM3" s="205"/>
      <c r="GGN3" s="205"/>
      <c r="GGO3" s="205"/>
      <c r="GGP3" s="205"/>
      <c r="GGQ3" s="205"/>
      <c r="GGR3" s="205"/>
      <c r="GGS3" s="205"/>
      <c r="GGT3" s="205"/>
      <c r="GGU3" s="205"/>
      <c r="GGV3" s="205"/>
      <c r="GGW3" s="205"/>
      <c r="GGX3" s="205"/>
      <c r="GGY3" s="205"/>
      <c r="GGZ3" s="205"/>
      <c r="GHA3" s="205"/>
      <c r="GHB3" s="205"/>
      <c r="GHC3" s="205"/>
      <c r="GHD3" s="205"/>
      <c r="GHE3" s="205"/>
      <c r="GHF3" s="205"/>
      <c r="GHG3" s="205"/>
      <c r="GHH3" s="205"/>
      <c r="GHI3" s="205"/>
      <c r="GHJ3" s="205"/>
      <c r="GHK3" s="205"/>
      <c r="GHL3" s="205"/>
      <c r="GHM3" s="205"/>
      <c r="GHN3" s="205"/>
      <c r="GHO3" s="205"/>
      <c r="GHP3" s="205"/>
      <c r="GHQ3" s="205"/>
      <c r="GHR3" s="205"/>
      <c r="GHS3" s="205"/>
      <c r="GHT3" s="205"/>
      <c r="GHU3" s="205"/>
      <c r="GHV3" s="205"/>
      <c r="GHW3" s="205"/>
      <c r="GHX3" s="205"/>
      <c r="GHY3" s="205"/>
      <c r="GHZ3" s="205"/>
      <c r="GIA3" s="205"/>
      <c r="GIB3" s="205"/>
      <c r="GIC3" s="205"/>
      <c r="GID3" s="205"/>
      <c r="GIE3" s="205"/>
      <c r="GIF3" s="205"/>
      <c r="GIG3" s="205"/>
      <c r="GIH3" s="205"/>
      <c r="GII3" s="205"/>
      <c r="GIJ3" s="205"/>
      <c r="GIK3" s="205"/>
      <c r="GIL3" s="205"/>
      <c r="GIM3" s="205"/>
      <c r="GIN3" s="205"/>
      <c r="GIO3" s="205"/>
      <c r="GIP3" s="205"/>
      <c r="GIQ3" s="205"/>
      <c r="GIR3" s="205"/>
      <c r="GIS3" s="205"/>
      <c r="GIT3" s="205"/>
      <c r="GIU3" s="205"/>
      <c r="GIV3" s="205"/>
      <c r="GIW3" s="205"/>
      <c r="GIX3" s="205"/>
      <c r="GIY3" s="205"/>
      <c r="GIZ3" s="205"/>
      <c r="GJA3" s="205"/>
      <c r="GJB3" s="205"/>
      <c r="GJC3" s="205"/>
      <c r="GJD3" s="205"/>
      <c r="GJE3" s="205"/>
      <c r="GJF3" s="205"/>
      <c r="GJG3" s="205"/>
      <c r="GJH3" s="205"/>
      <c r="GJI3" s="205"/>
      <c r="GJJ3" s="205"/>
      <c r="GJK3" s="205"/>
      <c r="GJL3" s="205"/>
      <c r="GJM3" s="205"/>
      <c r="GJN3" s="205"/>
      <c r="GJO3" s="205"/>
      <c r="GJP3" s="205"/>
      <c r="GJQ3" s="205"/>
      <c r="GJR3" s="205"/>
      <c r="GJS3" s="205"/>
      <c r="GJT3" s="205"/>
      <c r="GJU3" s="205"/>
      <c r="GJV3" s="205"/>
      <c r="GJW3" s="205"/>
      <c r="GJX3" s="205"/>
      <c r="GJY3" s="205"/>
      <c r="GJZ3" s="205"/>
      <c r="GKA3" s="205"/>
      <c r="GKB3" s="205"/>
      <c r="GKC3" s="205"/>
      <c r="GKD3" s="205"/>
      <c r="GKE3" s="205"/>
      <c r="GKF3" s="205"/>
      <c r="GKG3" s="205"/>
      <c r="GKH3" s="205"/>
      <c r="GKI3" s="205"/>
      <c r="GKJ3" s="205"/>
      <c r="GKK3" s="205"/>
      <c r="GKL3" s="205"/>
      <c r="GKM3" s="205"/>
      <c r="GKN3" s="205"/>
      <c r="GKO3" s="205"/>
      <c r="GKP3" s="205"/>
      <c r="GKQ3" s="205"/>
      <c r="GKR3" s="205"/>
      <c r="GKS3" s="205"/>
      <c r="GKT3" s="205"/>
      <c r="GKU3" s="205"/>
      <c r="GKV3" s="205"/>
      <c r="GKW3" s="205"/>
      <c r="GKX3" s="205"/>
      <c r="GKY3" s="205"/>
      <c r="GKZ3" s="205"/>
      <c r="GLA3" s="205"/>
      <c r="GLB3" s="205"/>
      <c r="GLC3" s="205"/>
      <c r="GLD3" s="205"/>
      <c r="GLE3" s="205"/>
      <c r="GLF3" s="205"/>
      <c r="GLG3" s="205"/>
      <c r="GLH3" s="205"/>
      <c r="GLI3" s="205"/>
      <c r="GLJ3" s="205"/>
      <c r="GLK3" s="205"/>
      <c r="GLL3" s="205"/>
      <c r="GLM3" s="205"/>
      <c r="GLN3" s="205"/>
      <c r="GLO3" s="205"/>
      <c r="GLP3" s="205"/>
      <c r="GLQ3" s="205"/>
      <c r="GLR3" s="205"/>
      <c r="GLS3" s="205"/>
      <c r="GLT3" s="205"/>
      <c r="GLU3" s="205"/>
      <c r="GLV3" s="205"/>
      <c r="GLW3" s="205"/>
      <c r="GLX3" s="205"/>
      <c r="GLY3" s="205"/>
      <c r="GLZ3" s="205"/>
      <c r="GMA3" s="205"/>
      <c r="GMB3" s="205"/>
      <c r="GMC3" s="205"/>
      <c r="GMD3" s="205"/>
      <c r="GME3" s="205"/>
      <c r="GMF3" s="205"/>
      <c r="GMG3" s="205"/>
      <c r="GMH3" s="205"/>
      <c r="GMI3" s="205"/>
      <c r="GMJ3" s="205"/>
      <c r="GMK3" s="205"/>
      <c r="GML3" s="205"/>
      <c r="GMM3" s="205"/>
      <c r="GMN3" s="205"/>
      <c r="GMO3" s="205"/>
      <c r="GMP3" s="205"/>
      <c r="GMQ3" s="205"/>
      <c r="GMR3" s="205"/>
      <c r="GMS3" s="205"/>
      <c r="GMT3" s="205"/>
      <c r="GMU3" s="205"/>
      <c r="GMV3" s="205"/>
      <c r="GMW3" s="205"/>
      <c r="GMX3" s="205"/>
      <c r="GMY3" s="205"/>
      <c r="GMZ3" s="205"/>
      <c r="GNA3" s="205"/>
      <c r="GNB3" s="205"/>
      <c r="GNC3" s="205"/>
      <c r="GND3" s="205"/>
      <c r="GNE3" s="205"/>
      <c r="GNF3" s="205"/>
      <c r="GNG3" s="205"/>
      <c r="GNH3" s="205"/>
      <c r="GNI3" s="205"/>
      <c r="GNJ3" s="205"/>
      <c r="GNK3" s="205"/>
      <c r="GNL3" s="205"/>
      <c r="GNM3" s="205"/>
      <c r="GNN3" s="205"/>
      <c r="GNO3" s="205"/>
      <c r="GNP3" s="205"/>
      <c r="GNQ3" s="205"/>
      <c r="GNR3" s="205"/>
      <c r="GNS3" s="205"/>
      <c r="GNT3" s="205"/>
      <c r="GNU3" s="205"/>
      <c r="GNV3" s="205"/>
      <c r="GNW3" s="205"/>
      <c r="GNX3" s="205"/>
      <c r="GNY3" s="205"/>
      <c r="GNZ3" s="205"/>
      <c r="GOA3" s="205"/>
      <c r="GOB3" s="205"/>
      <c r="GOC3" s="205"/>
      <c r="GOD3" s="205"/>
      <c r="GOE3" s="205"/>
      <c r="GOF3" s="205"/>
      <c r="GOG3" s="205"/>
      <c r="GOH3" s="205"/>
      <c r="GOI3" s="205"/>
      <c r="GOJ3" s="205"/>
      <c r="GOK3" s="205"/>
      <c r="GOL3" s="205"/>
      <c r="GOM3" s="205"/>
      <c r="GON3" s="205"/>
      <c r="GOO3" s="205"/>
      <c r="GOP3" s="205"/>
      <c r="GOQ3" s="205"/>
      <c r="GOR3" s="205"/>
      <c r="GOS3" s="205"/>
      <c r="GOT3" s="205"/>
      <c r="GOU3" s="205"/>
      <c r="GOV3" s="205"/>
      <c r="GOW3" s="205"/>
      <c r="GOX3" s="205"/>
      <c r="GOY3" s="205"/>
      <c r="GOZ3" s="205"/>
      <c r="GPA3" s="205"/>
      <c r="GPB3" s="205"/>
      <c r="GPC3" s="205"/>
      <c r="GPD3" s="205"/>
      <c r="GPE3" s="205"/>
      <c r="GPF3" s="205"/>
      <c r="GPG3" s="205"/>
      <c r="GPH3" s="205"/>
      <c r="GPI3" s="205"/>
      <c r="GPJ3" s="205"/>
      <c r="GPK3" s="205"/>
      <c r="GPL3" s="205"/>
      <c r="GPM3" s="205"/>
      <c r="GPN3" s="205"/>
      <c r="GPO3" s="205"/>
      <c r="GPP3" s="205"/>
      <c r="GPQ3" s="205"/>
      <c r="GPR3" s="205"/>
      <c r="GPS3" s="205"/>
      <c r="GPT3" s="205"/>
      <c r="GPU3" s="205"/>
      <c r="GPV3" s="205"/>
      <c r="GPW3" s="205"/>
      <c r="GPX3" s="205"/>
      <c r="GPY3" s="205"/>
      <c r="GPZ3" s="205"/>
      <c r="GQA3" s="205"/>
      <c r="GQB3" s="205"/>
      <c r="GQC3" s="205"/>
      <c r="GQD3" s="205"/>
      <c r="GQE3" s="205"/>
      <c r="GQF3" s="205"/>
      <c r="GQG3" s="205"/>
      <c r="GQH3" s="205"/>
      <c r="GQI3" s="205"/>
      <c r="GQJ3" s="205"/>
      <c r="GQK3" s="205"/>
      <c r="GQL3" s="205"/>
      <c r="GQM3" s="205"/>
      <c r="GQN3" s="205"/>
      <c r="GQO3" s="205"/>
      <c r="GQP3" s="205"/>
      <c r="GQQ3" s="205"/>
      <c r="GQR3" s="205"/>
      <c r="GQS3" s="205"/>
      <c r="GQT3" s="205"/>
      <c r="GQU3" s="205"/>
      <c r="GQV3" s="205"/>
      <c r="GQW3" s="205"/>
      <c r="GQX3" s="205"/>
      <c r="GQY3" s="205"/>
      <c r="GQZ3" s="205"/>
      <c r="GRA3" s="205"/>
      <c r="GRB3" s="205"/>
      <c r="GRC3" s="205"/>
      <c r="GRD3" s="205"/>
      <c r="GRE3" s="205"/>
      <c r="GRF3" s="205"/>
      <c r="GRG3" s="205"/>
      <c r="GRH3" s="205"/>
      <c r="GRI3" s="205"/>
      <c r="GRJ3" s="205"/>
      <c r="GRK3" s="205"/>
      <c r="GRL3" s="205"/>
      <c r="GRM3" s="205"/>
      <c r="GRN3" s="205"/>
      <c r="GRO3" s="205"/>
      <c r="GRP3" s="205"/>
      <c r="GRQ3" s="205"/>
      <c r="GRR3" s="205"/>
      <c r="GRS3" s="205"/>
      <c r="GRT3" s="205"/>
      <c r="GRU3" s="205"/>
      <c r="GRV3" s="205"/>
      <c r="GRW3" s="205"/>
      <c r="GRX3" s="205"/>
      <c r="GRY3" s="205"/>
      <c r="GRZ3" s="205"/>
      <c r="GSA3" s="205"/>
      <c r="GSB3" s="205"/>
      <c r="GSC3" s="205"/>
      <c r="GSD3" s="205"/>
      <c r="GSE3" s="205"/>
      <c r="GSF3" s="205"/>
      <c r="GSG3" s="205"/>
      <c r="GSH3" s="205"/>
      <c r="GSI3" s="205"/>
      <c r="GSJ3" s="205"/>
      <c r="GSK3" s="205"/>
      <c r="GSL3" s="205"/>
      <c r="GSM3" s="205"/>
      <c r="GSN3" s="205"/>
      <c r="GSO3" s="205"/>
      <c r="GSP3" s="205"/>
      <c r="GSQ3" s="205"/>
      <c r="GSR3" s="205"/>
      <c r="GSS3" s="205"/>
      <c r="GST3" s="205"/>
      <c r="GSU3" s="205"/>
      <c r="GSV3" s="205"/>
      <c r="GSW3" s="205"/>
      <c r="GSX3" s="205"/>
      <c r="GSY3" s="205"/>
      <c r="GSZ3" s="205"/>
      <c r="GTA3" s="205"/>
      <c r="GTB3" s="205"/>
      <c r="GTC3" s="205"/>
      <c r="GTD3" s="205"/>
      <c r="GTE3" s="205"/>
      <c r="GTF3" s="205"/>
      <c r="GTG3" s="205"/>
      <c r="GTH3" s="205"/>
      <c r="GTI3" s="205"/>
      <c r="GTJ3" s="205"/>
      <c r="GTK3" s="205"/>
      <c r="GTL3" s="205"/>
      <c r="GTM3" s="205"/>
      <c r="GTN3" s="205"/>
      <c r="GTO3" s="205"/>
      <c r="GTP3" s="205"/>
      <c r="GTQ3" s="205"/>
      <c r="GTR3" s="205"/>
      <c r="GTS3" s="205"/>
      <c r="GTT3" s="205"/>
      <c r="GTU3" s="205"/>
      <c r="GTV3" s="205"/>
      <c r="GTW3" s="205"/>
      <c r="GTX3" s="205"/>
      <c r="GTY3" s="205"/>
      <c r="GTZ3" s="205"/>
      <c r="GUA3" s="205"/>
      <c r="GUB3" s="205"/>
      <c r="GUC3" s="205"/>
      <c r="GUD3" s="205"/>
      <c r="GUE3" s="205"/>
      <c r="GUF3" s="205"/>
      <c r="GUG3" s="205"/>
      <c r="GUH3" s="205"/>
      <c r="GUI3" s="205"/>
      <c r="GUJ3" s="205"/>
      <c r="GUK3" s="205"/>
      <c r="GUL3" s="205"/>
      <c r="GUM3" s="205"/>
      <c r="GUN3" s="205"/>
      <c r="GUO3" s="205"/>
      <c r="GUP3" s="205"/>
      <c r="GUQ3" s="205"/>
      <c r="GUR3" s="205"/>
      <c r="GUS3" s="205"/>
      <c r="GUT3" s="205"/>
      <c r="GUU3" s="205"/>
      <c r="GUV3" s="205"/>
      <c r="GUW3" s="205"/>
      <c r="GUX3" s="205"/>
      <c r="GUY3" s="205"/>
      <c r="GUZ3" s="205"/>
      <c r="GVA3" s="205"/>
      <c r="GVB3" s="205"/>
      <c r="GVC3" s="205"/>
      <c r="GVD3" s="205"/>
      <c r="GVE3" s="205"/>
      <c r="GVF3" s="205"/>
      <c r="GVG3" s="205"/>
      <c r="GVH3" s="205"/>
      <c r="GVI3" s="205"/>
      <c r="GVJ3" s="205"/>
      <c r="GVK3" s="205"/>
      <c r="GVL3" s="205"/>
      <c r="GVM3" s="205"/>
      <c r="GVN3" s="205"/>
      <c r="GVO3" s="205"/>
      <c r="GVP3" s="205"/>
      <c r="GVQ3" s="205"/>
      <c r="GVR3" s="205"/>
      <c r="GVS3" s="205"/>
      <c r="GVT3" s="205"/>
      <c r="GVU3" s="205"/>
      <c r="GVV3" s="205"/>
      <c r="GVW3" s="205"/>
      <c r="GVX3" s="205"/>
      <c r="GVY3" s="205"/>
      <c r="GVZ3" s="205"/>
      <c r="GWA3" s="205"/>
      <c r="GWB3" s="205"/>
      <c r="GWC3" s="205"/>
      <c r="GWD3" s="205"/>
      <c r="GWE3" s="205"/>
      <c r="GWF3" s="205"/>
      <c r="GWG3" s="205"/>
      <c r="GWH3" s="205"/>
      <c r="GWI3" s="205"/>
      <c r="GWJ3" s="205"/>
      <c r="GWK3" s="205"/>
      <c r="GWL3" s="205"/>
      <c r="GWM3" s="205"/>
      <c r="GWN3" s="205"/>
      <c r="GWO3" s="205"/>
      <c r="GWP3" s="205"/>
      <c r="GWQ3" s="205"/>
      <c r="GWR3" s="205"/>
      <c r="GWS3" s="205"/>
      <c r="GWT3" s="205"/>
      <c r="GWU3" s="205"/>
      <c r="GWV3" s="205"/>
      <c r="GWW3" s="205"/>
      <c r="GWX3" s="205"/>
      <c r="GWY3" s="205"/>
      <c r="GWZ3" s="205"/>
      <c r="GXA3" s="205"/>
      <c r="GXB3" s="205"/>
      <c r="GXC3" s="205"/>
      <c r="GXD3" s="205"/>
      <c r="GXE3" s="205"/>
      <c r="GXF3" s="205"/>
      <c r="GXG3" s="205"/>
      <c r="GXH3" s="205"/>
      <c r="GXI3" s="205"/>
      <c r="GXJ3" s="205"/>
      <c r="GXK3" s="205"/>
      <c r="GXL3" s="205"/>
      <c r="GXM3" s="205"/>
      <c r="GXN3" s="205"/>
      <c r="GXO3" s="205"/>
      <c r="GXP3" s="205"/>
      <c r="GXQ3" s="205"/>
      <c r="GXR3" s="205"/>
      <c r="GXS3" s="205"/>
      <c r="GXT3" s="205"/>
      <c r="GXU3" s="205"/>
      <c r="GXV3" s="205"/>
      <c r="GXW3" s="205"/>
      <c r="GXX3" s="205"/>
      <c r="GXY3" s="205"/>
      <c r="GXZ3" s="205"/>
      <c r="GYA3" s="205"/>
      <c r="GYB3" s="205"/>
      <c r="GYC3" s="205"/>
      <c r="GYD3" s="205"/>
      <c r="GYE3" s="205"/>
      <c r="GYF3" s="205"/>
      <c r="GYG3" s="205"/>
      <c r="GYH3" s="205"/>
      <c r="GYI3" s="205"/>
      <c r="GYJ3" s="205"/>
      <c r="GYK3" s="205"/>
      <c r="GYL3" s="205"/>
      <c r="GYM3" s="205"/>
      <c r="GYN3" s="205"/>
      <c r="GYO3" s="205"/>
      <c r="GYP3" s="205"/>
      <c r="GYQ3" s="205"/>
      <c r="GYR3" s="205"/>
      <c r="GYS3" s="205"/>
      <c r="GYT3" s="205"/>
      <c r="GYU3" s="205"/>
      <c r="GYV3" s="205"/>
      <c r="GYW3" s="205"/>
      <c r="GYX3" s="205"/>
      <c r="GYY3" s="205"/>
      <c r="GYZ3" s="205"/>
      <c r="GZA3" s="205"/>
      <c r="GZB3" s="205"/>
      <c r="GZC3" s="205"/>
      <c r="GZD3" s="205"/>
      <c r="GZE3" s="205"/>
      <c r="GZF3" s="205"/>
      <c r="GZG3" s="205"/>
      <c r="GZH3" s="205"/>
      <c r="GZI3" s="205"/>
      <c r="GZJ3" s="205"/>
      <c r="GZK3" s="205"/>
      <c r="GZL3" s="205"/>
      <c r="GZM3" s="205"/>
      <c r="GZN3" s="205"/>
      <c r="GZO3" s="205"/>
      <c r="GZP3" s="205"/>
      <c r="GZQ3" s="205"/>
      <c r="GZR3" s="205"/>
      <c r="GZS3" s="205"/>
      <c r="GZT3" s="205"/>
      <c r="GZU3" s="205"/>
      <c r="GZV3" s="205"/>
      <c r="GZW3" s="205"/>
      <c r="GZX3" s="205"/>
      <c r="GZY3" s="205"/>
      <c r="GZZ3" s="205"/>
      <c r="HAA3" s="205"/>
      <c r="HAB3" s="205"/>
      <c r="HAC3" s="205"/>
      <c r="HAD3" s="205"/>
      <c r="HAE3" s="205"/>
      <c r="HAF3" s="205"/>
      <c r="HAG3" s="205"/>
      <c r="HAH3" s="205"/>
      <c r="HAI3" s="205"/>
      <c r="HAJ3" s="205"/>
      <c r="HAK3" s="205"/>
      <c r="HAL3" s="205"/>
      <c r="HAM3" s="205"/>
      <c r="HAN3" s="205"/>
      <c r="HAO3" s="205"/>
      <c r="HAP3" s="205"/>
      <c r="HAQ3" s="205"/>
      <c r="HAR3" s="205"/>
      <c r="HAS3" s="205"/>
      <c r="HAT3" s="205"/>
      <c r="HAU3" s="205"/>
      <c r="HAV3" s="205"/>
      <c r="HAW3" s="205"/>
      <c r="HAX3" s="205"/>
      <c r="HAY3" s="205"/>
      <c r="HAZ3" s="205"/>
      <c r="HBA3" s="205"/>
      <c r="HBB3" s="205"/>
      <c r="HBC3" s="205"/>
      <c r="HBD3" s="205"/>
      <c r="HBE3" s="205"/>
      <c r="HBF3" s="205"/>
      <c r="HBG3" s="205"/>
      <c r="HBH3" s="205"/>
      <c r="HBI3" s="205"/>
      <c r="HBJ3" s="205"/>
      <c r="HBK3" s="205"/>
      <c r="HBL3" s="205"/>
      <c r="HBM3" s="205"/>
      <c r="HBN3" s="205"/>
      <c r="HBO3" s="205"/>
      <c r="HBP3" s="205"/>
      <c r="HBQ3" s="205"/>
      <c r="HBR3" s="205"/>
      <c r="HBS3" s="205"/>
      <c r="HBT3" s="205"/>
      <c r="HBU3" s="205"/>
      <c r="HBV3" s="205"/>
      <c r="HBW3" s="205"/>
      <c r="HBX3" s="205"/>
      <c r="HBY3" s="205"/>
      <c r="HBZ3" s="205"/>
      <c r="HCA3" s="205"/>
      <c r="HCB3" s="205"/>
      <c r="HCC3" s="205"/>
      <c r="HCD3" s="205"/>
      <c r="HCE3" s="205"/>
      <c r="HCF3" s="205"/>
      <c r="HCG3" s="205"/>
      <c r="HCH3" s="205"/>
      <c r="HCI3" s="205"/>
      <c r="HCJ3" s="205"/>
      <c r="HCK3" s="205"/>
      <c r="HCL3" s="205"/>
      <c r="HCM3" s="205"/>
      <c r="HCN3" s="205"/>
      <c r="HCO3" s="205"/>
      <c r="HCP3" s="205"/>
      <c r="HCQ3" s="205"/>
      <c r="HCR3" s="205"/>
      <c r="HCS3" s="205"/>
      <c r="HCT3" s="205"/>
      <c r="HCU3" s="205"/>
      <c r="HCV3" s="205"/>
      <c r="HCW3" s="205"/>
      <c r="HCX3" s="205"/>
      <c r="HCY3" s="205"/>
      <c r="HCZ3" s="205"/>
      <c r="HDA3" s="205"/>
      <c r="HDB3" s="205"/>
      <c r="HDC3" s="205"/>
      <c r="HDD3" s="205"/>
      <c r="HDE3" s="205"/>
      <c r="HDF3" s="205"/>
      <c r="HDG3" s="205"/>
      <c r="HDH3" s="205"/>
      <c r="HDI3" s="205"/>
      <c r="HDJ3" s="205"/>
      <c r="HDK3" s="205"/>
      <c r="HDL3" s="205"/>
      <c r="HDM3" s="205"/>
      <c r="HDN3" s="205"/>
      <c r="HDO3" s="205"/>
      <c r="HDP3" s="205"/>
      <c r="HDQ3" s="205"/>
      <c r="HDR3" s="205"/>
      <c r="HDS3" s="205"/>
      <c r="HDT3" s="205"/>
      <c r="HDU3" s="205"/>
      <c r="HDV3" s="205"/>
      <c r="HDW3" s="205"/>
      <c r="HDX3" s="205"/>
      <c r="HDY3" s="205"/>
      <c r="HDZ3" s="205"/>
      <c r="HEA3" s="205"/>
      <c r="HEB3" s="205"/>
      <c r="HEC3" s="205"/>
      <c r="HED3" s="205"/>
      <c r="HEE3" s="205"/>
      <c r="HEF3" s="205"/>
      <c r="HEG3" s="205"/>
      <c r="HEH3" s="205"/>
      <c r="HEI3" s="205"/>
      <c r="HEJ3" s="205"/>
      <c r="HEK3" s="205"/>
      <c r="HEL3" s="205"/>
      <c r="HEM3" s="205"/>
      <c r="HEN3" s="205"/>
      <c r="HEO3" s="205"/>
      <c r="HEP3" s="205"/>
      <c r="HEQ3" s="205"/>
      <c r="HER3" s="205"/>
      <c r="HES3" s="205"/>
      <c r="HET3" s="205"/>
      <c r="HEU3" s="205"/>
      <c r="HEV3" s="205"/>
      <c r="HEW3" s="205"/>
      <c r="HEX3" s="205"/>
      <c r="HEY3" s="205"/>
      <c r="HEZ3" s="205"/>
      <c r="HFA3" s="205"/>
      <c r="HFB3" s="205"/>
      <c r="HFC3" s="205"/>
      <c r="HFD3" s="205"/>
      <c r="HFE3" s="205"/>
      <c r="HFF3" s="205"/>
      <c r="HFG3" s="205"/>
      <c r="HFH3" s="205"/>
      <c r="HFI3" s="205"/>
      <c r="HFJ3" s="205"/>
      <c r="HFK3" s="205"/>
      <c r="HFL3" s="205"/>
      <c r="HFM3" s="205"/>
      <c r="HFN3" s="205"/>
      <c r="HFO3" s="205"/>
      <c r="HFP3" s="205"/>
      <c r="HFQ3" s="205"/>
      <c r="HFR3" s="205"/>
      <c r="HFS3" s="205"/>
      <c r="HFT3" s="205"/>
      <c r="HFU3" s="205"/>
      <c r="HFV3" s="205"/>
      <c r="HFW3" s="205"/>
      <c r="HFX3" s="205"/>
      <c r="HFY3" s="205"/>
      <c r="HFZ3" s="205"/>
      <c r="HGA3" s="205"/>
      <c r="HGB3" s="205"/>
      <c r="HGC3" s="205"/>
      <c r="HGD3" s="205"/>
      <c r="HGE3" s="205"/>
      <c r="HGF3" s="205"/>
      <c r="HGG3" s="205"/>
      <c r="HGH3" s="205"/>
      <c r="HGI3" s="205"/>
      <c r="HGJ3" s="205"/>
      <c r="HGK3" s="205"/>
      <c r="HGL3" s="205"/>
      <c r="HGM3" s="205"/>
      <c r="HGN3" s="205"/>
      <c r="HGO3" s="205"/>
      <c r="HGP3" s="205"/>
      <c r="HGQ3" s="205"/>
      <c r="HGR3" s="205"/>
      <c r="HGS3" s="205"/>
      <c r="HGT3" s="205"/>
      <c r="HGU3" s="205"/>
      <c r="HGV3" s="205"/>
      <c r="HGW3" s="205"/>
      <c r="HGX3" s="205"/>
      <c r="HGY3" s="205"/>
      <c r="HGZ3" s="205"/>
      <c r="HHA3" s="205"/>
      <c r="HHB3" s="205"/>
      <c r="HHC3" s="205"/>
      <c r="HHD3" s="205"/>
      <c r="HHE3" s="205"/>
      <c r="HHF3" s="205"/>
      <c r="HHG3" s="205"/>
      <c r="HHH3" s="205"/>
      <c r="HHI3" s="205"/>
      <c r="HHJ3" s="205"/>
      <c r="HHK3" s="205"/>
      <c r="HHL3" s="205"/>
      <c r="HHM3" s="205"/>
      <c r="HHN3" s="205"/>
      <c r="HHO3" s="205"/>
      <c r="HHP3" s="205"/>
      <c r="HHQ3" s="205"/>
      <c r="HHR3" s="205"/>
      <c r="HHS3" s="205"/>
      <c r="HHT3" s="205"/>
      <c r="HHU3" s="205"/>
      <c r="HHV3" s="205"/>
      <c r="HHW3" s="205"/>
      <c r="HHX3" s="205"/>
      <c r="HHY3" s="205"/>
      <c r="HHZ3" s="205"/>
      <c r="HIA3" s="205"/>
      <c r="HIB3" s="205"/>
      <c r="HIC3" s="205"/>
      <c r="HID3" s="205"/>
      <c r="HIE3" s="205"/>
      <c r="HIF3" s="205"/>
      <c r="HIG3" s="205"/>
      <c r="HIH3" s="205"/>
      <c r="HII3" s="205"/>
      <c r="HIJ3" s="205"/>
      <c r="HIK3" s="205"/>
      <c r="HIL3" s="205"/>
      <c r="HIM3" s="205"/>
      <c r="HIN3" s="205"/>
      <c r="HIO3" s="205"/>
      <c r="HIP3" s="205"/>
      <c r="HIQ3" s="205"/>
      <c r="HIR3" s="205"/>
      <c r="HIS3" s="205"/>
      <c r="HIT3" s="205"/>
      <c r="HIU3" s="205"/>
      <c r="HIV3" s="205"/>
      <c r="HIW3" s="205"/>
      <c r="HIX3" s="205"/>
      <c r="HIY3" s="205"/>
      <c r="HIZ3" s="205"/>
      <c r="HJA3" s="205"/>
      <c r="HJB3" s="205"/>
      <c r="HJC3" s="205"/>
      <c r="HJD3" s="205"/>
      <c r="HJE3" s="205"/>
      <c r="HJF3" s="205"/>
      <c r="HJG3" s="205"/>
      <c r="HJH3" s="205"/>
      <c r="HJI3" s="205"/>
      <c r="HJJ3" s="205"/>
      <c r="HJK3" s="205"/>
      <c r="HJL3" s="205"/>
      <c r="HJM3" s="205"/>
      <c r="HJN3" s="205"/>
      <c r="HJO3" s="205"/>
      <c r="HJP3" s="205"/>
      <c r="HJQ3" s="205"/>
      <c r="HJR3" s="205"/>
      <c r="HJS3" s="205"/>
      <c r="HJT3" s="205"/>
      <c r="HJU3" s="205"/>
      <c r="HJV3" s="205"/>
      <c r="HJW3" s="205"/>
      <c r="HJX3" s="205"/>
      <c r="HJY3" s="205"/>
      <c r="HJZ3" s="205"/>
      <c r="HKA3" s="205"/>
      <c r="HKB3" s="205"/>
      <c r="HKC3" s="205"/>
      <c r="HKD3" s="205"/>
      <c r="HKE3" s="205"/>
      <c r="HKF3" s="205"/>
      <c r="HKG3" s="205"/>
      <c r="HKH3" s="205"/>
      <c r="HKI3" s="205"/>
      <c r="HKJ3" s="205"/>
      <c r="HKK3" s="205"/>
      <c r="HKL3" s="205"/>
      <c r="HKM3" s="205"/>
      <c r="HKN3" s="205"/>
      <c r="HKO3" s="205"/>
      <c r="HKP3" s="205"/>
      <c r="HKQ3" s="205"/>
      <c r="HKR3" s="205"/>
      <c r="HKS3" s="205"/>
      <c r="HKT3" s="205"/>
      <c r="HKU3" s="205"/>
      <c r="HKV3" s="205"/>
      <c r="HKW3" s="205"/>
      <c r="HKX3" s="205"/>
      <c r="HKY3" s="205"/>
      <c r="HKZ3" s="205"/>
      <c r="HLA3" s="205"/>
      <c r="HLB3" s="205"/>
      <c r="HLC3" s="205"/>
      <c r="HLD3" s="205"/>
      <c r="HLE3" s="205"/>
      <c r="HLF3" s="205"/>
      <c r="HLG3" s="205"/>
      <c r="HLH3" s="205"/>
      <c r="HLI3" s="205"/>
      <c r="HLJ3" s="205"/>
      <c r="HLK3" s="205"/>
      <c r="HLL3" s="205"/>
      <c r="HLM3" s="205"/>
      <c r="HLN3" s="205"/>
      <c r="HLO3" s="205"/>
      <c r="HLP3" s="205"/>
      <c r="HLQ3" s="205"/>
      <c r="HLR3" s="205"/>
      <c r="HLS3" s="205"/>
      <c r="HLT3" s="205"/>
      <c r="HLU3" s="205"/>
      <c r="HLV3" s="205"/>
      <c r="HLW3" s="205"/>
      <c r="HLX3" s="205"/>
      <c r="HLY3" s="205"/>
      <c r="HLZ3" s="205"/>
      <c r="HMA3" s="205"/>
      <c r="HMB3" s="205"/>
      <c r="HMC3" s="205"/>
      <c r="HMD3" s="205"/>
      <c r="HME3" s="205"/>
      <c r="HMF3" s="205"/>
      <c r="HMG3" s="205"/>
      <c r="HMH3" s="205"/>
      <c r="HMI3" s="205"/>
      <c r="HMJ3" s="205"/>
      <c r="HMK3" s="205"/>
      <c r="HML3" s="205"/>
      <c r="HMM3" s="205"/>
      <c r="HMN3" s="205"/>
      <c r="HMO3" s="205"/>
      <c r="HMP3" s="205"/>
      <c r="HMQ3" s="205"/>
      <c r="HMR3" s="205"/>
      <c r="HMS3" s="205"/>
      <c r="HMT3" s="205"/>
      <c r="HMU3" s="205"/>
      <c r="HMV3" s="205"/>
      <c r="HMW3" s="205"/>
      <c r="HMX3" s="205"/>
      <c r="HMY3" s="205"/>
      <c r="HMZ3" s="205"/>
      <c r="HNA3" s="205"/>
      <c r="HNB3" s="205"/>
      <c r="HNC3" s="205"/>
      <c r="HND3" s="205"/>
      <c r="HNE3" s="205"/>
      <c r="HNF3" s="205"/>
      <c r="HNG3" s="205"/>
      <c r="HNH3" s="205"/>
      <c r="HNI3" s="205"/>
      <c r="HNJ3" s="205"/>
      <c r="HNK3" s="205"/>
      <c r="HNL3" s="205"/>
      <c r="HNM3" s="205"/>
      <c r="HNN3" s="205"/>
      <c r="HNO3" s="205"/>
      <c r="HNP3" s="205"/>
      <c r="HNQ3" s="205"/>
      <c r="HNR3" s="205"/>
      <c r="HNS3" s="205"/>
      <c r="HNT3" s="205"/>
      <c r="HNU3" s="205"/>
      <c r="HNV3" s="205"/>
      <c r="HNW3" s="205"/>
      <c r="HNX3" s="205"/>
      <c r="HNY3" s="205"/>
      <c r="HNZ3" s="205"/>
      <c r="HOA3" s="205"/>
      <c r="HOB3" s="205"/>
      <c r="HOC3" s="205"/>
      <c r="HOD3" s="205"/>
      <c r="HOE3" s="205"/>
      <c r="HOF3" s="205"/>
      <c r="HOG3" s="205"/>
      <c r="HOH3" s="205"/>
      <c r="HOI3" s="205"/>
      <c r="HOJ3" s="205"/>
      <c r="HOK3" s="205"/>
      <c r="HOL3" s="205"/>
      <c r="HOM3" s="205"/>
      <c r="HON3" s="205"/>
      <c r="HOO3" s="205"/>
      <c r="HOP3" s="205"/>
      <c r="HOQ3" s="205"/>
      <c r="HOR3" s="205"/>
      <c r="HOS3" s="205"/>
      <c r="HOT3" s="205"/>
      <c r="HOU3" s="205"/>
      <c r="HOV3" s="205"/>
      <c r="HOW3" s="205"/>
      <c r="HOX3" s="205"/>
      <c r="HOY3" s="205"/>
      <c r="HOZ3" s="205"/>
      <c r="HPA3" s="205"/>
      <c r="HPB3" s="205"/>
      <c r="HPC3" s="205"/>
      <c r="HPD3" s="205"/>
      <c r="HPE3" s="205"/>
      <c r="HPF3" s="205"/>
      <c r="HPG3" s="205"/>
      <c r="HPH3" s="205"/>
      <c r="HPI3" s="205"/>
      <c r="HPJ3" s="205"/>
      <c r="HPK3" s="205"/>
      <c r="HPL3" s="205"/>
      <c r="HPM3" s="205"/>
      <c r="HPN3" s="205"/>
      <c r="HPO3" s="205"/>
      <c r="HPP3" s="205"/>
      <c r="HPQ3" s="205"/>
      <c r="HPR3" s="205"/>
      <c r="HPS3" s="205"/>
      <c r="HPT3" s="205"/>
      <c r="HPU3" s="205"/>
      <c r="HPV3" s="205"/>
      <c r="HPW3" s="205"/>
      <c r="HPX3" s="205"/>
      <c r="HPY3" s="205"/>
      <c r="HPZ3" s="205"/>
      <c r="HQA3" s="205"/>
      <c r="HQB3" s="205"/>
      <c r="HQC3" s="205"/>
      <c r="HQD3" s="205"/>
      <c r="HQE3" s="205"/>
      <c r="HQF3" s="205"/>
      <c r="HQG3" s="205"/>
      <c r="HQH3" s="205"/>
      <c r="HQI3" s="205"/>
      <c r="HQJ3" s="205"/>
      <c r="HQK3" s="205"/>
      <c r="HQL3" s="205"/>
      <c r="HQM3" s="205"/>
      <c r="HQN3" s="205"/>
      <c r="HQO3" s="205"/>
      <c r="HQP3" s="205"/>
      <c r="HQQ3" s="205"/>
      <c r="HQR3" s="205"/>
      <c r="HQS3" s="205"/>
      <c r="HQT3" s="205"/>
      <c r="HQU3" s="205"/>
      <c r="HQV3" s="205"/>
      <c r="HQW3" s="205"/>
      <c r="HQX3" s="205"/>
      <c r="HQY3" s="205"/>
      <c r="HQZ3" s="205"/>
      <c r="HRA3" s="205"/>
      <c r="HRB3" s="205"/>
      <c r="HRC3" s="205"/>
      <c r="HRD3" s="205"/>
      <c r="HRE3" s="205"/>
      <c r="HRF3" s="205"/>
      <c r="HRG3" s="205"/>
      <c r="HRH3" s="205"/>
      <c r="HRI3" s="205"/>
      <c r="HRJ3" s="205"/>
      <c r="HRK3" s="205"/>
      <c r="HRL3" s="205"/>
      <c r="HRM3" s="205"/>
      <c r="HRN3" s="205"/>
      <c r="HRO3" s="205"/>
      <c r="HRP3" s="205"/>
      <c r="HRQ3" s="205"/>
      <c r="HRR3" s="205"/>
      <c r="HRS3" s="205"/>
      <c r="HRT3" s="205"/>
      <c r="HRU3" s="205"/>
      <c r="HRV3" s="205"/>
      <c r="HRW3" s="205"/>
      <c r="HRX3" s="205"/>
      <c r="HRY3" s="205"/>
      <c r="HRZ3" s="205"/>
      <c r="HSA3" s="205"/>
      <c r="HSB3" s="205"/>
      <c r="HSC3" s="205"/>
      <c r="HSD3" s="205"/>
      <c r="HSE3" s="205"/>
      <c r="HSF3" s="205"/>
      <c r="HSG3" s="205"/>
      <c r="HSH3" s="205"/>
      <c r="HSI3" s="205"/>
      <c r="HSJ3" s="205"/>
      <c r="HSK3" s="205"/>
      <c r="HSL3" s="205"/>
      <c r="HSM3" s="205"/>
      <c r="HSN3" s="205"/>
      <c r="HSO3" s="205"/>
      <c r="HSP3" s="205"/>
      <c r="HSQ3" s="205"/>
      <c r="HSR3" s="205"/>
      <c r="HSS3" s="205"/>
      <c r="HST3" s="205"/>
      <c r="HSU3" s="205"/>
      <c r="HSV3" s="205"/>
      <c r="HSW3" s="205"/>
      <c r="HSX3" s="205"/>
      <c r="HSY3" s="205"/>
      <c r="HSZ3" s="205"/>
      <c r="HTA3" s="205"/>
      <c r="HTB3" s="205"/>
      <c r="HTC3" s="205"/>
      <c r="HTD3" s="205"/>
      <c r="HTE3" s="205"/>
      <c r="HTF3" s="205"/>
      <c r="HTG3" s="205"/>
      <c r="HTH3" s="205"/>
      <c r="HTI3" s="205"/>
      <c r="HTJ3" s="205"/>
      <c r="HTK3" s="205"/>
      <c r="HTL3" s="205"/>
      <c r="HTM3" s="205"/>
      <c r="HTN3" s="205"/>
      <c r="HTO3" s="205"/>
      <c r="HTP3" s="205"/>
      <c r="HTQ3" s="205"/>
      <c r="HTR3" s="205"/>
      <c r="HTS3" s="205"/>
      <c r="HTT3" s="205"/>
      <c r="HTU3" s="205"/>
      <c r="HTV3" s="205"/>
      <c r="HTW3" s="205"/>
      <c r="HTX3" s="205"/>
      <c r="HTY3" s="205"/>
      <c r="HTZ3" s="205"/>
      <c r="HUA3" s="205"/>
      <c r="HUB3" s="205"/>
      <c r="HUC3" s="205"/>
      <c r="HUD3" s="205"/>
      <c r="HUE3" s="205"/>
      <c r="HUF3" s="205"/>
      <c r="HUG3" s="205"/>
      <c r="HUH3" s="205"/>
      <c r="HUI3" s="205"/>
      <c r="HUJ3" s="205"/>
      <c r="HUK3" s="205"/>
      <c r="HUL3" s="205"/>
      <c r="HUM3" s="205"/>
      <c r="HUN3" s="205"/>
      <c r="HUO3" s="205"/>
      <c r="HUP3" s="205"/>
      <c r="HUQ3" s="205"/>
      <c r="HUR3" s="205"/>
      <c r="HUS3" s="205"/>
      <c r="HUT3" s="205"/>
      <c r="HUU3" s="205"/>
      <c r="HUV3" s="205"/>
      <c r="HUW3" s="205"/>
      <c r="HUX3" s="205"/>
      <c r="HUY3" s="205"/>
      <c r="HUZ3" s="205"/>
      <c r="HVA3" s="205"/>
      <c r="HVB3" s="205"/>
      <c r="HVC3" s="205"/>
      <c r="HVD3" s="205"/>
      <c r="HVE3" s="205"/>
      <c r="HVF3" s="205"/>
      <c r="HVG3" s="205"/>
      <c r="HVH3" s="205"/>
      <c r="HVI3" s="205"/>
      <c r="HVJ3" s="205"/>
      <c r="HVK3" s="205"/>
      <c r="HVL3" s="205"/>
      <c r="HVM3" s="205"/>
      <c r="HVN3" s="205"/>
      <c r="HVO3" s="205"/>
      <c r="HVP3" s="205"/>
      <c r="HVQ3" s="205"/>
      <c r="HVR3" s="205"/>
      <c r="HVS3" s="205"/>
      <c r="HVT3" s="205"/>
      <c r="HVU3" s="205"/>
      <c r="HVV3" s="205"/>
      <c r="HVW3" s="205"/>
      <c r="HVX3" s="205"/>
      <c r="HVY3" s="205"/>
      <c r="HVZ3" s="205"/>
      <c r="HWA3" s="205"/>
      <c r="HWB3" s="205"/>
      <c r="HWC3" s="205"/>
      <c r="HWD3" s="205"/>
      <c r="HWE3" s="205"/>
      <c r="HWF3" s="205"/>
      <c r="HWG3" s="205"/>
      <c r="HWH3" s="205"/>
      <c r="HWI3" s="205"/>
      <c r="HWJ3" s="205"/>
      <c r="HWK3" s="205"/>
      <c r="HWL3" s="205"/>
      <c r="HWM3" s="205"/>
      <c r="HWN3" s="205"/>
      <c r="HWO3" s="205"/>
      <c r="HWP3" s="205"/>
      <c r="HWQ3" s="205"/>
      <c r="HWR3" s="205"/>
      <c r="HWS3" s="205"/>
      <c r="HWT3" s="205"/>
      <c r="HWU3" s="205"/>
      <c r="HWV3" s="205"/>
      <c r="HWW3" s="205"/>
      <c r="HWX3" s="205"/>
      <c r="HWY3" s="205"/>
      <c r="HWZ3" s="205"/>
      <c r="HXA3" s="205"/>
      <c r="HXB3" s="205"/>
      <c r="HXC3" s="205"/>
      <c r="HXD3" s="205"/>
      <c r="HXE3" s="205"/>
      <c r="HXF3" s="205"/>
      <c r="HXG3" s="205"/>
      <c r="HXH3" s="205"/>
      <c r="HXI3" s="205"/>
      <c r="HXJ3" s="205"/>
      <c r="HXK3" s="205"/>
      <c r="HXL3" s="205"/>
      <c r="HXM3" s="205"/>
      <c r="HXN3" s="205"/>
      <c r="HXO3" s="205"/>
      <c r="HXP3" s="205"/>
      <c r="HXQ3" s="205"/>
      <c r="HXR3" s="205"/>
      <c r="HXS3" s="205"/>
      <c r="HXT3" s="205"/>
      <c r="HXU3" s="205"/>
      <c r="HXV3" s="205"/>
      <c r="HXW3" s="205"/>
      <c r="HXX3" s="205"/>
      <c r="HXY3" s="205"/>
      <c r="HXZ3" s="205"/>
      <c r="HYA3" s="205"/>
      <c r="HYB3" s="205"/>
      <c r="HYC3" s="205"/>
      <c r="HYD3" s="205"/>
      <c r="HYE3" s="205"/>
      <c r="HYF3" s="205"/>
      <c r="HYG3" s="205"/>
      <c r="HYH3" s="205"/>
      <c r="HYI3" s="205"/>
      <c r="HYJ3" s="205"/>
      <c r="HYK3" s="205"/>
      <c r="HYL3" s="205"/>
      <c r="HYM3" s="205"/>
      <c r="HYN3" s="205"/>
      <c r="HYO3" s="205"/>
      <c r="HYP3" s="205"/>
      <c r="HYQ3" s="205"/>
      <c r="HYR3" s="205"/>
      <c r="HYS3" s="205"/>
      <c r="HYT3" s="205"/>
      <c r="HYU3" s="205"/>
      <c r="HYV3" s="205"/>
      <c r="HYW3" s="205"/>
      <c r="HYX3" s="205"/>
      <c r="HYY3" s="205"/>
      <c r="HYZ3" s="205"/>
      <c r="HZA3" s="205"/>
      <c r="HZB3" s="205"/>
      <c r="HZC3" s="205"/>
      <c r="HZD3" s="205"/>
      <c r="HZE3" s="205"/>
      <c r="HZF3" s="205"/>
      <c r="HZG3" s="205"/>
      <c r="HZH3" s="205"/>
      <c r="HZI3" s="205"/>
      <c r="HZJ3" s="205"/>
      <c r="HZK3" s="205"/>
      <c r="HZL3" s="205"/>
      <c r="HZM3" s="205"/>
      <c r="HZN3" s="205"/>
      <c r="HZO3" s="205"/>
      <c r="HZP3" s="205"/>
      <c r="HZQ3" s="205"/>
      <c r="HZR3" s="205"/>
      <c r="HZS3" s="205"/>
      <c r="HZT3" s="205"/>
      <c r="HZU3" s="205"/>
      <c r="HZV3" s="205"/>
      <c r="HZW3" s="205"/>
      <c r="HZX3" s="205"/>
      <c r="HZY3" s="205"/>
      <c r="HZZ3" s="205"/>
      <c r="IAA3" s="205"/>
      <c r="IAB3" s="205"/>
      <c r="IAC3" s="205"/>
      <c r="IAD3" s="205"/>
      <c r="IAE3" s="205"/>
      <c r="IAF3" s="205"/>
      <c r="IAG3" s="205"/>
      <c r="IAH3" s="205"/>
      <c r="IAI3" s="205"/>
      <c r="IAJ3" s="205"/>
      <c r="IAK3" s="205"/>
      <c r="IAL3" s="205"/>
      <c r="IAM3" s="205"/>
      <c r="IAN3" s="205"/>
      <c r="IAO3" s="205"/>
      <c r="IAP3" s="205"/>
      <c r="IAQ3" s="205"/>
      <c r="IAR3" s="205"/>
      <c r="IAS3" s="205"/>
      <c r="IAT3" s="205"/>
      <c r="IAU3" s="205"/>
      <c r="IAV3" s="205"/>
      <c r="IAW3" s="205"/>
      <c r="IAX3" s="205"/>
      <c r="IAY3" s="205"/>
      <c r="IAZ3" s="205"/>
      <c r="IBA3" s="205"/>
      <c r="IBB3" s="205"/>
      <c r="IBC3" s="205"/>
      <c r="IBD3" s="205"/>
      <c r="IBE3" s="205"/>
      <c r="IBF3" s="205"/>
      <c r="IBG3" s="205"/>
      <c r="IBH3" s="205"/>
      <c r="IBI3" s="205"/>
      <c r="IBJ3" s="205"/>
      <c r="IBK3" s="205"/>
      <c r="IBL3" s="205"/>
      <c r="IBM3" s="205"/>
      <c r="IBN3" s="205"/>
      <c r="IBO3" s="205"/>
      <c r="IBP3" s="205"/>
      <c r="IBQ3" s="205"/>
      <c r="IBR3" s="205"/>
      <c r="IBS3" s="205"/>
      <c r="IBT3" s="205"/>
      <c r="IBU3" s="205"/>
      <c r="IBV3" s="205"/>
      <c r="IBW3" s="205"/>
      <c r="IBX3" s="205"/>
      <c r="IBY3" s="205"/>
      <c r="IBZ3" s="205"/>
      <c r="ICA3" s="205"/>
      <c r="ICB3" s="205"/>
      <c r="ICC3" s="205"/>
      <c r="ICD3" s="205"/>
      <c r="ICE3" s="205"/>
      <c r="ICF3" s="205"/>
      <c r="ICG3" s="205"/>
      <c r="ICH3" s="205"/>
      <c r="ICI3" s="205"/>
      <c r="ICJ3" s="205"/>
      <c r="ICK3" s="205"/>
      <c r="ICL3" s="205"/>
      <c r="ICM3" s="205"/>
      <c r="ICN3" s="205"/>
      <c r="ICO3" s="205"/>
      <c r="ICP3" s="205"/>
      <c r="ICQ3" s="205"/>
      <c r="ICR3" s="205"/>
      <c r="ICS3" s="205"/>
      <c r="ICT3" s="205"/>
      <c r="ICU3" s="205"/>
      <c r="ICV3" s="205"/>
      <c r="ICW3" s="205"/>
      <c r="ICX3" s="205"/>
      <c r="ICY3" s="205"/>
      <c r="ICZ3" s="205"/>
      <c r="IDA3" s="205"/>
      <c r="IDB3" s="205"/>
      <c r="IDC3" s="205"/>
      <c r="IDD3" s="205"/>
      <c r="IDE3" s="205"/>
      <c r="IDF3" s="205"/>
      <c r="IDG3" s="205"/>
      <c r="IDH3" s="205"/>
      <c r="IDI3" s="205"/>
      <c r="IDJ3" s="205"/>
      <c r="IDK3" s="205"/>
      <c r="IDL3" s="205"/>
      <c r="IDM3" s="205"/>
      <c r="IDN3" s="205"/>
      <c r="IDO3" s="205"/>
      <c r="IDP3" s="205"/>
      <c r="IDQ3" s="205"/>
      <c r="IDR3" s="205"/>
      <c r="IDS3" s="205"/>
      <c r="IDT3" s="205"/>
      <c r="IDU3" s="205"/>
      <c r="IDV3" s="205"/>
      <c r="IDW3" s="205"/>
      <c r="IDX3" s="205"/>
      <c r="IDY3" s="205"/>
      <c r="IDZ3" s="205"/>
      <c r="IEA3" s="205"/>
      <c r="IEB3" s="205"/>
      <c r="IEC3" s="205"/>
      <c r="IED3" s="205"/>
      <c r="IEE3" s="205"/>
      <c r="IEF3" s="205"/>
      <c r="IEG3" s="205"/>
      <c r="IEH3" s="205"/>
      <c r="IEI3" s="205"/>
      <c r="IEJ3" s="205"/>
      <c r="IEK3" s="205"/>
      <c r="IEL3" s="205"/>
      <c r="IEM3" s="205"/>
      <c r="IEN3" s="205"/>
      <c r="IEO3" s="205"/>
      <c r="IEP3" s="205"/>
      <c r="IEQ3" s="205"/>
      <c r="IER3" s="205"/>
      <c r="IES3" s="205"/>
      <c r="IET3" s="205"/>
      <c r="IEU3" s="205"/>
      <c r="IEV3" s="205"/>
      <c r="IEW3" s="205"/>
      <c r="IEX3" s="205"/>
      <c r="IEY3" s="205"/>
      <c r="IEZ3" s="205"/>
      <c r="IFA3" s="205"/>
      <c r="IFB3" s="205"/>
      <c r="IFC3" s="205"/>
      <c r="IFD3" s="205"/>
      <c r="IFE3" s="205"/>
      <c r="IFF3" s="205"/>
      <c r="IFG3" s="205"/>
      <c r="IFH3" s="205"/>
      <c r="IFI3" s="205"/>
      <c r="IFJ3" s="205"/>
      <c r="IFK3" s="205"/>
      <c r="IFL3" s="205"/>
      <c r="IFM3" s="205"/>
      <c r="IFN3" s="205"/>
      <c r="IFO3" s="205"/>
      <c r="IFP3" s="205"/>
      <c r="IFQ3" s="205"/>
      <c r="IFR3" s="205"/>
      <c r="IFS3" s="205"/>
      <c r="IFT3" s="205"/>
      <c r="IFU3" s="205"/>
      <c r="IFV3" s="205"/>
      <c r="IFW3" s="205"/>
      <c r="IFX3" s="205"/>
      <c r="IFY3" s="205"/>
      <c r="IFZ3" s="205"/>
      <c r="IGA3" s="205"/>
      <c r="IGB3" s="205"/>
      <c r="IGC3" s="205"/>
      <c r="IGD3" s="205"/>
      <c r="IGE3" s="205"/>
      <c r="IGF3" s="205"/>
      <c r="IGG3" s="205"/>
      <c r="IGH3" s="205"/>
      <c r="IGI3" s="205"/>
      <c r="IGJ3" s="205"/>
      <c r="IGK3" s="205"/>
      <c r="IGL3" s="205"/>
      <c r="IGM3" s="205"/>
      <c r="IGN3" s="205"/>
      <c r="IGO3" s="205"/>
      <c r="IGP3" s="205"/>
      <c r="IGQ3" s="205"/>
      <c r="IGR3" s="205"/>
      <c r="IGS3" s="205"/>
      <c r="IGT3" s="205"/>
      <c r="IGU3" s="205"/>
      <c r="IGV3" s="205"/>
      <c r="IGW3" s="205"/>
      <c r="IGX3" s="205"/>
      <c r="IGY3" s="205"/>
      <c r="IGZ3" s="205"/>
      <c r="IHA3" s="205"/>
      <c r="IHB3" s="205"/>
      <c r="IHC3" s="205"/>
      <c r="IHD3" s="205"/>
      <c r="IHE3" s="205"/>
      <c r="IHF3" s="205"/>
      <c r="IHG3" s="205"/>
      <c r="IHH3" s="205"/>
      <c r="IHI3" s="205"/>
      <c r="IHJ3" s="205"/>
      <c r="IHK3" s="205"/>
      <c r="IHL3" s="205"/>
      <c r="IHM3" s="205"/>
      <c r="IHN3" s="205"/>
      <c r="IHO3" s="205"/>
      <c r="IHP3" s="205"/>
      <c r="IHQ3" s="205"/>
      <c r="IHR3" s="205"/>
      <c r="IHS3" s="205"/>
      <c r="IHT3" s="205"/>
      <c r="IHU3" s="205"/>
      <c r="IHV3" s="205"/>
      <c r="IHW3" s="205"/>
      <c r="IHX3" s="205"/>
      <c r="IHY3" s="205"/>
      <c r="IHZ3" s="205"/>
      <c r="IIA3" s="205"/>
      <c r="IIB3" s="205"/>
      <c r="IIC3" s="205"/>
      <c r="IID3" s="205"/>
      <c r="IIE3" s="205"/>
      <c r="IIF3" s="205"/>
      <c r="IIG3" s="205"/>
      <c r="IIH3" s="205"/>
      <c r="III3" s="205"/>
      <c r="IIJ3" s="205"/>
      <c r="IIK3" s="205"/>
      <c r="IIL3" s="205"/>
      <c r="IIM3" s="205"/>
      <c r="IIN3" s="205"/>
      <c r="IIO3" s="205"/>
      <c r="IIP3" s="205"/>
      <c r="IIQ3" s="205"/>
      <c r="IIR3" s="205"/>
      <c r="IIS3" s="205"/>
      <c r="IIT3" s="205"/>
      <c r="IIU3" s="205"/>
      <c r="IIV3" s="205"/>
      <c r="IIW3" s="205"/>
      <c r="IIX3" s="205"/>
      <c r="IIY3" s="205"/>
      <c r="IIZ3" s="205"/>
      <c r="IJA3" s="205"/>
      <c r="IJB3" s="205"/>
      <c r="IJC3" s="205"/>
      <c r="IJD3" s="205"/>
      <c r="IJE3" s="205"/>
      <c r="IJF3" s="205"/>
      <c r="IJG3" s="205"/>
      <c r="IJH3" s="205"/>
      <c r="IJI3" s="205"/>
      <c r="IJJ3" s="205"/>
      <c r="IJK3" s="205"/>
      <c r="IJL3" s="205"/>
      <c r="IJM3" s="205"/>
      <c r="IJN3" s="205"/>
      <c r="IJO3" s="205"/>
      <c r="IJP3" s="205"/>
      <c r="IJQ3" s="205"/>
      <c r="IJR3" s="205"/>
      <c r="IJS3" s="205"/>
      <c r="IJT3" s="205"/>
      <c r="IJU3" s="205"/>
      <c r="IJV3" s="205"/>
      <c r="IJW3" s="205"/>
      <c r="IJX3" s="205"/>
      <c r="IJY3" s="205"/>
      <c r="IJZ3" s="205"/>
      <c r="IKA3" s="205"/>
      <c r="IKB3" s="205"/>
      <c r="IKC3" s="205"/>
      <c r="IKD3" s="205"/>
      <c r="IKE3" s="205"/>
      <c r="IKF3" s="205"/>
      <c r="IKG3" s="205"/>
      <c r="IKH3" s="205"/>
      <c r="IKI3" s="205"/>
      <c r="IKJ3" s="205"/>
      <c r="IKK3" s="205"/>
      <c r="IKL3" s="205"/>
      <c r="IKM3" s="205"/>
      <c r="IKN3" s="205"/>
      <c r="IKO3" s="205"/>
      <c r="IKP3" s="205"/>
      <c r="IKQ3" s="205"/>
      <c r="IKR3" s="205"/>
      <c r="IKS3" s="205"/>
      <c r="IKT3" s="205"/>
      <c r="IKU3" s="205"/>
      <c r="IKV3" s="205"/>
      <c r="IKW3" s="205"/>
      <c r="IKX3" s="205"/>
      <c r="IKY3" s="205"/>
      <c r="IKZ3" s="205"/>
      <c r="ILA3" s="205"/>
      <c r="ILB3" s="205"/>
      <c r="ILC3" s="205"/>
      <c r="ILD3" s="205"/>
      <c r="ILE3" s="205"/>
      <c r="ILF3" s="205"/>
      <c r="ILG3" s="205"/>
      <c r="ILH3" s="205"/>
      <c r="ILI3" s="205"/>
      <c r="ILJ3" s="205"/>
      <c r="ILK3" s="205"/>
      <c r="ILL3" s="205"/>
      <c r="ILM3" s="205"/>
      <c r="ILN3" s="205"/>
      <c r="ILO3" s="205"/>
      <c r="ILP3" s="205"/>
      <c r="ILQ3" s="205"/>
      <c r="ILR3" s="205"/>
      <c r="ILS3" s="205"/>
      <c r="ILT3" s="205"/>
      <c r="ILU3" s="205"/>
      <c r="ILV3" s="205"/>
      <c r="ILW3" s="205"/>
      <c r="ILX3" s="205"/>
      <c r="ILY3" s="205"/>
      <c r="ILZ3" s="205"/>
      <c r="IMA3" s="205"/>
      <c r="IMB3" s="205"/>
      <c r="IMC3" s="205"/>
      <c r="IMD3" s="205"/>
      <c r="IME3" s="205"/>
      <c r="IMF3" s="205"/>
      <c r="IMG3" s="205"/>
      <c r="IMH3" s="205"/>
      <c r="IMI3" s="205"/>
      <c r="IMJ3" s="205"/>
      <c r="IMK3" s="205"/>
      <c r="IML3" s="205"/>
      <c r="IMM3" s="205"/>
      <c r="IMN3" s="205"/>
      <c r="IMO3" s="205"/>
      <c r="IMP3" s="205"/>
      <c r="IMQ3" s="205"/>
      <c r="IMR3" s="205"/>
      <c r="IMS3" s="205"/>
      <c r="IMT3" s="205"/>
      <c r="IMU3" s="205"/>
      <c r="IMV3" s="205"/>
      <c r="IMW3" s="205"/>
      <c r="IMX3" s="205"/>
      <c r="IMY3" s="205"/>
      <c r="IMZ3" s="205"/>
      <c r="INA3" s="205"/>
      <c r="INB3" s="205"/>
      <c r="INC3" s="205"/>
      <c r="IND3" s="205"/>
      <c r="INE3" s="205"/>
      <c r="INF3" s="205"/>
      <c r="ING3" s="205"/>
      <c r="INH3" s="205"/>
      <c r="INI3" s="205"/>
      <c r="INJ3" s="205"/>
      <c r="INK3" s="205"/>
      <c r="INL3" s="205"/>
      <c r="INM3" s="205"/>
      <c r="INN3" s="205"/>
      <c r="INO3" s="205"/>
      <c r="INP3" s="205"/>
      <c r="INQ3" s="205"/>
      <c r="INR3" s="205"/>
      <c r="INS3" s="205"/>
      <c r="INT3" s="205"/>
      <c r="INU3" s="205"/>
      <c r="INV3" s="205"/>
      <c r="INW3" s="205"/>
      <c r="INX3" s="205"/>
      <c r="INY3" s="205"/>
      <c r="INZ3" s="205"/>
      <c r="IOA3" s="205"/>
      <c r="IOB3" s="205"/>
      <c r="IOC3" s="205"/>
      <c r="IOD3" s="205"/>
      <c r="IOE3" s="205"/>
      <c r="IOF3" s="205"/>
      <c r="IOG3" s="205"/>
      <c r="IOH3" s="205"/>
      <c r="IOI3" s="205"/>
      <c r="IOJ3" s="205"/>
      <c r="IOK3" s="205"/>
      <c r="IOL3" s="205"/>
      <c r="IOM3" s="205"/>
      <c r="ION3" s="205"/>
      <c r="IOO3" s="205"/>
      <c r="IOP3" s="205"/>
      <c r="IOQ3" s="205"/>
      <c r="IOR3" s="205"/>
      <c r="IOS3" s="205"/>
      <c r="IOT3" s="205"/>
      <c r="IOU3" s="205"/>
      <c r="IOV3" s="205"/>
      <c r="IOW3" s="205"/>
      <c r="IOX3" s="205"/>
      <c r="IOY3" s="205"/>
      <c r="IOZ3" s="205"/>
      <c r="IPA3" s="205"/>
      <c r="IPB3" s="205"/>
      <c r="IPC3" s="205"/>
      <c r="IPD3" s="205"/>
      <c r="IPE3" s="205"/>
      <c r="IPF3" s="205"/>
      <c r="IPG3" s="205"/>
      <c r="IPH3" s="205"/>
      <c r="IPI3" s="205"/>
      <c r="IPJ3" s="205"/>
      <c r="IPK3" s="205"/>
      <c r="IPL3" s="205"/>
      <c r="IPM3" s="205"/>
      <c r="IPN3" s="205"/>
      <c r="IPO3" s="205"/>
      <c r="IPP3" s="205"/>
      <c r="IPQ3" s="205"/>
      <c r="IPR3" s="205"/>
      <c r="IPS3" s="205"/>
      <c r="IPT3" s="205"/>
      <c r="IPU3" s="205"/>
      <c r="IPV3" s="205"/>
      <c r="IPW3" s="205"/>
      <c r="IPX3" s="205"/>
      <c r="IPY3" s="205"/>
      <c r="IPZ3" s="205"/>
      <c r="IQA3" s="205"/>
      <c r="IQB3" s="205"/>
      <c r="IQC3" s="205"/>
      <c r="IQD3" s="205"/>
      <c r="IQE3" s="205"/>
      <c r="IQF3" s="205"/>
      <c r="IQG3" s="205"/>
      <c r="IQH3" s="205"/>
      <c r="IQI3" s="205"/>
      <c r="IQJ3" s="205"/>
      <c r="IQK3" s="205"/>
      <c r="IQL3" s="205"/>
      <c r="IQM3" s="205"/>
      <c r="IQN3" s="205"/>
      <c r="IQO3" s="205"/>
      <c r="IQP3" s="205"/>
      <c r="IQQ3" s="205"/>
      <c r="IQR3" s="205"/>
      <c r="IQS3" s="205"/>
      <c r="IQT3" s="205"/>
      <c r="IQU3" s="205"/>
      <c r="IQV3" s="205"/>
      <c r="IQW3" s="205"/>
      <c r="IQX3" s="205"/>
      <c r="IQY3" s="205"/>
      <c r="IQZ3" s="205"/>
      <c r="IRA3" s="205"/>
      <c r="IRB3" s="205"/>
      <c r="IRC3" s="205"/>
      <c r="IRD3" s="205"/>
      <c r="IRE3" s="205"/>
      <c r="IRF3" s="205"/>
      <c r="IRG3" s="205"/>
      <c r="IRH3" s="205"/>
      <c r="IRI3" s="205"/>
      <c r="IRJ3" s="205"/>
      <c r="IRK3" s="205"/>
      <c r="IRL3" s="205"/>
      <c r="IRM3" s="205"/>
      <c r="IRN3" s="205"/>
      <c r="IRO3" s="205"/>
      <c r="IRP3" s="205"/>
      <c r="IRQ3" s="205"/>
      <c r="IRR3" s="205"/>
      <c r="IRS3" s="205"/>
      <c r="IRT3" s="205"/>
      <c r="IRU3" s="205"/>
      <c r="IRV3" s="205"/>
      <c r="IRW3" s="205"/>
      <c r="IRX3" s="205"/>
      <c r="IRY3" s="205"/>
      <c r="IRZ3" s="205"/>
      <c r="ISA3" s="205"/>
      <c r="ISB3" s="205"/>
      <c r="ISC3" s="205"/>
      <c r="ISD3" s="205"/>
      <c r="ISE3" s="205"/>
      <c r="ISF3" s="205"/>
      <c r="ISG3" s="205"/>
      <c r="ISH3" s="205"/>
      <c r="ISI3" s="205"/>
      <c r="ISJ3" s="205"/>
      <c r="ISK3" s="205"/>
      <c r="ISL3" s="205"/>
      <c r="ISM3" s="205"/>
      <c r="ISN3" s="205"/>
      <c r="ISO3" s="205"/>
      <c r="ISP3" s="205"/>
      <c r="ISQ3" s="205"/>
      <c r="ISR3" s="205"/>
      <c r="ISS3" s="205"/>
      <c r="IST3" s="205"/>
      <c r="ISU3" s="205"/>
      <c r="ISV3" s="205"/>
      <c r="ISW3" s="205"/>
      <c r="ISX3" s="205"/>
      <c r="ISY3" s="205"/>
      <c r="ISZ3" s="205"/>
      <c r="ITA3" s="205"/>
      <c r="ITB3" s="205"/>
      <c r="ITC3" s="205"/>
      <c r="ITD3" s="205"/>
      <c r="ITE3" s="205"/>
      <c r="ITF3" s="205"/>
      <c r="ITG3" s="205"/>
      <c r="ITH3" s="205"/>
      <c r="ITI3" s="205"/>
      <c r="ITJ3" s="205"/>
      <c r="ITK3" s="205"/>
      <c r="ITL3" s="205"/>
      <c r="ITM3" s="205"/>
      <c r="ITN3" s="205"/>
      <c r="ITO3" s="205"/>
      <c r="ITP3" s="205"/>
      <c r="ITQ3" s="205"/>
      <c r="ITR3" s="205"/>
      <c r="ITS3" s="205"/>
      <c r="ITT3" s="205"/>
      <c r="ITU3" s="205"/>
      <c r="ITV3" s="205"/>
      <c r="ITW3" s="205"/>
      <c r="ITX3" s="205"/>
      <c r="ITY3" s="205"/>
      <c r="ITZ3" s="205"/>
      <c r="IUA3" s="205"/>
      <c r="IUB3" s="205"/>
      <c r="IUC3" s="205"/>
      <c r="IUD3" s="205"/>
      <c r="IUE3" s="205"/>
      <c r="IUF3" s="205"/>
      <c r="IUG3" s="205"/>
      <c r="IUH3" s="205"/>
      <c r="IUI3" s="205"/>
      <c r="IUJ3" s="205"/>
      <c r="IUK3" s="205"/>
      <c r="IUL3" s="205"/>
      <c r="IUM3" s="205"/>
      <c r="IUN3" s="205"/>
      <c r="IUO3" s="205"/>
      <c r="IUP3" s="205"/>
      <c r="IUQ3" s="205"/>
      <c r="IUR3" s="205"/>
      <c r="IUS3" s="205"/>
      <c r="IUT3" s="205"/>
      <c r="IUU3" s="205"/>
      <c r="IUV3" s="205"/>
      <c r="IUW3" s="205"/>
      <c r="IUX3" s="205"/>
      <c r="IUY3" s="205"/>
      <c r="IUZ3" s="205"/>
      <c r="IVA3" s="205"/>
      <c r="IVB3" s="205"/>
      <c r="IVC3" s="205"/>
      <c r="IVD3" s="205"/>
      <c r="IVE3" s="205"/>
      <c r="IVF3" s="205"/>
      <c r="IVG3" s="205"/>
      <c r="IVH3" s="205"/>
      <c r="IVI3" s="205"/>
      <c r="IVJ3" s="205"/>
      <c r="IVK3" s="205"/>
      <c r="IVL3" s="205"/>
      <c r="IVM3" s="205"/>
      <c r="IVN3" s="205"/>
      <c r="IVO3" s="205"/>
      <c r="IVP3" s="205"/>
      <c r="IVQ3" s="205"/>
      <c r="IVR3" s="205"/>
      <c r="IVS3" s="205"/>
      <c r="IVT3" s="205"/>
      <c r="IVU3" s="205"/>
      <c r="IVV3" s="205"/>
      <c r="IVW3" s="205"/>
      <c r="IVX3" s="205"/>
      <c r="IVY3" s="205"/>
      <c r="IVZ3" s="205"/>
      <c r="IWA3" s="205"/>
      <c r="IWB3" s="205"/>
      <c r="IWC3" s="205"/>
      <c r="IWD3" s="205"/>
      <c r="IWE3" s="205"/>
      <c r="IWF3" s="205"/>
      <c r="IWG3" s="205"/>
      <c r="IWH3" s="205"/>
      <c r="IWI3" s="205"/>
      <c r="IWJ3" s="205"/>
      <c r="IWK3" s="205"/>
      <c r="IWL3" s="205"/>
      <c r="IWM3" s="205"/>
      <c r="IWN3" s="205"/>
      <c r="IWO3" s="205"/>
      <c r="IWP3" s="205"/>
      <c r="IWQ3" s="205"/>
      <c r="IWR3" s="205"/>
      <c r="IWS3" s="205"/>
      <c r="IWT3" s="205"/>
      <c r="IWU3" s="205"/>
      <c r="IWV3" s="205"/>
      <c r="IWW3" s="205"/>
      <c r="IWX3" s="205"/>
      <c r="IWY3" s="205"/>
      <c r="IWZ3" s="205"/>
      <c r="IXA3" s="205"/>
      <c r="IXB3" s="205"/>
      <c r="IXC3" s="205"/>
      <c r="IXD3" s="205"/>
      <c r="IXE3" s="205"/>
      <c r="IXF3" s="205"/>
      <c r="IXG3" s="205"/>
      <c r="IXH3" s="205"/>
      <c r="IXI3" s="205"/>
      <c r="IXJ3" s="205"/>
      <c r="IXK3" s="205"/>
      <c r="IXL3" s="205"/>
      <c r="IXM3" s="205"/>
      <c r="IXN3" s="205"/>
      <c r="IXO3" s="205"/>
      <c r="IXP3" s="205"/>
      <c r="IXQ3" s="205"/>
      <c r="IXR3" s="205"/>
      <c r="IXS3" s="205"/>
      <c r="IXT3" s="205"/>
      <c r="IXU3" s="205"/>
      <c r="IXV3" s="205"/>
      <c r="IXW3" s="205"/>
      <c r="IXX3" s="205"/>
      <c r="IXY3" s="205"/>
      <c r="IXZ3" s="205"/>
      <c r="IYA3" s="205"/>
      <c r="IYB3" s="205"/>
      <c r="IYC3" s="205"/>
      <c r="IYD3" s="205"/>
      <c r="IYE3" s="205"/>
      <c r="IYF3" s="205"/>
      <c r="IYG3" s="205"/>
      <c r="IYH3" s="205"/>
      <c r="IYI3" s="205"/>
      <c r="IYJ3" s="205"/>
      <c r="IYK3" s="205"/>
      <c r="IYL3" s="205"/>
      <c r="IYM3" s="205"/>
      <c r="IYN3" s="205"/>
      <c r="IYO3" s="205"/>
      <c r="IYP3" s="205"/>
      <c r="IYQ3" s="205"/>
      <c r="IYR3" s="205"/>
      <c r="IYS3" s="205"/>
      <c r="IYT3" s="205"/>
      <c r="IYU3" s="205"/>
      <c r="IYV3" s="205"/>
      <c r="IYW3" s="205"/>
      <c r="IYX3" s="205"/>
      <c r="IYY3" s="205"/>
      <c r="IYZ3" s="205"/>
      <c r="IZA3" s="205"/>
      <c r="IZB3" s="205"/>
      <c r="IZC3" s="205"/>
      <c r="IZD3" s="205"/>
      <c r="IZE3" s="205"/>
      <c r="IZF3" s="205"/>
      <c r="IZG3" s="205"/>
      <c r="IZH3" s="205"/>
      <c r="IZI3" s="205"/>
      <c r="IZJ3" s="205"/>
      <c r="IZK3" s="205"/>
      <c r="IZL3" s="205"/>
      <c r="IZM3" s="205"/>
      <c r="IZN3" s="205"/>
      <c r="IZO3" s="205"/>
      <c r="IZP3" s="205"/>
      <c r="IZQ3" s="205"/>
      <c r="IZR3" s="205"/>
      <c r="IZS3" s="205"/>
      <c r="IZT3" s="205"/>
      <c r="IZU3" s="205"/>
      <c r="IZV3" s="205"/>
      <c r="IZW3" s="205"/>
      <c r="IZX3" s="205"/>
      <c r="IZY3" s="205"/>
      <c r="IZZ3" s="205"/>
      <c r="JAA3" s="205"/>
      <c r="JAB3" s="205"/>
      <c r="JAC3" s="205"/>
      <c r="JAD3" s="205"/>
      <c r="JAE3" s="205"/>
      <c r="JAF3" s="205"/>
      <c r="JAG3" s="205"/>
      <c r="JAH3" s="205"/>
      <c r="JAI3" s="205"/>
      <c r="JAJ3" s="205"/>
      <c r="JAK3" s="205"/>
      <c r="JAL3" s="205"/>
      <c r="JAM3" s="205"/>
      <c r="JAN3" s="205"/>
      <c r="JAO3" s="205"/>
      <c r="JAP3" s="205"/>
      <c r="JAQ3" s="205"/>
      <c r="JAR3" s="205"/>
      <c r="JAS3" s="205"/>
      <c r="JAT3" s="205"/>
      <c r="JAU3" s="205"/>
      <c r="JAV3" s="205"/>
      <c r="JAW3" s="205"/>
      <c r="JAX3" s="205"/>
      <c r="JAY3" s="205"/>
      <c r="JAZ3" s="205"/>
      <c r="JBA3" s="205"/>
      <c r="JBB3" s="205"/>
      <c r="JBC3" s="205"/>
      <c r="JBD3" s="205"/>
      <c r="JBE3" s="205"/>
      <c r="JBF3" s="205"/>
      <c r="JBG3" s="205"/>
      <c r="JBH3" s="205"/>
      <c r="JBI3" s="205"/>
      <c r="JBJ3" s="205"/>
      <c r="JBK3" s="205"/>
      <c r="JBL3" s="205"/>
      <c r="JBM3" s="205"/>
      <c r="JBN3" s="205"/>
      <c r="JBO3" s="205"/>
      <c r="JBP3" s="205"/>
      <c r="JBQ3" s="205"/>
      <c r="JBR3" s="205"/>
      <c r="JBS3" s="205"/>
      <c r="JBT3" s="205"/>
      <c r="JBU3" s="205"/>
      <c r="JBV3" s="205"/>
      <c r="JBW3" s="205"/>
      <c r="JBX3" s="205"/>
      <c r="JBY3" s="205"/>
      <c r="JBZ3" s="205"/>
      <c r="JCA3" s="205"/>
      <c r="JCB3" s="205"/>
      <c r="JCC3" s="205"/>
      <c r="JCD3" s="205"/>
      <c r="JCE3" s="205"/>
      <c r="JCF3" s="205"/>
      <c r="JCG3" s="205"/>
      <c r="JCH3" s="205"/>
      <c r="JCI3" s="205"/>
      <c r="JCJ3" s="205"/>
      <c r="JCK3" s="205"/>
      <c r="JCL3" s="205"/>
      <c r="JCM3" s="205"/>
      <c r="JCN3" s="205"/>
      <c r="JCO3" s="205"/>
      <c r="JCP3" s="205"/>
      <c r="JCQ3" s="205"/>
      <c r="JCR3" s="205"/>
      <c r="JCS3" s="205"/>
      <c r="JCT3" s="205"/>
      <c r="JCU3" s="205"/>
      <c r="JCV3" s="205"/>
      <c r="JCW3" s="205"/>
      <c r="JCX3" s="205"/>
      <c r="JCY3" s="205"/>
      <c r="JCZ3" s="205"/>
      <c r="JDA3" s="205"/>
      <c r="JDB3" s="205"/>
      <c r="JDC3" s="205"/>
      <c r="JDD3" s="205"/>
      <c r="JDE3" s="205"/>
      <c r="JDF3" s="205"/>
      <c r="JDG3" s="205"/>
      <c r="JDH3" s="205"/>
      <c r="JDI3" s="205"/>
      <c r="JDJ3" s="205"/>
      <c r="JDK3" s="205"/>
      <c r="JDL3" s="205"/>
      <c r="JDM3" s="205"/>
      <c r="JDN3" s="205"/>
      <c r="JDO3" s="205"/>
      <c r="JDP3" s="205"/>
      <c r="JDQ3" s="205"/>
      <c r="JDR3" s="205"/>
      <c r="JDS3" s="205"/>
      <c r="JDT3" s="205"/>
      <c r="JDU3" s="205"/>
      <c r="JDV3" s="205"/>
      <c r="JDW3" s="205"/>
      <c r="JDX3" s="205"/>
      <c r="JDY3" s="205"/>
      <c r="JDZ3" s="205"/>
      <c r="JEA3" s="205"/>
      <c r="JEB3" s="205"/>
      <c r="JEC3" s="205"/>
      <c r="JED3" s="205"/>
      <c r="JEE3" s="205"/>
      <c r="JEF3" s="205"/>
      <c r="JEG3" s="205"/>
      <c r="JEH3" s="205"/>
      <c r="JEI3" s="205"/>
      <c r="JEJ3" s="205"/>
      <c r="JEK3" s="205"/>
      <c r="JEL3" s="205"/>
      <c r="JEM3" s="205"/>
      <c r="JEN3" s="205"/>
      <c r="JEO3" s="205"/>
      <c r="JEP3" s="205"/>
      <c r="JEQ3" s="205"/>
      <c r="JER3" s="205"/>
      <c r="JES3" s="205"/>
      <c r="JET3" s="205"/>
      <c r="JEU3" s="205"/>
      <c r="JEV3" s="205"/>
      <c r="JEW3" s="205"/>
      <c r="JEX3" s="205"/>
      <c r="JEY3" s="205"/>
      <c r="JEZ3" s="205"/>
      <c r="JFA3" s="205"/>
      <c r="JFB3" s="205"/>
      <c r="JFC3" s="205"/>
      <c r="JFD3" s="205"/>
      <c r="JFE3" s="205"/>
      <c r="JFF3" s="205"/>
      <c r="JFG3" s="205"/>
      <c r="JFH3" s="205"/>
      <c r="JFI3" s="205"/>
      <c r="JFJ3" s="205"/>
      <c r="JFK3" s="205"/>
      <c r="JFL3" s="205"/>
      <c r="JFM3" s="205"/>
      <c r="JFN3" s="205"/>
      <c r="JFO3" s="205"/>
      <c r="JFP3" s="205"/>
      <c r="JFQ3" s="205"/>
      <c r="JFR3" s="205"/>
      <c r="JFS3" s="205"/>
      <c r="JFT3" s="205"/>
      <c r="JFU3" s="205"/>
      <c r="JFV3" s="205"/>
      <c r="JFW3" s="205"/>
      <c r="JFX3" s="205"/>
      <c r="JFY3" s="205"/>
      <c r="JFZ3" s="205"/>
      <c r="JGA3" s="205"/>
      <c r="JGB3" s="205"/>
      <c r="JGC3" s="205"/>
      <c r="JGD3" s="205"/>
      <c r="JGE3" s="205"/>
      <c r="JGF3" s="205"/>
      <c r="JGG3" s="205"/>
      <c r="JGH3" s="205"/>
      <c r="JGI3" s="205"/>
      <c r="JGJ3" s="205"/>
      <c r="JGK3" s="205"/>
      <c r="JGL3" s="205"/>
      <c r="JGM3" s="205"/>
      <c r="JGN3" s="205"/>
      <c r="JGO3" s="205"/>
      <c r="JGP3" s="205"/>
      <c r="JGQ3" s="205"/>
      <c r="JGR3" s="205"/>
      <c r="JGS3" s="205"/>
      <c r="JGT3" s="205"/>
      <c r="JGU3" s="205"/>
      <c r="JGV3" s="205"/>
      <c r="JGW3" s="205"/>
      <c r="JGX3" s="205"/>
      <c r="JGY3" s="205"/>
      <c r="JGZ3" s="205"/>
      <c r="JHA3" s="205"/>
      <c r="JHB3" s="205"/>
      <c r="JHC3" s="205"/>
      <c r="JHD3" s="205"/>
      <c r="JHE3" s="205"/>
      <c r="JHF3" s="205"/>
      <c r="JHG3" s="205"/>
      <c r="JHH3" s="205"/>
      <c r="JHI3" s="205"/>
      <c r="JHJ3" s="205"/>
      <c r="JHK3" s="205"/>
      <c r="JHL3" s="205"/>
      <c r="JHM3" s="205"/>
      <c r="JHN3" s="205"/>
      <c r="JHO3" s="205"/>
      <c r="JHP3" s="205"/>
      <c r="JHQ3" s="205"/>
      <c r="JHR3" s="205"/>
      <c r="JHS3" s="205"/>
      <c r="JHT3" s="205"/>
      <c r="JHU3" s="205"/>
      <c r="JHV3" s="205"/>
      <c r="JHW3" s="205"/>
      <c r="JHX3" s="205"/>
      <c r="JHY3" s="205"/>
      <c r="JHZ3" s="205"/>
      <c r="JIA3" s="205"/>
      <c r="JIB3" s="205"/>
      <c r="JIC3" s="205"/>
      <c r="JID3" s="205"/>
      <c r="JIE3" s="205"/>
      <c r="JIF3" s="205"/>
      <c r="JIG3" s="205"/>
      <c r="JIH3" s="205"/>
      <c r="JII3" s="205"/>
      <c r="JIJ3" s="205"/>
      <c r="JIK3" s="205"/>
      <c r="JIL3" s="205"/>
      <c r="JIM3" s="205"/>
      <c r="JIN3" s="205"/>
      <c r="JIO3" s="205"/>
      <c r="JIP3" s="205"/>
      <c r="JIQ3" s="205"/>
      <c r="JIR3" s="205"/>
      <c r="JIS3" s="205"/>
      <c r="JIT3" s="205"/>
      <c r="JIU3" s="205"/>
      <c r="JIV3" s="205"/>
      <c r="JIW3" s="205"/>
      <c r="JIX3" s="205"/>
      <c r="JIY3" s="205"/>
      <c r="JIZ3" s="205"/>
      <c r="JJA3" s="205"/>
      <c r="JJB3" s="205"/>
      <c r="JJC3" s="205"/>
      <c r="JJD3" s="205"/>
      <c r="JJE3" s="205"/>
      <c r="JJF3" s="205"/>
      <c r="JJG3" s="205"/>
      <c r="JJH3" s="205"/>
      <c r="JJI3" s="205"/>
      <c r="JJJ3" s="205"/>
      <c r="JJK3" s="205"/>
      <c r="JJL3" s="205"/>
      <c r="JJM3" s="205"/>
      <c r="JJN3" s="205"/>
      <c r="JJO3" s="205"/>
      <c r="JJP3" s="205"/>
      <c r="JJQ3" s="205"/>
      <c r="JJR3" s="205"/>
      <c r="JJS3" s="205"/>
      <c r="JJT3" s="205"/>
      <c r="JJU3" s="205"/>
      <c r="JJV3" s="205"/>
      <c r="JJW3" s="205"/>
      <c r="JJX3" s="205"/>
      <c r="JJY3" s="205"/>
      <c r="JJZ3" s="205"/>
      <c r="JKA3" s="205"/>
      <c r="JKB3" s="205"/>
      <c r="JKC3" s="205"/>
      <c r="JKD3" s="205"/>
      <c r="JKE3" s="205"/>
      <c r="JKF3" s="205"/>
      <c r="JKG3" s="205"/>
      <c r="JKH3" s="205"/>
      <c r="JKI3" s="205"/>
      <c r="JKJ3" s="205"/>
      <c r="JKK3" s="205"/>
      <c r="JKL3" s="205"/>
      <c r="JKM3" s="205"/>
      <c r="JKN3" s="205"/>
      <c r="JKO3" s="205"/>
      <c r="JKP3" s="205"/>
      <c r="JKQ3" s="205"/>
      <c r="JKR3" s="205"/>
      <c r="JKS3" s="205"/>
      <c r="JKT3" s="205"/>
      <c r="JKU3" s="205"/>
      <c r="JKV3" s="205"/>
      <c r="JKW3" s="205"/>
      <c r="JKX3" s="205"/>
      <c r="JKY3" s="205"/>
      <c r="JKZ3" s="205"/>
      <c r="JLA3" s="205"/>
      <c r="JLB3" s="205"/>
      <c r="JLC3" s="205"/>
      <c r="JLD3" s="205"/>
      <c r="JLE3" s="205"/>
      <c r="JLF3" s="205"/>
      <c r="JLG3" s="205"/>
      <c r="JLH3" s="205"/>
      <c r="JLI3" s="205"/>
      <c r="JLJ3" s="205"/>
      <c r="JLK3" s="205"/>
      <c r="JLL3" s="205"/>
      <c r="JLM3" s="205"/>
      <c r="JLN3" s="205"/>
      <c r="JLO3" s="205"/>
      <c r="JLP3" s="205"/>
      <c r="JLQ3" s="205"/>
      <c r="JLR3" s="205"/>
      <c r="JLS3" s="205"/>
      <c r="JLT3" s="205"/>
      <c r="JLU3" s="205"/>
      <c r="JLV3" s="205"/>
      <c r="JLW3" s="205"/>
      <c r="JLX3" s="205"/>
      <c r="JLY3" s="205"/>
      <c r="JLZ3" s="205"/>
      <c r="JMA3" s="205"/>
      <c r="JMB3" s="205"/>
      <c r="JMC3" s="205"/>
      <c r="JMD3" s="205"/>
      <c r="JME3" s="205"/>
      <c r="JMF3" s="205"/>
      <c r="JMG3" s="205"/>
      <c r="JMH3" s="205"/>
      <c r="JMI3" s="205"/>
      <c r="JMJ3" s="205"/>
      <c r="JMK3" s="205"/>
      <c r="JML3" s="205"/>
      <c r="JMM3" s="205"/>
      <c r="JMN3" s="205"/>
      <c r="JMO3" s="205"/>
      <c r="JMP3" s="205"/>
      <c r="JMQ3" s="205"/>
      <c r="JMR3" s="205"/>
      <c r="JMS3" s="205"/>
      <c r="JMT3" s="205"/>
      <c r="JMU3" s="205"/>
      <c r="JMV3" s="205"/>
      <c r="JMW3" s="205"/>
      <c r="JMX3" s="205"/>
      <c r="JMY3" s="205"/>
      <c r="JMZ3" s="205"/>
      <c r="JNA3" s="205"/>
      <c r="JNB3" s="205"/>
      <c r="JNC3" s="205"/>
      <c r="JND3" s="205"/>
      <c r="JNE3" s="205"/>
      <c r="JNF3" s="205"/>
      <c r="JNG3" s="205"/>
      <c r="JNH3" s="205"/>
      <c r="JNI3" s="205"/>
      <c r="JNJ3" s="205"/>
      <c r="JNK3" s="205"/>
      <c r="JNL3" s="205"/>
      <c r="JNM3" s="205"/>
      <c r="JNN3" s="205"/>
      <c r="JNO3" s="205"/>
      <c r="JNP3" s="205"/>
      <c r="JNQ3" s="205"/>
      <c r="JNR3" s="205"/>
      <c r="JNS3" s="205"/>
      <c r="JNT3" s="205"/>
      <c r="JNU3" s="205"/>
      <c r="JNV3" s="205"/>
      <c r="JNW3" s="205"/>
      <c r="JNX3" s="205"/>
      <c r="JNY3" s="205"/>
      <c r="JNZ3" s="205"/>
      <c r="JOA3" s="205"/>
      <c r="JOB3" s="205"/>
      <c r="JOC3" s="205"/>
      <c r="JOD3" s="205"/>
      <c r="JOE3" s="205"/>
      <c r="JOF3" s="205"/>
      <c r="JOG3" s="205"/>
      <c r="JOH3" s="205"/>
      <c r="JOI3" s="205"/>
      <c r="JOJ3" s="205"/>
      <c r="JOK3" s="205"/>
      <c r="JOL3" s="205"/>
      <c r="JOM3" s="205"/>
      <c r="JON3" s="205"/>
      <c r="JOO3" s="205"/>
      <c r="JOP3" s="205"/>
      <c r="JOQ3" s="205"/>
      <c r="JOR3" s="205"/>
      <c r="JOS3" s="205"/>
      <c r="JOT3" s="205"/>
      <c r="JOU3" s="205"/>
      <c r="JOV3" s="205"/>
      <c r="JOW3" s="205"/>
      <c r="JOX3" s="205"/>
      <c r="JOY3" s="205"/>
      <c r="JOZ3" s="205"/>
      <c r="JPA3" s="205"/>
      <c r="JPB3" s="205"/>
      <c r="JPC3" s="205"/>
      <c r="JPD3" s="205"/>
      <c r="JPE3" s="205"/>
      <c r="JPF3" s="205"/>
      <c r="JPG3" s="205"/>
      <c r="JPH3" s="205"/>
      <c r="JPI3" s="205"/>
      <c r="JPJ3" s="205"/>
      <c r="JPK3" s="205"/>
      <c r="JPL3" s="205"/>
      <c r="JPM3" s="205"/>
      <c r="JPN3" s="205"/>
      <c r="JPO3" s="205"/>
      <c r="JPP3" s="205"/>
      <c r="JPQ3" s="205"/>
      <c r="JPR3" s="205"/>
      <c r="JPS3" s="205"/>
      <c r="JPT3" s="205"/>
      <c r="JPU3" s="205"/>
      <c r="JPV3" s="205"/>
      <c r="JPW3" s="205"/>
      <c r="JPX3" s="205"/>
      <c r="JPY3" s="205"/>
      <c r="JPZ3" s="205"/>
      <c r="JQA3" s="205"/>
      <c r="JQB3" s="205"/>
      <c r="JQC3" s="205"/>
      <c r="JQD3" s="205"/>
      <c r="JQE3" s="205"/>
      <c r="JQF3" s="205"/>
      <c r="JQG3" s="205"/>
      <c r="JQH3" s="205"/>
      <c r="JQI3" s="205"/>
      <c r="JQJ3" s="205"/>
      <c r="JQK3" s="205"/>
      <c r="JQL3" s="205"/>
      <c r="JQM3" s="205"/>
      <c r="JQN3" s="205"/>
      <c r="JQO3" s="205"/>
      <c r="JQP3" s="205"/>
      <c r="JQQ3" s="205"/>
      <c r="JQR3" s="205"/>
      <c r="JQS3" s="205"/>
      <c r="JQT3" s="205"/>
      <c r="JQU3" s="205"/>
      <c r="JQV3" s="205"/>
      <c r="JQW3" s="205"/>
      <c r="JQX3" s="205"/>
      <c r="JQY3" s="205"/>
      <c r="JQZ3" s="205"/>
      <c r="JRA3" s="205"/>
      <c r="JRB3" s="205"/>
      <c r="JRC3" s="205"/>
      <c r="JRD3" s="205"/>
      <c r="JRE3" s="205"/>
      <c r="JRF3" s="205"/>
      <c r="JRG3" s="205"/>
      <c r="JRH3" s="205"/>
      <c r="JRI3" s="205"/>
      <c r="JRJ3" s="205"/>
      <c r="JRK3" s="205"/>
      <c r="JRL3" s="205"/>
      <c r="JRM3" s="205"/>
      <c r="JRN3" s="205"/>
      <c r="JRO3" s="205"/>
      <c r="JRP3" s="205"/>
      <c r="JRQ3" s="205"/>
      <c r="JRR3" s="205"/>
      <c r="JRS3" s="205"/>
      <c r="JRT3" s="205"/>
      <c r="JRU3" s="205"/>
      <c r="JRV3" s="205"/>
      <c r="JRW3" s="205"/>
      <c r="JRX3" s="205"/>
      <c r="JRY3" s="205"/>
      <c r="JRZ3" s="205"/>
      <c r="JSA3" s="205"/>
      <c r="JSB3" s="205"/>
      <c r="JSC3" s="205"/>
      <c r="JSD3" s="205"/>
      <c r="JSE3" s="205"/>
      <c r="JSF3" s="205"/>
      <c r="JSG3" s="205"/>
      <c r="JSH3" s="205"/>
      <c r="JSI3" s="205"/>
      <c r="JSJ3" s="205"/>
      <c r="JSK3" s="205"/>
      <c r="JSL3" s="205"/>
      <c r="JSM3" s="205"/>
      <c r="JSN3" s="205"/>
      <c r="JSO3" s="205"/>
      <c r="JSP3" s="205"/>
      <c r="JSQ3" s="205"/>
      <c r="JSR3" s="205"/>
      <c r="JSS3" s="205"/>
      <c r="JST3" s="205"/>
      <c r="JSU3" s="205"/>
      <c r="JSV3" s="205"/>
      <c r="JSW3" s="205"/>
      <c r="JSX3" s="205"/>
      <c r="JSY3" s="205"/>
      <c r="JSZ3" s="205"/>
      <c r="JTA3" s="205"/>
      <c r="JTB3" s="205"/>
      <c r="JTC3" s="205"/>
      <c r="JTD3" s="205"/>
      <c r="JTE3" s="205"/>
      <c r="JTF3" s="205"/>
      <c r="JTG3" s="205"/>
      <c r="JTH3" s="205"/>
      <c r="JTI3" s="205"/>
      <c r="JTJ3" s="205"/>
      <c r="JTK3" s="205"/>
      <c r="JTL3" s="205"/>
      <c r="JTM3" s="205"/>
      <c r="JTN3" s="205"/>
      <c r="JTO3" s="205"/>
      <c r="JTP3" s="205"/>
      <c r="JTQ3" s="205"/>
      <c r="JTR3" s="205"/>
      <c r="JTS3" s="205"/>
      <c r="JTT3" s="205"/>
      <c r="JTU3" s="205"/>
      <c r="JTV3" s="205"/>
      <c r="JTW3" s="205"/>
      <c r="JTX3" s="205"/>
      <c r="JTY3" s="205"/>
      <c r="JTZ3" s="205"/>
      <c r="JUA3" s="205"/>
      <c r="JUB3" s="205"/>
      <c r="JUC3" s="205"/>
      <c r="JUD3" s="205"/>
      <c r="JUE3" s="205"/>
      <c r="JUF3" s="205"/>
      <c r="JUG3" s="205"/>
      <c r="JUH3" s="205"/>
      <c r="JUI3" s="205"/>
      <c r="JUJ3" s="205"/>
      <c r="JUK3" s="205"/>
      <c r="JUL3" s="205"/>
      <c r="JUM3" s="205"/>
      <c r="JUN3" s="205"/>
      <c r="JUO3" s="205"/>
      <c r="JUP3" s="205"/>
      <c r="JUQ3" s="205"/>
      <c r="JUR3" s="205"/>
      <c r="JUS3" s="205"/>
      <c r="JUT3" s="205"/>
      <c r="JUU3" s="205"/>
      <c r="JUV3" s="205"/>
      <c r="JUW3" s="205"/>
      <c r="JUX3" s="205"/>
      <c r="JUY3" s="205"/>
      <c r="JUZ3" s="205"/>
      <c r="JVA3" s="205"/>
      <c r="JVB3" s="205"/>
      <c r="JVC3" s="205"/>
      <c r="JVD3" s="205"/>
      <c r="JVE3" s="205"/>
      <c r="JVF3" s="205"/>
      <c r="JVG3" s="205"/>
      <c r="JVH3" s="205"/>
      <c r="JVI3" s="205"/>
      <c r="JVJ3" s="205"/>
      <c r="JVK3" s="205"/>
      <c r="JVL3" s="205"/>
      <c r="JVM3" s="205"/>
      <c r="JVN3" s="205"/>
      <c r="JVO3" s="205"/>
      <c r="JVP3" s="205"/>
      <c r="JVQ3" s="205"/>
      <c r="JVR3" s="205"/>
      <c r="JVS3" s="205"/>
      <c r="JVT3" s="205"/>
      <c r="JVU3" s="205"/>
      <c r="JVV3" s="205"/>
      <c r="JVW3" s="205"/>
      <c r="JVX3" s="205"/>
      <c r="JVY3" s="205"/>
      <c r="JVZ3" s="205"/>
      <c r="JWA3" s="205"/>
      <c r="JWB3" s="205"/>
      <c r="JWC3" s="205"/>
      <c r="JWD3" s="205"/>
      <c r="JWE3" s="205"/>
      <c r="JWF3" s="205"/>
      <c r="JWG3" s="205"/>
      <c r="JWH3" s="205"/>
      <c r="JWI3" s="205"/>
      <c r="JWJ3" s="205"/>
      <c r="JWK3" s="205"/>
      <c r="JWL3" s="205"/>
      <c r="JWM3" s="205"/>
      <c r="JWN3" s="205"/>
      <c r="JWO3" s="205"/>
      <c r="JWP3" s="205"/>
      <c r="JWQ3" s="205"/>
      <c r="JWR3" s="205"/>
      <c r="JWS3" s="205"/>
      <c r="JWT3" s="205"/>
      <c r="JWU3" s="205"/>
      <c r="JWV3" s="205"/>
      <c r="JWW3" s="205"/>
      <c r="JWX3" s="205"/>
      <c r="JWY3" s="205"/>
      <c r="JWZ3" s="205"/>
      <c r="JXA3" s="205"/>
      <c r="JXB3" s="205"/>
      <c r="JXC3" s="205"/>
      <c r="JXD3" s="205"/>
      <c r="JXE3" s="205"/>
      <c r="JXF3" s="205"/>
      <c r="JXG3" s="205"/>
      <c r="JXH3" s="205"/>
      <c r="JXI3" s="205"/>
      <c r="JXJ3" s="205"/>
      <c r="JXK3" s="205"/>
      <c r="JXL3" s="205"/>
      <c r="JXM3" s="205"/>
      <c r="JXN3" s="205"/>
      <c r="JXO3" s="205"/>
      <c r="JXP3" s="205"/>
      <c r="JXQ3" s="205"/>
      <c r="JXR3" s="205"/>
      <c r="JXS3" s="205"/>
      <c r="JXT3" s="205"/>
      <c r="JXU3" s="205"/>
      <c r="JXV3" s="205"/>
      <c r="JXW3" s="205"/>
      <c r="JXX3" s="205"/>
      <c r="JXY3" s="205"/>
      <c r="JXZ3" s="205"/>
      <c r="JYA3" s="205"/>
      <c r="JYB3" s="205"/>
      <c r="JYC3" s="205"/>
      <c r="JYD3" s="205"/>
      <c r="JYE3" s="205"/>
      <c r="JYF3" s="205"/>
      <c r="JYG3" s="205"/>
      <c r="JYH3" s="205"/>
      <c r="JYI3" s="205"/>
      <c r="JYJ3" s="205"/>
      <c r="JYK3" s="205"/>
      <c r="JYL3" s="205"/>
      <c r="JYM3" s="205"/>
      <c r="JYN3" s="205"/>
      <c r="JYO3" s="205"/>
      <c r="JYP3" s="205"/>
      <c r="JYQ3" s="205"/>
      <c r="JYR3" s="205"/>
      <c r="JYS3" s="205"/>
      <c r="JYT3" s="205"/>
      <c r="JYU3" s="205"/>
      <c r="JYV3" s="205"/>
      <c r="JYW3" s="205"/>
      <c r="JYX3" s="205"/>
      <c r="JYY3" s="205"/>
      <c r="JYZ3" s="205"/>
      <c r="JZA3" s="205"/>
      <c r="JZB3" s="205"/>
      <c r="JZC3" s="205"/>
      <c r="JZD3" s="205"/>
      <c r="JZE3" s="205"/>
      <c r="JZF3" s="205"/>
      <c r="JZG3" s="205"/>
      <c r="JZH3" s="205"/>
      <c r="JZI3" s="205"/>
      <c r="JZJ3" s="205"/>
      <c r="JZK3" s="205"/>
      <c r="JZL3" s="205"/>
      <c r="JZM3" s="205"/>
      <c r="JZN3" s="205"/>
      <c r="JZO3" s="205"/>
      <c r="JZP3" s="205"/>
      <c r="JZQ3" s="205"/>
      <c r="JZR3" s="205"/>
      <c r="JZS3" s="205"/>
      <c r="JZT3" s="205"/>
      <c r="JZU3" s="205"/>
      <c r="JZV3" s="205"/>
      <c r="JZW3" s="205"/>
      <c r="JZX3" s="205"/>
      <c r="JZY3" s="205"/>
      <c r="JZZ3" s="205"/>
      <c r="KAA3" s="205"/>
      <c r="KAB3" s="205"/>
      <c r="KAC3" s="205"/>
      <c r="KAD3" s="205"/>
      <c r="KAE3" s="205"/>
      <c r="KAF3" s="205"/>
      <c r="KAG3" s="205"/>
      <c r="KAH3" s="205"/>
      <c r="KAI3" s="205"/>
      <c r="KAJ3" s="205"/>
      <c r="KAK3" s="205"/>
      <c r="KAL3" s="205"/>
      <c r="KAM3" s="205"/>
      <c r="KAN3" s="205"/>
      <c r="KAO3" s="205"/>
      <c r="KAP3" s="205"/>
      <c r="KAQ3" s="205"/>
      <c r="KAR3" s="205"/>
      <c r="KAS3" s="205"/>
      <c r="KAT3" s="205"/>
      <c r="KAU3" s="205"/>
      <c r="KAV3" s="205"/>
      <c r="KAW3" s="205"/>
      <c r="KAX3" s="205"/>
      <c r="KAY3" s="205"/>
      <c r="KAZ3" s="205"/>
      <c r="KBA3" s="205"/>
      <c r="KBB3" s="205"/>
      <c r="KBC3" s="205"/>
      <c r="KBD3" s="205"/>
      <c r="KBE3" s="205"/>
      <c r="KBF3" s="205"/>
      <c r="KBG3" s="205"/>
      <c r="KBH3" s="205"/>
      <c r="KBI3" s="205"/>
      <c r="KBJ3" s="205"/>
      <c r="KBK3" s="205"/>
      <c r="KBL3" s="205"/>
      <c r="KBM3" s="205"/>
      <c r="KBN3" s="205"/>
      <c r="KBO3" s="205"/>
      <c r="KBP3" s="205"/>
      <c r="KBQ3" s="205"/>
      <c r="KBR3" s="205"/>
      <c r="KBS3" s="205"/>
      <c r="KBT3" s="205"/>
      <c r="KBU3" s="205"/>
      <c r="KBV3" s="205"/>
      <c r="KBW3" s="205"/>
      <c r="KBX3" s="205"/>
      <c r="KBY3" s="205"/>
      <c r="KBZ3" s="205"/>
      <c r="KCA3" s="205"/>
      <c r="KCB3" s="205"/>
      <c r="KCC3" s="205"/>
      <c r="KCD3" s="205"/>
      <c r="KCE3" s="205"/>
      <c r="KCF3" s="205"/>
      <c r="KCG3" s="205"/>
      <c r="KCH3" s="205"/>
      <c r="KCI3" s="205"/>
      <c r="KCJ3" s="205"/>
      <c r="KCK3" s="205"/>
      <c r="KCL3" s="205"/>
      <c r="KCM3" s="205"/>
      <c r="KCN3" s="205"/>
      <c r="KCO3" s="205"/>
      <c r="KCP3" s="205"/>
      <c r="KCQ3" s="205"/>
      <c r="KCR3" s="205"/>
      <c r="KCS3" s="205"/>
      <c r="KCT3" s="205"/>
      <c r="KCU3" s="205"/>
      <c r="KCV3" s="205"/>
      <c r="KCW3" s="205"/>
      <c r="KCX3" s="205"/>
      <c r="KCY3" s="205"/>
      <c r="KCZ3" s="205"/>
      <c r="KDA3" s="205"/>
      <c r="KDB3" s="205"/>
      <c r="KDC3" s="205"/>
      <c r="KDD3" s="205"/>
      <c r="KDE3" s="205"/>
      <c r="KDF3" s="205"/>
      <c r="KDG3" s="205"/>
      <c r="KDH3" s="205"/>
      <c r="KDI3" s="205"/>
      <c r="KDJ3" s="205"/>
      <c r="KDK3" s="205"/>
      <c r="KDL3" s="205"/>
      <c r="KDM3" s="205"/>
      <c r="KDN3" s="205"/>
      <c r="KDO3" s="205"/>
      <c r="KDP3" s="205"/>
      <c r="KDQ3" s="205"/>
      <c r="KDR3" s="205"/>
      <c r="KDS3" s="205"/>
      <c r="KDT3" s="205"/>
      <c r="KDU3" s="205"/>
      <c r="KDV3" s="205"/>
      <c r="KDW3" s="205"/>
      <c r="KDX3" s="205"/>
      <c r="KDY3" s="205"/>
      <c r="KDZ3" s="205"/>
      <c r="KEA3" s="205"/>
      <c r="KEB3" s="205"/>
      <c r="KEC3" s="205"/>
      <c r="KED3" s="205"/>
      <c r="KEE3" s="205"/>
      <c r="KEF3" s="205"/>
      <c r="KEG3" s="205"/>
      <c r="KEH3" s="205"/>
      <c r="KEI3" s="205"/>
      <c r="KEJ3" s="205"/>
      <c r="KEK3" s="205"/>
      <c r="KEL3" s="205"/>
      <c r="KEM3" s="205"/>
      <c r="KEN3" s="205"/>
      <c r="KEO3" s="205"/>
      <c r="KEP3" s="205"/>
      <c r="KEQ3" s="205"/>
      <c r="KER3" s="205"/>
      <c r="KES3" s="205"/>
      <c r="KET3" s="205"/>
      <c r="KEU3" s="205"/>
      <c r="KEV3" s="205"/>
      <c r="KEW3" s="205"/>
      <c r="KEX3" s="205"/>
      <c r="KEY3" s="205"/>
      <c r="KEZ3" s="205"/>
      <c r="KFA3" s="205"/>
      <c r="KFB3" s="205"/>
      <c r="KFC3" s="205"/>
      <c r="KFD3" s="205"/>
      <c r="KFE3" s="205"/>
      <c r="KFF3" s="205"/>
      <c r="KFG3" s="205"/>
      <c r="KFH3" s="205"/>
      <c r="KFI3" s="205"/>
      <c r="KFJ3" s="205"/>
      <c r="KFK3" s="205"/>
      <c r="KFL3" s="205"/>
      <c r="KFM3" s="205"/>
      <c r="KFN3" s="205"/>
      <c r="KFO3" s="205"/>
      <c r="KFP3" s="205"/>
      <c r="KFQ3" s="205"/>
      <c r="KFR3" s="205"/>
      <c r="KFS3" s="205"/>
      <c r="KFT3" s="205"/>
      <c r="KFU3" s="205"/>
      <c r="KFV3" s="205"/>
      <c r="KFW3" s="205"/>
      <c r="KFX3" s="205"/>
      <c r="KFY3" s="205"/>
      <c r="KFZ3" s="205"/>
      <c r="KGA3" s="205"/>
      <c r="KGB3" s="205"/>
      <c r="KGC3" s="205"/>
      <c r="KGD3" s="205"/>
      <c r="KGE3" s="205"/>
      <c r="KGF3" s="205"/>
      <c r="KGG3" s="205"/>
      <c r="KGH3" s="205"/>
      <c r="KGI3" s="205"/>
      <c r="KGJ3" s="205"/>
      <c r="KGK3" s="205"/>
      <c r="KGL3" s="205"/>
      <c r="KGM3" s="205"/>
      <c r="KGN3" s="205"/>
      <c r="KGO3" s="205"/>
      <c r="KGP3" s="205"/>
      <c r="KGQ3" s="205"/>
      <c r="KGR3" s="205"/>
      <c r="KGS3" s="205"/>
      <c r="KGT3" s="205"/>
      <c r="KGU3" s="205"/>
      <c r="KGV3" s="205"/>
      <c r="KGW3" s="205"/>
      <c r="KGX3" s="205"/>
      <c r="KGY3" s="205"/>
      <c r="KGZ3" s="205"/>
      <c r="KHA3" s="205"/>
      <c r="KHB3" s="205"/>
      <c r="KHC3" s="205"/>
      <c r="KHD3" s="205"/>
      <c r="KHE3" s="205"/>
      <c r="KHF3" s="205"/>
      <c r="KHG3" s="205"/>
      <c r="KHH3" s="205"/>
      <c r="KHI3" s="205"/>
      <c r="KHJ3" s="205"/>
      <c r="KHK3" s="205"/>
      <c r="KHL3" s="205"/>
      <c r="KHM3" s="205"/>
      <c r="KHN3" s="205"/>
      <c r="KHO3" s="205"/>
      <c r="KHP3" s="205"/>
      <c r="KHQ3" s="205"/>
      <c r="KHR3" s="205"/>
      <c r="KHS3" s="205"/>
      <c r="KHT3" s="205"/>
      <c r="KHU3" s="205"/>
      <c r="KHV3" s="205"/>
      <c r="KHW3" s="205"/>
      <c r="KHX3" s="205"/>
      <c r="KHY3" s="205"/>
      <c r="KHZ3" s="205"/>
      <c r="KIA3" s="205"/>
      <c r="KIB3" s="205"/>
      <c r="KIC3" s="205"/>
      <c r="KID3" s="205"/>
      <c r="KIE3" s="205"/>
      <c r="KIF3" s="205"/>
      <c r="KIG3" s="205"/>
      <c r="KIH3" s="205"/>
      <c r="KII3" s="205"/>
      <c r="KIJ3" s="205"/>
      <c r="KIK3" s="205"/>
      <c r="KIL3" s="205"/>
      <c r="KIM3" s="205"/>
      <c r="KIN3" s="205"/>
      <c r="KIO3" s="205"/>
      <c r="KIP3" s="205"/>
      <c r="KIQ3" s="205"/>
      <c r="KIR3" s="205"/>
      <c r="KIS3" s="205"/>
      <c r="KIT3" s="205"/>
      <c r="KIU3" s="205"/>
      <c r="KIV3" s="205"/>
      <c r="KIW3" s="205"/>
      <c r="KIX3" s="205"/>
      <c r="KIY3" s="205"/>
      <c r="KIZ3" s="205"/>
      <c r="KJA3" s="205"/>
      <c r="KJB3" s="205"/>
      <c r="KJC3" s="205"/>
      <c r="KJD3" s="205"/>
      <c r="KJE3" s="205"/>
      <c r="KJF3" s="205"/>
      <c r="KJG3" s="205"/>
      <c r="KJH3" s="205"/>
      <c r="KJI3" s="205"/>
      <c r="KJJ3" s="205"/>
      <c r="KJK3" s="205"/>
      <c r="KJL3" s="205"/>
      <c r="KJM3" s="205"/>
      <c r="KJN3" s="205"/>
      <c r="KJO3" s="205"/>
      <c r="KJP3" s="205"/>
      <c r="KJQ3" s="205"/>
      <c r="KJR3" s="205"/>
      <c r="KJS3" s="205"/>
      <c r="KJT3" s="205"/>
      <c r="KJU3" s="205"/>
      <c r="KJV3" s="205"/>
      <c r="KJW3" s="205"/>
      <c r="KJX3" s="205"/>
      <c r="KJY3" s="205"/>
      <c r="KJZ3" s="205"/>
      <c r="KKA3" s="205"/>
      <c r="KKB3" s="205"/>
      <c r="KKC3" s="205"/>
      <c r="KKD3" s="205"/>
      <c r="KKE3" s="205"/>
      <c r="KKF3" s="205"/>
      <c r="KKG3" s="205"/>
      <c r="KKH3" s="205"/>
      <c r="KKI3" s="205"/>
      <c r="KKJ3" s="205"/>
      <c r="KKK3" s="205"/>
      <c r="KKL3" s="205"/>
      <c r="KKM3" s="205"/>
      <c r="KKN3" s="205"/>
      <c r="KKO3" s="205"/>
      <c r="KKP3" s="205"/>
      <c r="KKQ3" s="205"/>
      <c r="KKR3" s="205"/>
      <c r="KKS3" s="205"/>
      <c r="KKT3" s="205"/>
      <c r="KKU3" s="205"/>
      <c r="KKV3" s="205"/>
      <c r="KKW3" s="205"/>
      <c r="KKX3" s="205"/>
      <c r="KKY3" s="205"/>
      <c r="KKZ3" s="205"/>
      <c r="KLA3" s="205"/>
      <c r="KLB3" s="205"/>
      <c r="KLC3" s="205"/>
      <c r="KLD3" s="205"/>
      <c r="KLE3" s="205"/>
      <c r="KLF3" s="205"/>
      <c r="KLG3" s="205"/>
      <c r="KLH3" s="205"/>
      <c r="KLI3" s="205"/>
      <c r="KLJ3" s="205"/>
      <c r="KLK3" s="205"/>
      <c r="KLL3" s="205"/>
      <c r="KLM3" s="205"/>
      <c r="KLN3" s="205"/>
      <c r="KLO3" s="205"/>
      <c r="KLP3" s="205"/>
      <c r="KLQ3" s="205"/>
      <c r="KLR3" s="205"/>
      <c r="KLS3" s="205"/>
      <c r="KLT3" s="205"/>
      <c r="KLU3" s="205"/>
      <c r="KLV3" s="205"/>
      <c r="KLW3" s="205"/>
      <c r="KLX3" s="205"/>
      <c r="KLY3" s="205"/>
      <c r="KLZ3" s="205"/>
      <c r="KMA3" s="205"/>
      <c r="KMB3" s="205"/>
      <c r="KMC3" s="205"/>
      <c r="KMD3" s="205"/>
      <c r="KME3" s="205"/>
      <c r="KMF3" s="205"/>
      <c r="KMG3" s="205"/>
      <c r="KMH3" s="205"/>
      <c r="KMI3" s="205"/>
      <c r="KMJ3" s="205"/>
      <c r="KMK3" s="205"/>
      <c r="KML3" s="205"/>
      <c r="KMM3" s="205"/>
      <c r="KMN3" s="205"/>
      <c r="KMO3" s="205"/>
      <c r="KMP3" s="205"/>
      <c r="KMQ3" s="205"/>
      <c r="KMR3" s="205"/>
      <c r="KMS3" s="205"/>
      <c r="KMT3" s="205"/>
      <c r="KMU3" s="205"/>
      <c r="KMV3" s="205"/>
      <c r="KMW3" s="205"/>
      <c r="KMX3" s="205"/>
      <c r="KMY3" s="205"/>
      <c r="KMZ3" s="205"/>
      <c r="KNA3" s="205"/>
      <c r="KNB3" s="205"/>
      <c r="KNC3" s="205"/>
      <c r="KND3" s="205"/>
      <c r="KNE3" s="205"/>
      <c r="KNF3" s="205"/>
      <c r="KNG3" s="205"/>
      <c r="KNH3" s="205"/>
      <c r="KNI3" s="205"/>
      <c r="KNJ3" s="205"/>
      <c r="KNK3" s="205"/>
      <c r="KNL3" s="205"/>
      <c r="KNM3" s="205"/>
      <c r="KNN3" s="205"/>
      <c r="KNO3" s="205"/>
      <c r="KNP3" s="205"/>
      <c r="KNQ3" s="205"/>
      <c r="KNR3" s="205"/>
      <c r="KNS3" s="205"/>
      <c r="KNT3" s="205"/>
      <c r="KNU3" s="205"/>
      <c r="KNV3" s="205"/>
      <c r="KNW3" s="205"/>
      <c r="KNX3" s="205"/>
      <c r="KNY3" s="205"/>
      <c r="KNZ3" s="205"/>
      <c r="KOA3" s="205"/>
      <c r="KOB3" s="205"/>
      <c r="KOC3" s="205"/>
      <c r="KOD3" s="205"/>
      <c r="KOE3" s="205"/>
      <c r="KOF3" s="205"/>
      <c r="KOG3" s="205"/>
      <c r="KOH3" s="205"/>
      <c r="KOI3" s="205"/>
      <c r="KOJ3" s="205"/>
      <c r="KOK3" s="205"/>
      <c r="KOL3" s="205"/>
      <c r="KOM3" s="205"/>
      <c r="KON3" s="205"/>
      <c r="KOO3" s="205"/>
      <c r="KOP3" s="205"/>
      <c r="KOQ3" s="205"/>
      <c r="KOR3" s="205"/>
      <c r="KOS3" s="205"/>
      <c r="KOT3" s="205"/>
      <c r="KOU3" s="205"/>
      <c r="KOV3" s="205"/>
      <c r="KOW3" s="205"/>
      <c r="KOX3" s="205"/>
      <c r="KOY3" s="205"/>
      <c r="KOZ3" s="205"/>
      <c r="KPA3" s="205"/>
      <c r="KPB3" s="205"/>
      <c r="KPC3" s="205"/>
      <c r="KPD3" s="205"/>
      <c r="KPE3" s="205"/>
      <c r="KPF3" s="205"/>
      <c r="KPG3" s="205"/>
      <c r="KPH3" s="205"/>
      <c r="KPI3" s="205"/>
      <c r="KPJ3" s="205"/>
      <c r="KPK3" s="205"/>
      <c r="KPL3" s="205"/>
      <c r="KPM3" s="205"/>
      <c r="KPN3" s="205"/>
      <c r="KPO3" s="205"/>
      <c r="KPP3" s="205"/>
      <c r="KPQ3" s="205"/>
      <c r="KPR3" s="205"/>
      <c r="KPS3" s="205"/>
      <c r="KPT3" s="205"/>
      <c r="KPU3" s="205"/>
      <c r="KPV3" s="205"/>
      <c r="KPW3" s="205"/>
      <c r="KPX3" s="205"/>
      <c r="KPY3" s="205"/>
      <c r="KPZ3" s="205"/>
      <c r="KQA3" s="205"/>
      <c r="KQB3" s="205"/>
      <c r="KQC3" s="205"/>
      <c r="KQD3" s="205"/>
      <c r="KQE3" s="205"/>
      <c r="KQF3" s="205"/>
      <c r="KQG3" s="205"/>
      <c r="KQH3" s="205"/>
      <c r="KQI3" s="205"/>
      <c r="KQJ3" s="205"/>
      <c r="KQK3" s="205"/>
      <c r="KQL3" s="205"/>
      <c r="KQM3" s="205"/>
      <c r="KQN3" s="205"/>
      <c r="KQO3" s="205"/>
      <c r="KQP3" s="205"/>
      <c r="KQQ3" s="205"/>
      <c r="KQR3" s="205"/>
      <c r="KQS3" s="205"/>
      <c r="KQT3" s="205"/>
      <c r="KQU3" s="205"/>
      <c r="KQV3" s="205"/>
      <c r="KQW3" s="205"/>
      <c r="KQX3" s="205"/>
      <c r="KQY3" s="205"/>
      <c r="KQZ3" s="205"/>
      <c r="KRA3" s="205"/>
      <c r="KRB3" s="205"/>
      <c r="KRC3" s="205"/>
      <c r="KRD3" s="205"/>
      <c r="KRE3" s="205"/>
      <c r="KRF3" s="205"/>
      <c r="KRG3" s="205"/>
      <c r="KRH3" s="205"/>
      <c r="KRI3" s="205"/>
      <c r="KRJ3" s="205"/>
      <c r="KRK3" s="205"/>
      <c r="KRL3" s="205"/>
      <c r="KRM3" s="205"/>
      <c r="KRN3" s="205"/>
      <c r="KRO3" s="205"/>
      <c r="KRP3" s="205"/>
      <c r="KRQ3" s="205"/>
      <c r="KRR3" s="205"/>
      <c r="KRS3" s="205"/>
      <c r="KRT3" s="205"/>
      <c r="KRU3" s="205"/>
      <c r="KRV3" s="205"/>
      <c r="KRW3" s="205"/>
      <c r="KRX3" s="205"/>
      <c r="KRY3" s="205"/>
      <c r="KRZ3" s="205"/>
      <c r="KSA3" s="205"/>
      <c r="KSB3" s="205"/>
      <c r="KSC3" s="205"/>
      <c r="KSD3" s="205"/>
      <c r="KSE3" s="205"/>
      <c r="KSF3" s="205"/>
      <c r="KSG3" s="205"/>
      <c r="KSH3" s="205"/>
      <c r="KSI3" s="205"/>
      <c r="KSJ3" s="205"/>
      <c r="KSK3" s="205"/>
      <c r="KSL3" s="205"/>
      <c r="KSM3" s="205"/>
      <c r="KSN3" s="205"/>
      <c r="KSO3" s="205"/>
      <c r="KSP3" s="205"/>
      <c r="KSQ3" s="205"/>
      <c r="KSR3" s="205"/>
      <c r="KSS3" s="205"/>
      <c r="KST3" s="205"/>
      <c r="KSU3" s="205"/>
      <c r="KSV3" s="205"/>
      <c r="KSW3" s="205"/>
      <c r="KSX3" s="205"/>
      <c r="KSY3" s="205"/>
      <c r="KSZ3" s="205"/>
      <c r="KTA3" s="205"/>
      <c r="KTB3" s="205"/>
      <c r="KTC3" s="205"/>
      <c r="KTD3" s="205"/>
      <c r="KTE3" s="205"/>
      <c r="KTF3" s="205"/>
      <c r="KTG3" s="205"/>
      <c r="KTH3" s="205"/>
      <c r="KTI3" s="205"/>
      <c r="KTJ3" s="205"/>
      <c r="KTK3" s="205"/>
      <c r="KTL3" s="205"/>
      <c r="KTM3" s="205"/>
      <c r="KTN3" s="205"/>
      <c r="KTO3" s="205"/>
      <c r="KTP3" s="205"/>
      <c r="KTQ3" s="205"/>
      <c r="KTR3" s="205"/>
      <c r="KTS3" s="205"/>
      <c r="KTT3" s="205"/>
      <c r="KTU3" s="205"/>
      <c r="KTV3" s="205"/>
      <c r="KTW3" s="205"/>
      <c r="KTX3" s="205"/>
      <c r="KTY3" s="205"/>
      <c r="KTZ3" s="205"/>
      <c r="KUA3" s="205"/>
      <c r="KUB3" s="205"/>
      <c r="KUC3" s="205"/>
      <c r="KUD3" s="205"/>
      <c r="KUE3" s="205"/>
      <c r="KUF3" s="205"/>
      <c r="KUG3" s="205"/>
      <c r="KUH3" s="205"/>
      <c r="KUI3" s="205"/>
      <c r="KUJ3" s="205"/>
      <c r="KUK3" s="205"/>
      <c r="KUL3" s="205"/>
      <c r="KUM3" s="205"/>
      <c r="KUN3" s="205"/>
      <c r="KUO3" s="205"/>
      <c r="KUP3" s="205"/>
      <c r="KUQ3" s="205"/>
      <c r="KUR3" s="205"/>
      <c r="KUS3" s="205"/>
      <c r="KUT3" s="205"/>
      <c r="KUU3" s="205"/>
      <c r="KUV3" s="205"/>
      <c r="KUW3" s="205"/>
      <c r="KUX3" s="205"/>
      <c r="KUY3" s="205"/>
      <c r="KUZ3" s="205"/>
      <c r="KVA3" s="205"/>
      <c r="KVB3" s="205"/>
      <c r="KVC3" s="205"/>
      <c r="KVD3" s="205"/>
      <c r="KVE3" s="205"/>
      <c r="KVF3" s="205"/>
      <c r="KVG3" s="205"/>
      <c r="KVH3" s="205"/>
      <c r="KVI3" s="205"/>
      <c r="KVJ3" s="205"/>
      <c r="KVK3" s="205"/>
      <c r="KVL3" s="205"/>
      <c r="KVM3" s="205"/>
      <c r="KVN3" s="205"/>
      <c r="KVO3" s="205"/>
      <c r="KVP3" s="205"/>
      <c r="KVQ3" s="205"/>
      <c r="KVR3" s="205"/>
      <c r="KVS3" s="205"/>
      <c r="KVT3" s="205"/>
      <c r="KVU3" s="205"/>
      <c r="KVV3" s="205"/>
      <c r="KVW3" s="205"/>
      <c r="KVX3" s="205"/>
      <c r="KVY3" s="205"/>
      <c r="KVZ3" s="205"/>
      <c r="KWA3" s="205"/>
      <c r="KWB3" s="205"/>
      <c r="KWC3" s="205"/>
      <c r="KWD3" s="205"/>
      <c r="KWE3" s="205"/>
      <c r="KWF3" s="205"/>
      <c r="KWG3" s="205"/>
      <c r="KWH3" s="205"/>
      <c r="KWI3" s="205"/>
      <c r="KWJ3" s="205"/>
      <c r="KWK3" s="205"/>
      <c r="KWL3" s="205"/>
      <c r="KWM3" s="205"/>
      <c r="KWN3" s="205"/>
      <c r="KWO3" s="205"/>
      <c r="KWP3" s="205"/>
      <c r="KWQ3" s="205"/>
      <c r="KWR3" s="205"/>
      <c r="KWS3" s="205"/>
      <c r="KWT3" s="205"/>
      <c r="KWU3" s="205"/>
      <c r="KWV3" s="205"/>
      <c r="KWW3" s="205"/>
      <c r="KWX3" s="205"/>
      <c r="KWY3" s="205"/>
      <c r="KWZ3" s="205"/>
      <c r="KXA3" s="205"/>
      <c r="KXB3" s="205"/>
      <c r="KXC3" s="205"/>
      <c r="KXD3" s="205"/>
      <c r="KXE3" s="205"/>
      <c r="KXF3" s="205"/>
      <c r="KXG3" s="205"/>
      <c r="KXH3" s="205"/>
      <c r="KXI3" s="205"/>
      <c r="KXJ3" s="205"/>
      <c r="KXK3" s="205"/>
      <c r="KXL3" s="205"/>
      <c r="KXM3" s="205"/>
      <c r="KXN3" s="205"/>
      <c r="KXO3" s="205"/>
      <c r="KXP3" s="205"/>
      <c r="KXQ3" s="205"/>
      <c r="KXR3" s="205"/>
      <c r="KXS3" s="205"/>
      <c r="KXT3" s="205"/>
      <c r="KXU3" s="205"/>
      <c r="KXV3" s="205"/>
      <c r="KXW3" s="205"/>
      <c r="KXX3" s="205"/>
      <c r="KXY3" s="205"/>
      <c r="KXZ3" s="205"/>
      <c r="KYA3" s="205"/>
      <c r="KYB3" s="205"/>
      <c r="KYC3" s="205"/>
      <c r="KYD3" s="205"/>
      <c r="KYE3" s="205"/>
      <c r="KYF3" s="205"/>
      <c r="KYG3" s="205"/>
      <c r="KYH3" s="205"/>
      <c r="KYI3" s="205"/>
      <c r="KYJ3" s="205"/>
      <c r="KYK3" s="205"/>
      <c r="KYL3" s="205"/>
      <c r="KYM3" s="205"/>
      <c r="KYN3" s="205"/>
      <c r="KYO3" s="205"/>
      <c r="KYP3" s="205"/>
      <c r="KYQ3" s="205"/>
      <c r="KYR3" s="205"/>
      <c r="KYS3" s="205"/>
      <c r="KYT3" s="205"/>
      <c r="KYU3" s="205"/>
      <c r="KYV3" s="205"/>
      <c r="KYW3" s="205"/>
      <c r="KYX3" s="205"/>
      <c r="KYY3" s="205"/>
      <c r="KYZ3" s="205"/>
      <c r="KZA3" s="205"/>
      <c r="KZB3" s="205"/>
      <c r="KZC3" s="205"/>
      <c r="KZD3" s="205"/>
      <c r="KZE3" s="205"/>
      <c r="KZF3" s="205"/>
      <c r="KZG3" s="205"/>
      <c r="KZH3" s="205"/>
      <c r="KZI3" s="205"/>
      <c r="KZJ3" s="205"/>
      <c r="KZK3" s="205"/>
      <c r="KZL3" s="205"/>
      <c r="KZM3" s="205"/>
      <c r="KZN3" s="205"/>
      <c r="KZO3" s="205"/>
      <c r="KZP3" s="205"/>
      <c r="KZQ3" s="205"/>
      <c r="KZR3" s="205"/>
      <c r="KZS3" s="205"/>
      <c r="KZT3" s="205"/>
      <c r="KZU3" s="205"/>
      <c r="KZV3" s="205"/>
      <c r="KZW3" s="205"/>
      <c r="KZX3" s="205"/>
      <c r="KZY3" s="205"/>
      <c r="KZZ3" s="205"/>
      <c r="LAA3" s="205"/>
      <c r="LAB3" s="205"/>
      <c r="LAC3" s="205"/>
      <c r="LAD3" s="205"/>
      <c r="LAE3" s="205"/>
      <c r="LAF3" s="205"/>
      <c r="LAG3" s="205"/>
      <c r="LAH3" s="205"/>
      <c r="LAI3" s="205"/>
      <c r="LAJ3" s="205"/>
      <c r="LAK3" s="205"/>
      <c r="LAL3" s="205"/>
      <c r="LAM3" s="205"/>
      <c r="LAN3" s="205"/>
      <c r="LAO3" s="205"/>
      <c r="LAP3" s="205"/>
      <c r="LAQ3" s="205"/>
      <c r="LAR3" s="205"/>
      <c r="LAS3" s="205"/>
      <c r="LAT3" s="205"/>
      <c r="LAU3" s="205"/>
      <c r="LAV3" s="205"/>
      <c r="LAW3" s="205"/>
      <c r="LAX3" s="205"/>
      <c r="LAY3" s="205"/>
      <c r="LAZ3" s="205"/>
      <c r="LBA3" s="205"/>
      <c r="LBB3" s="205"/>
      <c r="LBC3" s="205"/>
      <c r="LBD3" s="205"/>
      <c r="LBE3" s="205"/>
      <c r="LBF3" s="205"/>
      <c r="LBG3" s="205"/>
      <c r="LBH3" s="205"/>
      <c r="LBI3" s="205"/>
      <c r="LBJ3" s="205"/>
      <c r="LBK3" s="205"/>
      <c r="LBL3" s="205"/>
      <c r="LBM3" s="205"/>
      <c r="LBN3" s="205"/>
      <c r="LBO3" s="205"/>
      <c r="LBP3" s="205"/>
      <c r="LBQ3" s="205"/>
      <c r="LBR3" s="205"/>
      <c r="LBS3" s="205"/>
      <c r="LBT3" s="205"/>
      <c r="LBU3" s="205"/>
      <c r="LBV3" s="205"/>
      <c r="LBW3" s="205"/>
      <c r="LBX3" s="205"/>
      <c r="LBY3" s="205"/>
      <c r="LBZ3" s="205"/>
      <c r="LCA3" s="205"/>
      <c r="LCB3" s="205"/>
      <c r="LCC3" s="205"/>
      <c r="LCD3" s="205"/>
      <c r="LCE3" s="205"/>
      <c r="LCF3" s="205"/>
      <c r="LCG3" s="205"/>
      <c r="LCH3" s="205"/>
      <c r="LCI3" s="205"/>
      <c r="LCJ3" s="205"/>
      <c r="LCK3" s="205"/>
      <c r="LCL3" s="205"/>
      <c r="LCM3" s="205"/>
      <c r="LCN3" s="205"/>
      <c r="LCO3" s="205"/>
      <c r="LCP3" s="205"/>
      <c r="LCQ3" s="205"/>
      <c r="LCR3" s="205"/>
      <c r="LCS3" s="205"/>
      <c r="LCT3" s="205"/>
      <c r="LCU3" s="205"/>
      <c r="LCV3" s="205"/>
      <c r="LCW3" s="205"/>
      <c r="LCX3" s="205"/>
      <c r="LCY3" s="205"/>
      <c r="LCZ3" s="205"/>
      <c r="LDA3" s="205"/>
      <c r="LDB3" s="205"/>
      <c r="LDC3" s="205"/>
      <c r="LDD3" s="205"/>
      <c r="LDE3" s="205"/>
      <c r="LDF3" s="205"/>
      <c r="LDG3" s="205"/>
      <c r="LDH3" s="205"/>
      <c r="LDI3" s="205"/>
      <c r="LDJ3" s="205"/>
      <c r="LDK3" s="205"/>
      <c r="LDL3" s="205"/>
      <c r="LDM3" s="205"/>
      <c r="LDN3" s="205"/>
      <c r="LDO3" s="205"/>
      <c r="LDP3" s="205"/>
      <c r="LDQ3" s="205"/>
      <c r="LDR3" s="205"/>
      <c r="LDS3" s="205"/>
      <c r="LDT3" s="205"/>
      <c r="LDU3" s="205"/>
      <c r="LDV3" s="205"/>
      <c r="LDW3" s="205"/>
      <c r="LDX3" s="205"/>
      <c r="LDY3" s="205"/>
      <c r="LDZ3" s="205"/>
      <c r="LEA3" s="205"/>
      <c r="LEB3" s="205"/>
      <c r="LEC3" s="205"/>
      <c r="LED3" s="205"/>
      <c r="LEE3" s="205"/>
      <c r="LEF3" s="205"/>
      <c r="LEG3" s="205"/>
      <c r="LEH3" s="205"/>
      <c r="LEI3" s="205"/>
      <c r="LEJ3" s="205"/>
      <c r="LEK3" s="205"/>
      <c r="LEL3" s="205"/>
      <c r="LEM3" s="205"/>
      <c r="LEN3" s="205"/>
      <c r="LEO3" s="205"/>
      <c r="LEP3" s="205"/>
      <c r="LEQ3" s="205"/>
      <c r="LER3" s="205"/>
      <c r="LES3" s="205"/>
      <c r="LET3" s="205"/>
      <c r="LEU3" s="205"/>
      <c r="LEV3" s="205"/>
      <c r="LEW3" s="205"/>
      <c r="LEX3" s="205"/>
      <c r="LEY3" s="205"/>
      <c r="LEZ3" s="205"/>
      <c r="LFA3" s="205"/>
      <c r="LFB3" s="205"/>
      <c r="LFC3" s="205"/>
      <c r="LFD3" s="205"/>
      <c r="LFE3" s="205"/>
      <c r="LFF3" s="205"/>
      <c r="LFG3" s="205"/>
      <c r="LFH3" s="205"/>
      <c r="LFI3" s="205"/>
      <c r="LFJ3" s="205"/>
      <c r="LFK3" s="205"/>
      <c r="LFL3" s="205"/>
      <c r="LFM3" s="205"/>
      <c r="LFN3" s="205"/>
      <c r="LFO3" s="205"/>
      <c r="LFP3" s="205"/>
      <c r="LFQ3" s="205"/>
      <c r="LFR3" s="205"/>
      <c r="LFS3" s="205"/>
      <c r="LFT3" s="205"/>
      <c r="LFU3" s="205"/>
      <c r="LFV3" s="205"/>
      <c r="LFW3" s="205"/>
      <c r="LFX3" s="205"/>
      <c r="LFY3" s="205"/>
      <c r="LFZ3" s="205"/>
      <c r="LGA3" s="205"/>
      <c r="LGB3" s="205"/>
      <c r="LGC3" s="205"/>
      <c r="LGD3" s="205"/>
      <c r="LGE3" s="205"/>
      <c r="LGF3" s="205"/>
      <c r="LGG3" s="205"/>
      <c r="LGH3" s="205"/>
      <c r="LGI3" s="205"/>
      <c r="LGJ3" s="205"/>
      <c r="LGK3" s="205"/>
      <c r="LGL3" s="205"/>
      <c r="LGM3" s="205"/>
      <c r="LGN3" s="205"/>
      <c r="LGO3" s="205"/>
      <c r="LGP3" s="205"/>
      <c r="LGQ3" s="205"/>
      <c r="LGR3" s="205"/>
      <c r="LGS3" s="205"/>
      <c r="LGT3" s="205"/>
      <c r="LGU3" s="205"/>
      <c r="LGV3" s="205"/>
      <c r="LGW3" s="205"/>
      <c r="LGX3" s="205"/>
      <c r="LGY3" s="205"/>
      <c r="LGZ3" s="205"/>
      <c r="LHA3" s="205"/>
      <c r="LHB3" s="205"/>
      <c r="LHC3" s="205"/>
      <c r="LHD3" s="205"/>
      <c r="LHE3" s="205"/>
      <c r="LHF3" s="205"/>
      <c r="LHG3" s="205"/>
      <c r="LHH3" s="205"/>
      <c r="LHI3" s="205"/>
      <c r="LHJ3" s="205"/>
      <c r="LHK3" s="205"/>
      <c r="LHL3" s="205"/>
      <c r="LHM3" s="205"/>
      <c r="LHN3" s="205"/>
      <c r="LHO3" s="205"/>
      <c r="LHP3" s="205"/>
      <c r="LHQ3" s="205"/>
      <c r="LHR3" s="205"/>
      <c r="LHS3" s="205"/>
      <c r="LHT3" s="205"/>
      <c r="LHU3" s="205"/>
      <c r="LHV3" s="205"/>
      <c r="LHW3" s="205"/>
      <c r="LHX3" s="205"/>
      <c r="LHY3" s="205"/>
      <c r="LHZ3" s="205"/>
      <c r="LIA3" s="205"/>
      <c r="LIB3" s="205"/>
      <c r="LIC3" s="205"/>
      <c r="LID3" s="205"/>
      <c r="LIE3" s="205"/>
      <c r="LIF3" s="205"/>
      <c r="LIG3" s="205"/>
      <c r="LIH3" s="205"/>
      <c r="LII3" s="205"/>
      <c r="LIJ3" s="205"/>
      <c r="LIK3" s="205"/>
      <c r="LIL3" s="205"/>
      <c r="LIM3" s="205"/>
      <c r="LIN3" s="205"/>
      <c r="LIO3" s="205"/>
      <c r="LIP3" s="205"/>
      <c r="LIQ3" s="205"/>
      <c r="LIR3" s="205"/>
      <c r="LIS3" s="205"/>
      <c r="LIT3" s="205"/>
      <c r="LIU3" s="205"/>
      <c r="LIV3" s="205"/>
      <c r="LIW3" s="205"/>
      <c r="LIX3" s="205"/>
      <c r="LIY3" s="205"/>
      <c r="LIZ3" s="205"/>
      <c r="LJA3" s="205"/>
      <c r="LJB3" s="205"/>
      <c r="LJC3" s="205"/>
      <c r="LJD3" s="205"/>
      <c r="LJE3" s="205"/>
      <c r="LJF3" s="205"/>
      <c r="LJG3" s="205"/>
      <c r="LJH3" s="205"/>
      <c r="LJI3" s="205"/>
      <c r="LJJ3" s="205"/>
      <c r="LJK3" s="205"/>
      <c r="LJL3" s="205"/>
      <c r="LJM3" s="205"/>
      <c r="LJN3" s="205"/>
      <c r="LJO3" s="205"/>
      <c r="LJP3" s="205"/>
      <c r="LJQ3" s="205"/>
      <c r="LJR3" s="205"/>
      <c r="LJS3" s="205"/>
      <c r="LJT3" s="205"/>
      <c r="LJU3" s="205"/>
      <c r="LJV3" s="205"/>
      <c r="LJW3" s="205"/>
      <c r="LJX3" s="205"/>
      <c r="LJY3" s="205"/>
      <c r="LJZ3" s="205"/>
      <c r="LKA3" s="205"/>
      <c r="LKB3" s="205"/>
      <c r="LKC3" s="205"/>
      <c r="LKD3" s="205"/>
      <c r="LKE3" s="205"/>
      <c r="LKF3" s="205"/>
      <c r="LKG3" s="205"/>
      <c r="LKH3" s="205"/>
      <c r="LKI3" s="205"/>
      <c r="LKJ3" s="205"/>
      <c r="LKK3" s="205"/>
      <c r="LKL3" s="205"/>
      <c r="LKM3" s="205"/>
      <c r="LKN3" s="205"/>
      <c r="LKO3" s="205"/>
      <c r="LKP3" s="205"/>
      <c r="LKQ3" s="205"/>
      <c r="LKR3" s="205"/>
      <c r="LKS3" s="205"/>
      <c r="LKT3" s="205"/>
      <c r="LKU3" s="205"/>
      <c r="LKV3" s="205"/>
      <c r="LKW3" s="205"/>
      <c r="LKX3" s="205"/>
      <c r="LKY3" s="205"/>
      <c r="LKZ3" s="205"/>
      <c r="LLA3" s="205"/>
      <c r="LLB3" s="205"/>
      <c r="LLC3" s="205"/>
      <c r="LLD3" s="205"/>
      <c r="LLE3" s="205"/>
      <c r="LLF3" s="205"/>
      <c r="LLG3" s="205"/>
      <c r="LLH3" s="205"/>
      <c r="LLI3" s="205"/>
      <c r="LLJ3" s="205"/>
      <c r="LLK3" s="205"/>
      <c r="LLL3" s="205"/>
      <c r="LLM3" s="205"/>
      <c r="LLN3" s="205"/>
      <c r="LLO3" s="205"/>
      <c r="LLP3" s="205"/>
      <c r="LLQ3" s="205"/>
      <c r="LLR3" s="205"/>
      <c r="LLS3" s="205"/>
      <c r="LLT3" s="205"/>
      <c r="LLU3" s="205"/>
      <c r="LLV3" s="205"/>
      <c r="LLW3" s="205"/>
      <c r="LLX3" s="205"/>
      <c r="LLY3" s="205"/>
      <c r="LLZ3" s="205"/>
      <c r="LMA3" s="205"/>
      <c r="LMB3" s="205"/>
      <c r="LMC3" s="205"/>
      <c r="LMD3" s="205"/>
      <c r="LME3" s="205"/>
      <c r="LMF3" s="205"/>
      <c r="LMG3" s="205"/>
      <c r="LMH3" s="205"/>
      <c r="LMI3" s="205"/>
      <c r="LMJ3" s="205"/>
      <c r="LMK3" s="205"/>
      <c r="LML3" s="205"/>
      <c r="LMM3" s="205"/>
      <c r="LMN3" s="205"/>
      <c r="LMO3" s="205"/>
      <c r="LMP3" s="205"/>
      <c r="LMQ3" s="205"/>
      <c r="LMR3" s="205"/>
      <c r="LMS3" s="205"/>
      <c r="LMT3" s="205"/>
      <c r="LMU3" s="205"/>
      <c r="LMV3" s="205"/>
      <c r="LMW3" s="205"/>
      <c r="LMX3" s="205"/>
      <c r="LMY3" s="205"/>
      <c r="LMZ3" s="205"/>
      <c r="LNA3" s="205"/>
      <c r="LNB3" s="205"/>
      <c r="LNC3" s="205"/>
      <c r="LND3" s="205"/>
      <c r="LNE3" s="205"/>
      <c r="LNF3" s="205"/>
      <c r="LNG3" s="205"/>
      <c r="LNH3" s="205"/>
      <c r="LNI3" s="205"/>
      <c r="LNJ3" s="205"/>
      <c r="LNK3" s="205"/>
      <c r="LNL3" s="205"/>
      <c r="LNM3" s="205"/>
      <c r="LNN3" s="205"/>
      <c r="LNO3" s="205"/>
      <c r="LNP3" s="205"/>
      <c r="LNQ3" s="205"/>
      <c r="LNR3" s="205"/>
      <c r="LNS3" s="205"/>
      <c r="LNT3" s="205"/>
      <c r="LNU3" s="205"/>
      <c r="LNV3" s="205"/>
      <c r="LNW3" s="205"/>
      <c r="LNX3" s="205"/>
      <c r="LNY3" s="205"/>
      <c r="LNZ3" s="205"/>
      <c r="LOA3" s="205"/>
      <c r="LOB3" s="205"/>
      <c r="LOC3" s="205"/>
      <c r="LOD3" s="205"/>
      <c r="LOE3" s="205"/>
      <c r="LOF3" s="205"/>
      <c r="LOG3" s="205"/>
      <c r="LOH3" s="205"/>
      <c r="LOI3" s="205"/>
      <c r="LOJ3" s="205"/>
      <c r="LOK3" s="205"/>
      <c r="LOL3" s="205"/>
      <c r="LOM3" s="205"/>
      <c r="LON3" s="205"/>
      <c r="LOO3" s="205"/>
      <c r="LOP3" s="205"/>
      <c r="LOQ3" s="205"/>
      <c r="LOR3" s="205"/>
      <c r="LOS3" s="205"/>
      <c r="LOT3" s="205"/>
      <c r="LOU3" s="205"/>
      <c r="LOV3" s="205"/>
      <c r="LOW3" s="205"/>
      <c r="LOX3" s="205"/>
      <c r="LOY3" s="205"/>
      <c r="LOZ3" s="205"/>
      <c r="LPA3" s="205"/>
      <c r="LPB3" s="205"/>
      <c r="LPC3" s="205"/>
      <c r="LPD3" s="205"/>
      <c r="LPE3" s="205"/>
      <c r="LPF3" s="205"/>
      <c r="LPG3" s="205"/>
      <c r="LPH3" s="205"/>
      <c r="LPI3" s="205"/>
      <c r="LPJ3" s="205"/>
      <c r="LPK3" s="205"/>
      <c r="LPL3" s="205"/>
      <c r="LPM3" s="205"/>
      <c r="LPN3" s="205"/>
      <c r="LPO3" s="205"/>
      <c r="LPP3" s="205"/>
      <c r="LPQ3" s="205"/>
      <c r="LPR3" s="205"/>
      <c r="LPS3" s="205"/>
      <c r="LPT3" s="205"/>
      <c r="LPU3" s="205"/>
      <c r="LPV3" s="205"/>
      <c r="LPW3" s="205"/>
      <c r="LPX3" s="205"/>
      <c r="LPY3" s="205"/>
      <c r="LPZ3" s="205"/>
      <c r="LQA3" s="205"/>
      <c r="LQB3" s="205"/>
      <c r="LQC3" s="205"/>
      <c r="LQD3" s="205"/>
      <c r="LQE3" s="205"/>
      <c r="LQF3" s="205"/>
      <c r="LQG3" s="205"/>
      <c r="LQH3" s="205"/>
      <c r="LQI3" s="205"/>
      <c r="LQJ3" s="205"/>
      <c r="LQK3" s="205"/>
      <c r="LQL3" s="205"/>
      <c r="LQM3" s="205"/>
      <c r="LQN3" s="205"/>
      <c r="LQO3" s="205"/>
      <c r="LQP3" s="205"/>
      <c r="LQQ3" s="205"/>
      <c r="LQR3" s="205"/>
      <c r="LQS3" s="205"/>
      <c r="LQT3" s="205"/>
      <c r="LQU3" s="205"/>
      <c r="LQV3" s="205"/>
      <c r="LQW3" s="205"/>
      <c r="LQX3" s="205"/>
      <c r="LQY3" s="205"/>
      <c r="LQZ3" s="205"/>
      <c r="LRA3" s="205"/>
      <c r="LRB3" s="205"/>
      <c r="LRC3" s="205"/>
      <c r="LRD3" s="205"/>
      <c r="LRE3" s="205"/>
      <c r="LRF3" s="205"/>
      <c r="LRG3" s="205"/>
      <c r="LRH3" s="205"/>
      <c r="LRI3" s="205"/>
      <c r="LRJ3" s="205"/>
      <c r="LRK3" s="205"/>
      <c r="LRL3" s="205"/>
      <c r="LRM3" s="205"/>
      <c r="LRN3" s="205"/>
      <c r="LRO3" s="205"/>
      <c r="LRP3" s="205"/>
      <c r="LRQ3" s="205"/>
      <c r="LRR3" s="205"/>
      <c r="LRS3" s="205"/>
      <c r="LRT3" s="205"/>
      <c r="LRU3" s="205"/>
      <c r="LRV3" s="205"/>
      <c r="LRW3" s="205"/>
      <c r="LRX3" s="205"/>
      <c r="LRY3" s="205"/>
      <c r="LRZ3" s="205"/>
      <c r="LSA3" s="205"/>
      <c r="LSB3" s="205"/>
      <c r="LSC3" s="205"/>
      <c r="LSD3" s="205"/>
      <c r="LSE3" s="205"/>
      <c r="LSF3" s="205"/>
      <c r="LSG3" s="205"/>
      <c r="LSH3" s="205"/>
      <c r="LSI3" s="205"/>
      <c r="LSJ3" s="205"/>
      <c r="LSK3" s="205"/>
      <c r="LSL3" s="205"/>
      <c r="LSM3" s="205"/>
      <c r="LSN3" s="205"/>
      <c r="LSO3" s="205"/>
      <c r="LSP3" s="205"/>
      <c r="LSQ3" s="205"/>
      <c r="LSR3" s="205"/>
      <c r="LSS3" s="205"/>
      <c r="LST3" s="205"/>
      <c r="LSU3" s="205"/>
      <c r="LSV3" s="205"/>
      <c r="LSW3" s="205"/>
      <c r="LSX3" s="205"/>
      <c r="LSY3" s="205"/>
      <c r="LSZ3" s="205"/>
      <c r="LTA3" s="205"/>
      <c r="LTB3" s="205"/>
      <c r="LTC3" s="205"/>
      <c r="LTD3" s="205"/>
      <c r="LTE3" s="205"/>
      <c r="LTF3" s="205"/>
      <c r="LTG3" s="205"/>
      <c r="LTH3" s="205"/>
      <c r="LTI3" s="205"/>
      <c r="LTJ3" s="205"/>
      <c r="LTK3" s="205"/>
      <c r="LTL3" s="205"/>
      <c r="LTM3" s="205"/>
      <c r="LTN3" s="205"/>
      <c r="LTO3" s="205"/>
      <c r="LTP3" s="205"/>
      <c r="LTQ3" s="205"/>
      <c r="LTR3" s="205"/>
      <c r="LTS3" s="205"/>
      <c r="LTT3" s="205"/>
      <c r="LTU3" s="205"/>
      <c r="LTV3" s="205"/>
      <c r="LTW3" s="205"/>
      <c r="LTX3" s="205"/>
      <c r="LTY3" s="205"/>
      <c r="LTZ3" s="205"/>
      <c r="LUA3" s="205"/>
      <c r="LUB3" s="205"/>
      <c r="LUC3" s="205"/>
      <c r="LUD3" s="205"/>
      <c r="LUE3" s="205"/>
      <c r="LUF3" s="205"/>
      <c r="LUG3" s="205"/>
      <c r="LUH3" s="205"/>
      <c r="LUI3" s="205"/>
      <c r="LUJ3" s="205"/>
      <c r="LUK3" s="205"/>
      <c r="LUL3" s="205"/>
      <c r="LUM3" s="205"/>
      <c r="LUN3" s="205"/>
      <c r="LUO3" s="205"/>
      <c r="LUP3" s="205"/>
      <c r="LUQ3" s="205"/>
      <c r="LUR3" s="205"/>
      <c r="LUS3" s="205"/>
      <c r="LUT3" s="205"/>
      <c r="LUU3" s="205"/>
      <c r="LUV3" s="205"/>
      <c r="LUW3" s="205"/>
      <c r="LUX3" s="205"/>
      <c r="LUY3" s="205"/>
      <c r="LUZ3" s="205"/>
      <c r="LVA3" s="205"/>
      <c r="LVB3" s="205"/>
      <c r="LVC3" s="205"/>
      <c r="LVD3" s="205"/>
      <c r="LVE3" s="205"/>
      <c r="LVF3" s="205"/>
      <c r="LVG3" s="205"/>
      <c r="LVH3" s="205"/>
      <c r="LVI3" s="205"/>
      <c r="LVJ3" s="205"/>
      <c r="LVK3" s="205"/>
      <c r="LVL3" s="205"/>
      <c r="LVM3" s="205"/>
      <c r="LVN3" s="205"/>
      <c r="LVO3" s="205"/>
      <c r="LVP3" s="205"/>
      <c r="LVQ3" s="205"/>
      <c r="LVR3" s="205"/>
      <c r="LVS3" s="205"/>
      <c r="LVT3" s="205"/>
      <c r="LVU3" s="205"/>
      <c r="LVV3" s="205"/>
      <c r="LVW3" s="205"/>
      <c r="LVX3" s="205"/>
      <c r="LVY3" s="205"/>
      <c r="LVZ3" s="205"/>
      <c r="LWA3" s="205"/>
      <c r="LWB3" s="205"/>
      <c r="LWC3" s="205"/>
      <c r="LWD3" s="205"/>
      <c r="LWE3" s="205"/>
      <c r="LWF3" s="205"/>
      <c r="LWG3" s="205"/>
      <c r="LWH3" s="205"/>
      <c r="LWI3" s="205"/>
      <c r="LWJ3" s="205"/>
      <c r="LWK3" s="205"/>
      <c r="LWL3" s="205"/>
      <c r="LWM3" s="205"/>
      <c r="LWN3" s="205"/>
      <c r="LWO3" s="205"/>
      <c r="LWP3" s="205"/>
      <c r="LWQ3" s="205"/>
      <c r="LWR3" s="205"/>
      <c r="LWS3" s="205"/>
      <c r="LWT3" s="205"/>
      <c r="LWU3" s="205"/>
      <c r="LWV3" s="205"/>
      <c r="LWW3" s="205"/>
      <c r="LWX3" s="205"/>
      <c r="LWY3" s="205"/>
      <c r="LWZ3" s="205"/>
      <c r="LXA3" s="205"/>
      <c r="LXB3" s="205"/>
      <c r="LXC3" s="205"/>
      <c r="LXD3" s="205"/>
      <c r="LXE3" s="205"/>
      <c r="LXF3" s="205"/>
      <c r="LXG3" s="205"/>
      <c r="LXH3" s="205"/>
      <c r="LXI3" s="205"/>
      <c r="LXJ3" s="205"/>
      <c r="LXK3" s="205"/>
      <c r="LXL3" s="205"/>
      <c r="LXM3" s="205"/>
      <c r="LXN3" s="205"/>
      <c r="LXO3" s="205"/>
      <c r="LXP3" s="205"/>
      <c r="LXQ3" s="205"/>
      <c r="LXR3" s="205"/>
      <c r="LXS3" s="205"/>
      <c r="LXT3" s="205"/>
      <c r="LXU3" s="205"/>
      <c r="LXV3" s="205"/>
      <c r="LXW3" s="205"/>
      <c r="LXX3" s="205"/>
      <c r="LXY3" s="205"/>
      <c r="LXZ3" s="205"/>
      <c r="LYA3" s="205"/>
      <c r="LYB3" s="205"/>
      <c r="LYC3" s="205"/>
      <c r="LYD3" s="205"/>
      <c r="LYE3" s="205"/>
      <c r="LYF3" s="205"/>
      <c r="LYG3" s="205"/>
      <c r="LYH3" s="205"/>
      <c r="LYI3" s="205"/>
      <c r="LYJ3" s="205"/>
      <c r="LYK3" s="205"/>
      <c r="LYL3" s="205"/>
      <c r="LYM3" s="205"/>
      <c r="LYN3" s="205"/>
      <c r="LYO3" s="205"/>
      <c r="LYP3" s="205"/>
      <c r="LYQ3" s="205"/>
      <c r="LYR3" s="205"/>
      <c r="LYS3" s="205"/>
      <c r="LYT3" s="205"/>
      <c r="LYU3" s="205"/>
      <c r="LYV3" s="205"/>
      <c r="LYW3" s="205"/>
      <c r="LYX3" s="205"/>
      <c r="LYY3" s="205"/>
      <c r="LYZ3" s="205"/>
      <c r="LZA3" s="205"/>
      <c r="LZB3" s="205"/>
      <c r="LZC3" s="205"/>
      <c r="LZD3" s="205"/>
      <c r="LZE3" s="205"/>
      <c r="LZF3" s="205"/>
      <c r="LZG3" s="205"/>
      <c r="LZH3" s="205"/>
      <c r="LZI3" s="205"/>
      <c r="LZJ3" s="205"/>
      <c r="LZK3" s="205"/>
      <c r="LZL3" s="205"/>
      <c r="LZM3" s="205"/>
      <c r="LZN3" s="205"/>
      <c r="LZO3" s="205"/>
      <c r="LZP3" s="205"/>
      <c r="LZQ3" s="205"/>
      <c r="LZR3" s="205"/>
      <c r="LZS3" s="205"/>
      <c r="LZT3" s="205"/>
      <c r="LZU3" s="205"/>
      <c r="LZV3" s="205"/>
      <c r="LZW3" s="205"/>
      <c r="LZX3" s="205"/>
      <c r="LZY3" s="205"/>
      <c r="LZZ3" s="205"/>
      <c r="MAA3" s="205"/>
      <c r="MAB3" s="205"/>
      <c r="MAC3" s="205"/>
      <c r="MAD3" s="205"/>
      <c r="MAE3" s="205"/>
      <c r="MAF3" s="205"/>
      <c r="MAG3" s="205"/>
      <c r="MAH3" s="205"/>
      <c r="MAI3" s="205"/>
      <c r="MAJ3" s="205"/>
      <c r="MAK3" s="205"/>
      <c r="MAL3" s="205"/>
      <c r="MAM3" s="205"/>
      <c r="MAN3" s="205"/>
      <c r="MAO3" s="205"/>
      <c r="MAP3" s="205"/>
      <c r="MAQ3" s="205"/>
      <c r="MAR3" s="205"/>
      <c r="MAS3" s="205"/>
      <c r="MAT3" s="205"/>
      <c r="MAU3" s="205"/>
      <c r="MAV3" s="205"/>
      <c r="MAW3" s="205"/>
      <c r="MAX3" s="205"/>
      <c r="MAY3" s="205"/>
      <c r="MAZ3" s="205"/>
      <c r="MBA3" s="205"/>
      <c r="MBB3" s="205"/>
      <c r="MBC3" s="205"/>
      <c r="MBD3" s="205"/>
      <c r="MBE3" s="205"/>
      <c r="MBF3" s="205"/>
      <c r="MBG3" s="205"/>
      <c r="MBH3" s="205"/>
      <c r="MBI3" s="205"/>
      <c r="MBJ3" s="205"/>
      <c r="MBK3" s="205"/>
      <c r="MBL3" s="205"/>
      <c r="MBM3" s="205"/>
      <c r="MBN3" s="205"/>
      <c r="MBO3" s="205"/>
      <c r="MBP3" s="205"/>
      <c r="MBQ3" s="205"/>
      <c r="MBR3" s="205"/>
      <c r="MBS3" s="205"/>
      <c r="MBT3" s="205"/>
      <c r="MBU3" s="205"/>
      <c r="MBV3" s="205"/>
      <c r="MBW3" s="205"/>
      <c r="MBX3" s="205"/>
      <c r="MBY3" s="205"/>
      <c r="MBZ3" s="205"/>
      <c r="MCA3" s="205"/>
      <c r="MCB3" s="205"/>
      <c r="MCC3" s="205"/>
      <c r="MCD3" s="205"/>
      <c r="MCE3" s="205"/>
      <c r="MCF3" s="205"/>
      <c r="MCG3" s="205"/>
      <c r="MCH3" s="205"/>
      <c r="MCI3" s="205"/>
      <c r="MCJ3" s="205"/>
      <c r="MCK3" s="205"/>
      <c r="MCL3" s="205"/>
      <c r="MCM3" s="205"/>
      <c r="MCN3" s="205"/>
      <c r="MCO3" s="205"/>
      <c r="MCP3" s="205"/>
      <c r="MCQ3" s="205"/>
      <c r="MCR3" s="205"/>
      <c r="MCS3" s="205"/>
      <c r="MCT3" s="205"/>
      <c r="MCU3" s="205"/>
      <c r="MCV3" s="205"/>
      <c r="MCW3" s="205"/>
      <c r="MCX3" s="205"/>
      <c r="MCY3" s="205"/>
      <c r="MCZ3" s="205"/>
      <c r="MDA3" s="205"/>
      <c r="MDB3" s="205"/>
      <c r="MDC3" s="205"/>
      <c r="MDD3" s="205"/>
      <c r="MDE3" s="205"/>
      <c r="MDF3" s="205"/>
      <c r="MDG3" s="205"/>
      <c r="MDH3" s="205"/>
      <c r="MDI3" s="205"/>
      <c r="MDJ3" s="205"/>
      <c r="MDK3" s="205"/>
      <c r="MDL3" s="205"/>
      <c r="MDM3" s="205"/>
      <c r="MDN3" s="205"/>
      <c r="MDO3" s="205"/>
      <c r="MDP3" s="205"/>
      <c r="MDQ3" s="205"/>
      <c r="MDR3" s="205"/>
      <c r="MDS3" s="205"/>
      <c r="MDT3" s="205"/>
      <c r="MDU3" s="205"/>
      <c r="MDV3" s="205"/>
      <c r="MDW3" s="205"/>
      <c r="MDX3" s="205"/>
      <c r="MDY3" s="205"/>
      <c r="MDZ3" s="205"/>
      <c r="MEA3" s="205"/>
      <c r="MEB3" s="205"/>
      <c r="MEC3" s="205"/>
      <c r="MED3" s="205"/>
      <c r="MEE3" s="205"/>
      <c r="MEF3" s="205"/>
      <c r="MEG3" s="205"/>
      <c r="MEH3" s="205"/>
      <c r="MEI3" s="205"/>
      <c r="MEJ3" s="205"/>
      <c r="MEK3" s="205"/>
      <c r="MEL3" s="205"/>
      <c r="MEM3" s="205"/>
      <c r="MEN3" s="205"/>
      <c r="MEO3" s="205"/>
      <c r="MEP3" s="205"/>
      <c r="MEQ3" s="205"/>
      <c r="MER3" s="205"/>
      <c r="MES3" s="205"/>
      <c r="MET3" s="205"/>
      <c r="MEU3" s="205"/>
      <c r="MEV3" s="205"/>
      <c r="MEW3" s="205"/>
      <c r="MEX3" s="205"/>
      <c r="MEY3" s="205"/>
      <c r="MEZ3" s="205"/>
      <c r="MFA3" s="205"/>
      <c r="MFB3" s="205"/>
      <c r="MFC3" s="205"/>
      <c r="MFD3" s="205"/>
      <c r="MFE3" s="205"/>
      <c r="MFF3" s="205"/>
      <c r="MFG3" s="205"/>
      <c r="MFH3" s="205"/>
      <c r="MFI3" s="205"/>
      <c r="MFJ3" s="205"/>
      <c r="MFK3" s="205"/>
      <c r="MFL3" s="205"/>
      <c r="MFM3" s="205"/>
      <c r="MFN3" s="205"/>
      <c r="MFO3" s="205"/>
      <c r="MFP3" s="205"/>
      <c r="MFQ3" s="205"/>
      <c r="MFR3" s="205"/>
      <c r="MFS3" s="205"/>
      <c r="MFT3" s="205"/>
      <c r="MFU3" s="205"/>
      <c r="MFV3" s="205"/>
      <c r="MFW3" s="205"/>
      <c r="MFX3" s="205"/>
      <c r="MFY3" s="205"/>
      <c r="MFZ3" s="205"/>
      <c r="MGA3" s="205"/>
      <c r="MGB3" s="205"/>
      <c r="MGC3" s="205"/>
      <c r="MGD3" s="205"/>
      <c r="MGE3" s="205"/>
      <c r="MGF3" s="205"/>
      <c r="MGG3" s="205"/>
      <c r="MGH3" s="205"/>
      <c r="MGI3" s="205"/>
      <c r="MGJ3" s="205"/>
      <c r="MGK3" s="205"/>
      <c r="MGL3" s="205"/>
      <c r="MGM3" s="205"/>
      <c r="MGN3" s="205"/>
      <c r="MGO3" s="205"/>
      <c r="MGP3" s="205"/>
      <c r="MGQ3" s="205"/>
      <c r="MGR3" s="205"/>
      <c r="MGS3" s="205"/>
      <c r="MGT3" s="205"/>
      <c r="MGU3" s="205"/>
      <c r="MGV3" s="205"/>
      <c r="MGW3" s="205"/>
      <c r="MGX3" s="205"/>
      <c r="MGY3" s="205"/>
      <c r="MGZ3" s="205"/>
      <c r="MHA3" s="205"/>
      <c r="MHB3" s="205"/>
      <c r="MHC3" s="205"/>
      <c r="MHD3" s="205"/>
      <c r="MHE3" s="205"/>
      <c r="MHF3" s="205"/>
      <c r="MHG3" s="205"/>
      <c r="MHH3" s="205"/>
      <c r="MHI3" s="205"/>
      <c r="MHJ3" s="205"/>
      <c r="MHK3" s="205"/>
      <c r="MHL3" s="205"/>
      <c r="MHM3" s="205"/>
      <c r="MHN3" s="205"/>
      <c r="MHO3" s="205"/>
      <c r="MHP3" s="205"/>
      <c r="MHQ3" s="205"/>
      <c r="MHR3" s="205"/>
      <c r="MHS3" s="205"/>
      <c r="MHT3" s="205"/>
      <c r="MHU3" s="205"/>
      <c r="MHV3" s="205"/>
      <c r="MHW3" s="205"/>
      <c r="MHX3" s="205"/>
      <c r="MHY3" s="205"/>
      <c r="MHZ3" s="205"/>
      <c r="MIA3" s="205"/>
      <c r="MIB3" s="205"/>
      <c r="MIC3" s="205"/>
      <c r="MID3" s="205"/>
      <c r="MIE3" s="205"/>
      <c r="MIF3" s="205"/>
      <c r="MIG3" s="205"/>
      <c r="MIH3" s="205"/>
      <c r="MII3" s="205"/>
      <c r="MIJ3" s="205"/>
      <c r="MIK3" s="205"/>
      <c r="MIL3" s="205"/>
      <c r="MIM3" s="205"/>
      <c r="MIN3" s="205"/>
      <c r="MIO3" s="205"/>
      <c r="MIP3" s="205"/>
      <c r="MIQ3" s="205"/>
      <c r="MIR3" s="205"/>
      <c r="MIS3" s="205"/>
      <c r="MIT3" s="205"/>
      <c r="MIU3" s="205"/>
      <c r="MIV3" s="205"/>
      <c r="MIW3" s="205"/>
      <c r="MIX3" s="205"/>
      <c r="MIY3" s="205"/>
      <c r="MIZ3" s="205"/>
      <c r="MJA3" s="205"/>
      <c r="MJB3" s="205"/>
      <c r="MJC3" s="205"/>
      <c r="MJD3" s="205"/>
      <c r="MJE3" s="205"/>
      <c r="MJF3" s="205"/>
      <c r="MJG3" s="205"/>
      <c r="MJH3" s="205"/>
      <c r="MJI3" s="205"/>
      <c r="MJJ3" s="205"/>
      <c r="MJK3" s="205"/>
      <c r="MJL3" s="205"/>
      <c r="MJM3" s="205"/>
      <c r="MJN3" s="205"/>
      <c r="MJO3" s="205"/>
      <c r="MJP3" s="205"/>
      <c r="MJQ3" s="205"/>
      <c r="MJR3" s="205"/>
      <c r="MJS3" s="205"/>
      <c r="MJT3" s="205"/>
      <c r="MJU3" s="205"/>
      <c r="MJV3" s="205"/>
      <c r="MJW3" s="205"/>
      <c r="MJX3" s="205"/>
      <c r="MJY3" s="205"/>
      <c r="MJZ3" s="205"/>
      <c r="MKA3" s="205"/>
      <c r="MKB3" s="205"/>
      <c r="MKC3" s="205"/>
      <c r="MKD3" s="205"/>
      <c r="MKE3" s="205"/>
      <c r="MKF3" s="205"/>
      <c r="MKG3" s="205"/>
      <c r="MKH3" s="205"/>
      <c r="MKI3" s="205"/>
      <c r="MKJ3" s="205"/>
      <c r="MKK3" s="205"/>
      <c r="MKL3" s="205"/>
      <c r="MKM3" s="205"/>
      <c r="MKN3" s="205"/>
      <c r="MKO3" s="205"/>
      <c r="MKP3" s="205"/>
      <c r="MKQ3" s="205"/>
      <c r="MKR3" s="205"/>
      <c r="MKS3" s="205"/>
      <c r="MKT3" s="205"/>
      <c r="MKU3" s="205"/>
      <c r="MKV3" s="205"/>
      <c r="MKW3" s="205"/>
      <c r="MKX3" s="205"/>
      <c r="MKY3" s="205"/>
      <c r="MKZ3" s="205"/>
      <c r="MLA3" s="205"/>
      <c r="MLB3" s="205"/>
      <c r="MLC3" s="205"/>
      <c r="MLD3" s="205"/>
      <c r="MLE3" s="205"/>
      <c r="MLF3" s="205"/>
      <c r="MLG3" s="205"/>
      <c r="MLH3" s="205"/>
      <c r="MLI3" s="205"/>
      <c r="MLJ3" s="205"/>
      <c r="MLK3" s="205"/>
      <c r="MLL3" s="205"/>
      <c r="MLM3" s="205"/>
      <c r="MLN3" s="205"/>
      <c r="MLO3" s="205"/>
      <c r="MLP3" s="205"/>
      <c r="MLQ3" s="205"/>
      <c r="MLR3" s="205"/>
      <c r="MLS3" s="205"/>
      <c r="MLT3" s="205"/>
      <c r="MLU3" s="205"/>
      <c r="MLV3" s="205"/>
      <c r="MLW3" s="205"/>
      <c r="MLX3" s="205"/>
      <c r="MLY3" s="205"/>
      <c r="MLZ3" s="205"/>
      <c r="MMA3" s="205"/>
      <c r="MMB3" s="205"/>
      <c r="MMC3" s="205"/>
      <c r="MMD3" s="205"/>
      <c r="MME3" s="205"/>
      <c r="MMF3" s="205"/>
      <c r="MMG3" s="205"/>
      <c r="MMH3" s="205"/>
      <c r="MMI3" s="205"/>
      <c r="MMJ3" s="205"/>
      <c r="MMK3" s="205"/>
      <c r="MML3" s="205"/>
      <c r="MMM3" s="205"/>
      <c r="MMN3" s="205"/>
      <c r="MMO3" s="205"/>
      <c r="MMP3" s="205"/>
      <c r="MMQ3" s="205"/>
      <c r="MMR3" s="205"/>
      <c r="MMS3" s="205"/>
      <c r="MMT3" s="205"/>
      <c r="MMU3" s="205"/>
      <c r="MMV3" s="205"/>
      <c r="MMW3" s="205"/>
      <c r="MMX3" s="205"/>
      <c r="MMY3" s="205"/>
      <c r="MMZ3" s="205"/>
      <c r="MNA3" s="205"/>
      <c r="MNB3" s="205"/>
      <c r="MNC3" s="205"/>
      <c r="MND3" s="205"/>
      <c r="MNE3" s="205"/>
      <c r="MNF3" s="205"/>
      <c r="MNG3" s="205"/>
      <c r="MNH3" s="205"/>
      <c r="MNI3" s="205"/>
      <c r="MNJ3" s="205"/>
      <c r="MNK3" s="205"/>
      <c r="MNL3" s="205"/>
      <c r="MNM3" s="205"/>
      <c r="MNN3" s="205"/>
      <c r="MNO3" s="205"/>
      <c r="MNP3" s="205"/>
      <c r="MNQ3" s="205"/>
      <c r="MNR3" s="205"/>
      <c r="MNS3" s="205"/>
      <c r="MNT3" s="205"/>
      <c r="MNU3" s="205"/>
      <c r="MNV3" s="205"/>
      <c r="MNW3" s="205"/>
      <c r="MNX3" s="205"/>
      <c r="MNY3" s="205"/>
      <c r="MNZ3" s="205"/>
      <c r="MOA3" s="205"/>
      <c r="MOB3" s="205"/>
      <c r="MOC3" s="205"/>
      <c r="MOD3" s="205"/>
      <c r="MOE3" s="205"/>
      <c r="MOF3" s="205"/>
      <c r="MOG3" s="205"/>
      <c r="MOH3" s="205"/>
      <c r="MOI3" s="205"/>
      <c r="MOJ3" s="205"/>
      <c r="MOK3" s="205"/>
      <c r="MOL3" s="205"/>
      <c r="MOM3" s="205"/>
      <c r="MON3" s="205"/>
      <c r="MOO3" s="205"/>
      <c r="MOP3" s="205"/>
      <c r="MOQ3" s="205"/>
      <c r="MOR3" s="205"/>
      <c r="MOS3" s="205"/>
      <c r="MOT3" s="205"/>
      <c r="MOU3" s="205"/>
      <c r="MOV3" s="205"/>
      <c r="MOW3" s="205"/>
      <c r="MOX3" s="205"/>
      <c r="MOY3" s="205"/>
      <c r="MOZ3" s="205"/>
      <c r="MPA3" s="205"/>
      <c r="MPB3" s="205"/>
      <c r="MPC3" s="205"/>
      <c r="MPD3" s="205"/>
      <c r="MPE3" s="205"/>
      <c r="MPF3" s="205"/>
      <c r="MPG3" s="205"/>
      <c r="MPH3" s="205"/>
      <c r="MPI3" s="205"/>
      <c r="MPJ3" s="205"/>
      <c r="MPK3" s="205"/>
      <c r="MPL3" s="205"/>
      <c r="MPM3" s="205"/>
      <c r="MPN3" s="205"/>
      <c r="MPO3" s="205"/>
      <c r="MPP3" s="205"/>
      <c r="MPQ3" s="205"/>
      <c r="MPR3" s="205"/>
      <c r="MPS3" s="205"/>
      <c r="MPT3" s="205"/>
      <c r="MPU3" s="205"/>
      <c r="MPV3" s="205"/>
      <c r="MPW3" s="205"/>
      <c r="MPX3" s="205"/>
      <c r="MPY3" s="205"/>
      <c r="MPZ3" s="205"/>
      <c r="MQA3" s="205"/>
      <c r="MQB3" s="205"/>
      <c r="MQC3" s="205"/>
      <c r="MQD3" s="205"/>
      <c r="MQE3" s="205"/>
      <c r="MQF3" s="205"/>
      <c r="MQG3" s="205"/>
      <c r="MQH3" s="205"/>
      <c r="MQI3" s="205"/>
      <c r="MQJ3" s="205"/>
      <c r="MQK3" s="205"/>
      <c r="MQL3" s="205"/>
      <c r="MQM3" s="205"/>
      <c r="MQN3" s="205"/>
      <c r="MQO3" s="205"/>
      <c r="MQP3" s="205"/>
      <c r="MQQ3" s="205"/>
      <c r="MQR3" s="205"/>
      <c r="MQS3" s="205"/>
      <c r="MQT3" s="205"/>
      <c r="MQU3" s="205"/>
      <c r="MQV3" s="205"/>
      <c r="MQW3" s="205"/>
      <c r="MQX3" s="205"/>
      <c r="MQY3" s="205"/>
      <c r="MQZ3" s="205"/>
      <c r="MRA3" s="205"/>
      <c r="MRB3" s="205"/>
      <c r="MRC3" s="205"/>
      <c r="MRD3" s="205"/>
      <c r="MRE3" s="205"/>
      <c r="MRF3" s="205"/>
      <c r="MRG3" s="205"/>
      <c r="MRH3" s="205"/>
      <c r="MRI3" s="205"/>
      <c r="MRJ3" s="205"/>
      <c r="MRK3" s="205"/>
      <c r="MRL3" s="205"/>
      <c r="MRM3" s="205"/>
      <c r="MRN3" s="205"/>
      <c r="MRO3" s="205"/>
      <c r="MRP3" s="205"/>
      <c r="MRQ3" s="205"/>
      <c r="MRR3" s="205"/>
      <c r="MRS3" s="205"/>
      <c r="MRT3" s="205"/>
      <c r="MRU3" s="205"/>
      <c r="MRV3" s="205"/>
      <c r="MRW3" s="205"/>
      <c r="MRX3" s="205"/>
      <c r="MRY3" s="205"/>
      <c r="MRZ3" s="205"/>
      <c r="MSA3" s="205"/>
      <c r="MSB3" s="205"/>
      <c r="MSC3" s="205"/>
      <c r="MSD3" s="205"/>
      <c r="MSE3" s="205"/>
      <c r="MSF3" s="205"/>
      <c r="MSG3" s="205"/>
      <c r="MSH3" s="205"/>
      <c r="MSI3" s="205"/>
      <c r="MSJ3" s="205"/>
      <c r="MSK3" s="205"/>
      <c r="MSL3" s="205"/>
      <c r="MSM3" s="205"/>
      <c r="MSN3" s="205"/>
      <c r="MSO3" s="205"/>
      <c r="MSP3" s="205"/>
      <c r="MSQ3" s="205"/>
      <c r="MSR3" s="205"/>
      <c r="MSS3" s="205"/>
      <c r="MST3" s="205"/>
      <c r="MSU3" s="205"/>
      <c r="MSV3" s="205"/>
      <c r="MSW3" s="205"/>
      <c r="MSX3" s="205"/>
      <c r="MSY3" s="205"/>
      <c r="MSZ3" s="205"/>
      <c r="MTA3" s="205"/>
      <c r="MTB3" s="205"/>
      <c r="MTC3" s="205"/>
      <c r="MTD3" s="205"/>
      <c r="MTE3" s="205"/>
      <c r="MTF3" s="205"/>
      <c r="MTG3" s="205"/>
      <c r="MTH3" s="205"/>
      <c r="MTI3" s="205"/>
      <c r="MTJ3" s="205"/>
      <c r="MTK3" s="205"/>
      <c r="MTL3" s="205"/>
      <c r="MTM3" s="205"/>
      <c r="MTN3" s="205"/>
      <c r="MTO3" s="205"/>
      <c r="MTP3" s="205"/>
      <c r="MTQ3" s="205"/>
      <c r="MTR3" s="205"/>
      <c r="MTS3" s="205"/>
      <c r="MTT3" s="205"/>
      <c r="MTU3" s="205"/>
      <c r="MTV3" s="205"/>
      <c r="MTW3" s="205"/>
      <c r="MTX3" s="205"/>
      <c r="MTY3" s="205"/>
      <c r="MTZ3" s="205"/>
      <c r="MUA3" s="205"/>
      <c r="MUB3" s="205"/>
      <c r="MUC3" s="205"/>
      <c r="MUD3" s="205"/>
      <c r="MUE3" s="205"/>
      <c r="MUF3" s="205"/>
      <c r="MUG3" s="205"/>
      <c r="MUH3" s="205"/>
      <c r="MUI3" s="205"/>
      <c r="MUJ3" s="205"/>
      <c r="MUK3" s="205"/>
      <c r="MUL3" s="205"/>
      <c r="MUM3" s="205"/>
      <c r="MUN3" s="205"/>
      <c r="MUO3" s="205"/>
      <c r="MUP3" s="205"/>
      <c r="MUQ3" s="205"/>
      <c r="MUR3" s="205"/>
      <c r="MUS3" s="205"/>
      <c r="MUT3" s="205"/>
      <c r="MUU3" s="205"/>
      <c r="MUV3" s="205"/>
      <c r="MUW3" s="205"/>
      <c r="MUX3" s="205"/>
      <c r="MUY3" s="205"/>
      <c r="MUZ3" s="205"/>
      <c r="MVA3" s="205"/>
      <c r="MVB3" s="205"/>
      <c r="MVC3" s="205"/>
      <c r="MVD3" s="205"/>
      <c r="MVE3" s="205"/>
      <c r="MVF3" s="205"/>
      <c r="MVG3" s="205"/>
      <c r="MVH3" s="205"/>
      <c r="MVI3" s="205"/>
      <c r="MVJ3" s="205"/>
      <c r="MVK3" s="205"/>
      <c r="MVL3" s="205"/>
      <c r="MVM3" s="205"/>
      <c r="MVN3" s="205"/>
      <c r="MVO3" s="205"/>
      <c r="MVP3" s="205"/>
      <c r="MVQ3" s="205"/>
      <c r="MVR3" s="205"/>
      <c r="MVS3" s="205"/>
      <c r="MVT3" s="205"/>
      <c r="MVU3" s="205"/>
      <c r="MVV3" s="205"/>
      <c r="MVW3" s="205"/>
      <c r="MVX3" s="205"/>
      <c r="MVY3" s="205"/>
      <c r="MVZ3" s="205"/>
      <c r="MWA3" s="205"/>
      <c r="MWB3" s="205"/>
      <c r="MWC3" s="205"/>
      <c r="MWD3" s="205"/>
      <c r="MWE3" s="205"/>
      <c r="MWF3" s="205"/>
      <c r="MWG3" s="205"/>
      <c r="MWH3" s="205"/>
      <c r="MWI3" s="205"/>
      <c r="MWJ3" s="205"/>
      <c r="MWK3" s="205"/>
      <c r="MWL3" s="205"/>
      <c r="MWM3" s="205"/>
      <c r="MWN3" s="205"/>
      <c r="MWO3" s="205"/>
      <c r="MWP3" s="205"/>
      <c r="MWQ3" s="205"/>
      <c r="MWR3" s="205"/>
      <c r="MWS3" s="205"/>
      <c r="MWT3" s="205"/>
      <c r="MWU3" s="205"/>
      <c r="MWV3" s="205"/>
      <c r="MWW3" s="205"/>
      <c r="MWX3" s="205"/>
      <c r="MWY3" s="205"/>
      <c r="MWZ3" s="205"/>
      <c r="MXA3" s="205"/>
      <c r="MXB3" s="205"/>
      <c r="MXC3" s="205"/>
      <c r="MXD3" s="205"/>
      <c r="MXE3" s="205"/>
      <c r="MXF3" s="205"/>
      <c r="MXG3" s="205"/>
      <c r="MXH3" s="205"/>
      <c r="MXI3" s="205"/>
      <c r="MXJ3" s="205"/>
      <c r="MXK3" s="205"/>
      <c r="MXL3" s="205"/>
      <c r="MXM3" s="205"/>
      <c r="MXN3" s="205"/>
      <c r="MXO3" s="205"/>
      <c r="MXP3" s="205"/>
      <c r="MXQ3" s="205"/>
      <c r="MXR3" s="205"/>
      <c r="MXS3" s="205"/>
      <c r="MXT3" s="205"/>
      <c r="MXU3" s="205"/>
      <c r="MXV3" s="205"/>
      <c r="MXW3" s="205"/>
      <c r="MXX3" s="205"/>
      <c r="MXY3" s="205"/>
      <c r="MXZ3" s="205"/>
      <c r="MYA3" s="205"/>
      <c r="MYB3" s="205"/>
      <c r="MYC3" s="205"/>
      <c r="MYD3" s="205"/>
      <c r="MYE3" s="205"/>
      <c r="MYF3" s="205"/>
      <c r="MYG3" s="205"/>
      <c r="MYH3" s="205"/>
      <c r="MYI3" s="205"/>
      <c r="MYJ3" s="205"/>
      <c r="MYK3" s="205"/>
      <c r="MYL3" s="205"/>
      <c r="MYM3" s="205"/>
      <c r="MYN3" s="205"/>
      <c r="MYO3" s="205"/>
      <c r="MYP3" s="205"/>
      <c r="MYQ3" s="205"/>
      <c r="MYR3" s="205"/>
      <c r="MYS3" s="205"/>
      <c r="MYT3" s="205"/>
      <c r="MYU3" s="205"/>
      <c r="MYV3" s="205"/>
      <c r="MYW3" s="205"/>
      <c r="MYX3" s="205"/>
      <c r="MYY3" s="205"/>
      <c r="MYZ3" s="205"/>
      <c r="MZA3" s="205"/>
      <c r="MZB3" s="205"/>
      <c r="MZC3" s="205"/>
      <c r="MZD3" s="205"/>
      <c r="MZE3" s="205"/>
      <c r="MZF3" s="205"/>
      <c r="MZG3" s="205"/>
      <c r="MZH3" s="205"/>
      <c r="MZI3" s="205"/>
      <c r="MZJ3" s="205"/>
      <c r="MZK3" s="205"/>
      <c r="MZL3" s="205"/>
      <c r="MZM3" s="205"/>
      <c r="MZN3" s="205"/>
      <c r="MZO3" s="205"/>
      <c r="MZP3" s="205"/>
      <c r="MZQ3" s="205"/>
      <c r="MZR3" s="205"/>
      <c r="MZS3" s="205"/>
      <c r="MZT3" s="205"/>
      <c r="MZU3" s="205"/>
      <c r="MZV3" s="205"/>
      <c r="MZW3" s="205"/>
      <c r="MZX3" s="205"/>
      <c r="MZY3" s="205"/>
      <c r="MZZ3" s="205"/>
      <c r="NAA3" s="205"/>
      <c r="NAB3" s="205"/>
      <c r="NAC3" s="205"/>
      <c r="NAD3" s="205"/>
      <c r="NAE3" s="205"/>
      <c r="NAF3" s="205"/>
      <c r="NAG3" s="205"/>
      <c r="NAH3" s="205"/>
      <c r="NAI3" s="205"/>
      <c r="NAJ3" s="205"/>
      <c r="NAK3" s="205"/>
      <c r="NAL3" s="205"/>
      <c r="NAM3" s="205"/>
      <c r="NAN3" s="205"/>
      <c r="NAO3" s="205"/>
      <c r="NAP3" s="205"/>
      <c r="NAQ3" s="205"/>
      <c r="NAR3" s="205"/>
      <c r="NAS3" s="205"/>
      <c r="NAT3" s="205"/>
      <c r="NAU3" s="205"/>
      <c r="NAV3" s="205"/>
      <c r="NAW3" s="205"/>
      <c r="NAX3" s="205"/>
      <c r="NAY3" s="205"/>
      <c r="NAZ3" s="205"/>
      <c r="NBA3" s="205"/>
      <c r="NBB3" s="205"/>
      <c r="NBC3" s="205"/>
      <c r="NBD3" s="205"/>
      <c r="NBE3" s="205"/>
      <c r="NBF3" s="205"/>
      <c r="NBG3" s="205"/>
      <c r="NBH3" s="205"/>
      <c r="NBI3" s="205"/>
      <c r="NBJ3" s="205"/>
      <c r="NBK3" s="205"/>
      <c r="NBL3" s="205"/>
      <c r="NBM3" s="205"/>
      <c r="NBN3" s="205"/>
      <c r="NBO3" s="205"/>
      <c r="NBP3" s="205"/>
      <c r="NBQ3" s="205"/>
      <c r="NBR3" s="205"/>
      <c r="NBS3" s="205"/>
      <c r="NBT3" s="205"/>
      <c r="NBU3" s="205"/>
      <c r="NBV3" s="205"/>
      <c r="NBW3" s="205"/>
      <c r="NBX3" s="205"/>
      <c r="NBY3" s="205"/>
      <c r="NBZ3" s="205"/>
      <c r="NCA3" s="205"/>
      <c r="NCB3" s="205"/>
      <c r="NCC3" s="205"/>
      <c r="NCD3" s="205"/>
      <c r="NCE3" s="205"/>
      <c r="NCF3" s="205"/>
      <c r="NCG3" s="205"/>
      <c r="NCH3" s="205"/>
      <c r="NCI3" s="205"/>
      <c r="NCJ3" s="205"/>
      <c r="NCK3" s="205"/>
      <c r="NCL3" s="205"/>
      <c r="NCM3" s="205"/>
      <c r="NCN3" s="205"/>
      <c r="NCO3" s="205"/>
      <c r="NCP3" s="205"/>
      <c r="NCQ3" s="205"/>
      <c r="NCR3" s="205"/>
      <c r="NCS3" s="205"/>
      <c r="NCT3" s="205"/>
      <c r="NCU3" s="205"/>
      <c r="NCV3" s="205"/>
      <c r="NCW3" s="205"/>
      <c r="NCX3" s="205"/>
      <c r="NCY3" s="205"/>
      <c r="NCZ3" s="205"/>
      <c r="NDA3" s="205"/>
      <c r="NDB3" s="205"/>
      <c r="NDC3" s="205"/>
      <c r="NDD3" s="205"/>
      <c r="NDE3" s="205"/>
      <c r="NDF3" s="205"/>
      <c r="NDG3" s="205"/>
      <c r="NDH3" s="205"/>
      <c r="NDI3" s="205"/>
      <c r="NDJ3" s="205"/>
      <c r="NDK3" s="205"/>
      <c r="NDL3" s="205"/>
      <c r="NDM3" s="205"/>
      <c r="NDN3" s="205"/>
      <c r="NDO3" s="205"/>
      <c r="NDP3" s="205"/>
      <c r="NDQ3" s="205"/>
      <c r="NDR3" s="205"/>
      <c r="NDS3" s="205"/>
      <c r="NDT3" s="205"/>
      <c r="NDU3" s="205"/>
      <c r="NDV3" s="205"/>
      <c r="NDW3" s="205"/>
      <c r="NDX3" s="205"/>
      <c r="NDY3" s="205"/>
      <c r="NDZ3" s="205"/>
      <c r="NEA3" s="205"/>
      <c r="NEB3" s="205"/>
      <c r="NEC3" s="205"/>
      <c r="NED3" s="205"/>
      <c r="NEE3" s="205"/>
      <c r="NEF3" s="205"/>
      <c r="NEG3" s="205"/>
      <c r="NEH3" s="205"/>
      <c r="NEI3" s="205"/>
      <c r="NEJ3" s="205"/>
      <c r="NEK3" s="205"/>
      <c r="NEL3" s="205"/>
      <c r="NEM3" s="205"/>
      <c r="NEN3" s="205"/>
      <c r="NEO3" s="205"/>
      <c r="NEP3" s="205"/>
      <c r="NEQ3" s="205"/>
      <c r="NER3" s="205"/>
      <c r="NES3" s="205"/>
      <c r="NET3" s="205"/>
      <c r="NEU3" s="205"/>
      <c r="NEV3" s="205"/>
      <c r="NEW3" s="205"/>
      <c r="NEX3" s="205"/>
      <c r="NEY3" s="205"/>
      <c r="NEZ3" s="205"/>
      <c r="NFA3" s="205"/>
      <c r="NFB3" s="205"/>
      <c r="NFC3" s="205"/>
      <c r="NFD3" s="205"/>
      <c r="NFE3" s="205"/>
      <c r="NFF3" s="205"/>
      <c r="NFG3" s="205"/>
      <c r="NFH3" s="205"/>
      <c r="NFI3" s="205"/>
      <c r="NFJ3" s="205"/>
      <c r="NFK3" s="205"/>
      <c r="NFL3" s="205"/>
      <c r="NFM3" s="205"/>
      <c r="NFN3" s="205"/>
      <c r="NFO3" s="205"/>
      <c r="NFP3" s="205"/>
      <c r="NFQ3" s="205"/>
      <c r="NFR3" s="205"/>
      <c r="NFS3" s="205"/>
      <c r="NFT3" s="205"/>
      <c r="NFU3" s="205"/>
      <c r="NFV3" s="205"/>
      <c r="NFW3" s="205"/>
      <c r="NFX3" s="205"/>
      <c r="NFY3" s="205"/>
      <c r="NFZ3" s="205"/>
      <c r="NGA3" s="205"/>
      <c r="NGB3" s="205"/>
      <c r="NGC3" s="205"/>
      <c r="NGD3" s="205"/>
      <c r="NGE3" s="205"/>
      <c r="NGF3" s="205"/>
      <c r="NGG3" s="205"/>
      <c r="NGH3" s="205"/>
      <c r="NGI3" s="205"/>
      <c r="NGJ3" s="205"/>
      <c r="NGK3" s="205"/>
      <c r="NGL3" s="205"/>
      <c r="NGM3" s="205"/>
      <c r="NGN3" s="205"/>
      <c r="NGO3" s="205"/>
      <c r="NGP3" s="205"/>
      <c r="NGQ3" s="205"/>
      <c r="NGR3" s="205"/>
      <c r="NGS3" s="205"/>
      <c r="NGT3" s="205"/>
      <c r="NGU3" s="205"/>
      <c r="NGV3" s="205"/>
      <c r="NGW3" s="205"/>
      <c r="NGX3" s="205"/>
      <c r="NGY3" s="205"/>
      <c r="NGZ3" s="205"/>
      <c r="NHA3" s="205"/>
      <c r="NHB3" s="205"/>
      <c r="NHC3" s="205"/>
      <c r="NHD3" s="205"/>
      <c r="NHE3" s="205"/>
      <c r="NHF3" s="205"/>
      <c r="NHG3" s="205"/>
      <c r="NHH3" s="205"/>
      <c r="NHI3" s="205"/>
      <c r="NHJ3" s="205"/>
      <c r="NHK3" s="205"/>
      <c r="NHL3" s="205"/>
      <c r="NHM3" s="205"/>
      <c r="NHN3" s="205"/>
      <c r="NHO3" s="205"/>
      <c r="NHP3" s="205"/>
      <c r="NHQ3" s="205"/>
      <c r="NHR3" s="205"/>
      <c r="NHS3" s="205"/>
      <c r="NHT3" s="205"/>
      <c r="NHU3" s="205"/>
      <c r="NHV3" s="205"/>
      <c r="NHW3" s="205"/>
      <c r="NHX3" s="205"/>
      <c r="NHY3" s="205"/>
      <c r="NHZ3" s="205"/>
      <c r="NIA3" s="205"/>
      <c r="NIB3" s="205"/>
      <c r="NIC3" s="205"/>
      <c r="NID3" s="205"/>
      <c r="NIE3" s="205"/>
      <c r="NIF3" s="205"/>
      <c r="NIG3" s="205"/>
      <c r="NIH3" s="205"/>
      <c r="NII3" s="205"/>
      <c r="NIJ3" s="205"/>
      <c r="NIK3" s="205"/>
      <c r="NIL3" s="205"/>
      <c r="NIM3" s="205"/>
      <c r="NIN3" s="205"/>
      <c r="NIO3" s="205"/>
      <c r="NIP3" s="205"/>
      <c r="NIQ3" s="205"/>
      <c r="NIR3" s="205"/>
      <c r="NIS3" s="205"/>
      <c r="NIT3" s="205"/>
      <c r="NIU3" s="205"/>
      <c r="NIV3" s="205"/>
      <c r="NIW3" s="205"/>
      <c r="NIX3" s="205"/>
      <c r="NIY3" s="205"/>
      <c r="NIZ3" s="205"/>
      <c r="NJA3" s="205"/>
      <c r="NJB3" s="205"/>
      <c r="NJC3" s="205"/>
      <c r="NJD3" s="205"/>
      <c r="NJE3" s="205"/>
      <c r="NJF3" s="205"/>
      <c r="NJG3" s="205"/>
      <c r="NJH3" s="205"/>
      <c r="NJI3" s="205"/>
      <c r="NJJ3" s="205"/>
      <c r="NJK3" s="205"/>
      <c r="NJL3" s="205"/>
      <c r="NJM3" s="205"/>
      <c r="NJN3" s="205"/>
      <c r="NJO3" s="205"/>
      <c r="NJP3" s="205"/>
      <c r="NJQ3" s="205"/>
      <c r="NJR3" s="205"/>
      <c r="NJS3" s="205"/>
      <c r="NJT3" s="205"/>
      <c r="NJU3" s="205"/>
      <c r="NJV3" s="205"/>
      <c r="NJW3" s="205"/>
      <c r="NJX3" s="205"/>
      <c r="NJY3" s="205"/>
      <c r="NJZ3" s="205"/>
      <c r="NKA3" s="205"/>
      <c r="NKB3" s="205"/>
      <c r="NKC3" s="205"/>
      <c r="NKD3" s="205"/>
      <c r="NKE3" s="205"/>
      <c r="NKF3" s="205"/>
      <c r="NKG3" s="205"/>
      <c r="NKH3" s="205"/>
      <c r="NKI3" s="205"/>
      <c r="NKJ3" s="205"/>
      <c r="NKK3" s="205"/>
      <c r="NKL3" s="205"/>
      <c r="NKM3" s="205"/>
      <c r="NKN3" s="205"/>
      <c r="NKO3" s="205"/>
      <c r="NKP3" s="205"/>
      <c r="NKQ3" s="205"/>
      <c r="NKR3" s="205"/>
      <c r="NKS3" s="205"/>
      <c r="NKT3" s="205"/>
      <c r="NKU3" s="205"/>
      <c r="NKV3" s="205"/>
      <c r="NKW3" s="205"/>
      <c r="NKX3" s="205"/>
      <c r="NKY3" s="205"/>
      <c r="NKZ3" s="205"/>
      <c r="NLA3" s="205"/>
      <c r="NLB3" s="205"/>
      <c r="NLC3" s="205"/>
      <c r="NLD3" s="205"/>
      <c r="NLE3" s="205"/>
      <c r="NLF3" s="205"/>
      <c r="NLG3" s="205"/>
      <c r="NLH3" s="205"/>
      <c r="NLI3" s="205"/>
      <c r="NLJ3" s="205"/>
      <c r="NLK3" s="205"/>
      <c r="NLL3" s="205"/>
      <c r="NLM3" s="205"/>
      <c r="NLN3" s="205"/>
      <c r="NLO3" s="205"/>
      <c r="NLP3" s="205"/>
      <c r="NLQ3" s="205"/>
      <c r="NLR3" s="205"/>
      <c r="NLS3" s="205"/>
      <c r="NLT3" s="205"/>
      <c r="NLU3" s="205"/>
      <c r="NLV3" s="205"/>
      <c r="NLW3" s="205"/>
      <c r="NLX3" s="205"/>
      <c r="NLY3" s="205"/>
      <c r="NLZ3" s="205"/>
      <c r="NMA3" s="205"/>
      <c r="NMB3" s="205"/>
      <c r="NMC3" s="205"/>
      <c r="NMD3" s="205"/>
      <c r="NME3" s="205"/>
      <c r="NMF3" s="205"/>
      <c r="NMG3" s="205"/>
      <c r="NMH3" s="205"/>
      <c r="NMI3" s="205"/>
      <c r="NMJ3" s="205"/>
      <c r="NMK3" s="205"/>
      <c r="NML3" s="205"/>
      <c r="NMM3" s="205"/>
      <c r="NMN3" s="205"/>
      <c r="NMO3" s="205"/>
      <c r="NMP3" s="205"/>
      <c r="NMQ3" s="205"/>
      <c r="NMR3" s="205"/>
      <c r="NMS3" s="205"/>
      <c r="NMT3" s="205"/>
      <c r="NMU3" s="205"/>
      <c r="NMV3" s="205"/>
      <c r="NMW3" s="205"/>
      <c r="NMX3" s="205"/>
      <c r="NMY3" s="205"/>
      <c r="NMZ3" s="205"/>
      <c r="NNA3" s="205"/>
      <c r="NNB3" s="205"/>
      <c r="NNC3" s="205"/>
      <c r="NND3" s="205"/>
      <c r="NNE3" s="205"/>
      <c r="NNF3" s="205"/>
      <c r="NNG3" s="205"/>
      <c r="NNH3" s="205"/>
      <c r="NNI3" s="205"/>
      <c r="NNJ3" s="205"/>
      <c r="NNK3" s="205"/>
      <c r="NNL3" s="205"/>
      <c r="NNM3" s="205"/>
      <c r="NNN3" s="205"/>
      <c r="NNO3" s="205"/>
      <c r="NNP3" s="205"/>
      <c r="NNQ3" s="205"/>
      <c r="NNR3" s="205"/>
      <c r="NNS3" s="205"/>
      <c r="NNT3" s="205"/>
      <c r="NNU3" s="205"/>
      <c r="NNV3" s="205"/>
      <c r="NNW3" s="205"/>
      <c r="NNX3" s="205"/>
      <c r="NNY3" s="205"/>
      <c r="NNZ3" s="205"/>
      <c r="NOA3" s="205"/>
      <c r="NOB3" s="205"/>
      <c r="NOC3" s="205"/>
      <c r="NOD3" s="205"/>
      <c r="NOE3" s="205"/>
      <c r="NOF3" s="205"/>
      <c r="NOG3" s="205"/>
      <c r="NOH3" s="205"/>
      <c r="NOI3" s="205"/>
      <c r="NOJ3" s="205"/>
      <c r="NOK3" s="205"/>
      <c r="NOL3" s="205"/>
      <c r="NOM3" s="205"/>
      <c r="NON3" s="205"/>
      <c r="NOO3" s="205"/>
      <c r="NOP3" s="205"/>
      <c r="NOQ3" s="205"/>
      <c r="NOR3" s="205"/>
      <c r="NOS3" s="205"/>
      <c r="NOT3" s="205"/>
      <c r="NOU3" s="205"/>
      <c r="NOV3" s="205"/>
      <c r="NOW3" s="205"/>
      <c r="NOX3" s="205"/>
      <c r="NOY3" s="205"/>
      <c r="NOZ3" s="205"/>
      <c r="NPA3" s="205"/>
      <c r="NPB3" s="205"/>
      <c r="NPC3" s="205"/>
      <c r="NPD3" s="205"/>
      <c r="NPE3" s="205"/>
      <c r="NPF3" s="205"/>
      <c r="NPG3" s="205"/>
      <c r="NPH3" s="205"/>
      <c r="NPI3" s="205"/>
      <c r="NPJ3" s="205"/>
      <c r="NPK3" s="205"/>
      <c r="NPL3" s="205"/>
      <c r="NPM3" s="205"/>
      <c r="NPN3" s="205"/>
      <c r="NPO3" s="205"/>
      <c r="NPP3" s="205"/>
      <c r="NPQ3" s="205"/>
      <c r="NPR3" s="205"/>
      <c r="NPS3" s="205"/>
      <c r="NPT3" s="205"/>
      <c r="NPU3" s="205"/>
      <c r="NPV3" s="205"/>
      <c r="NPW3" s="205"/>
      <c r="NPX3" s="205"/>
      <c r="NPY3" s="205"/>
      <c r="NPZ3" s="205"/>
      <c r="NQA3" s="205"/>
      <c r="NQB3" s="205"/>
      <c r="NQC3" s="205"/>
      <c r="NQD3" s="205"/>
      <c r="NQE3" s="205"/>
      <c r="NQF3" s="205"/>
      <c r="NQG3" s="205"/>
      <c r="NQH3" s="205"/>
      <c r="NQI3" s="205"/>
      <c r="NQJ3" s="205"/>
      <c r="NQK3" s="205"/>
      <c r="NQL3" s="205"/>
      <c r="NQM3" s="205"/>
      <c r="NQN3" s="205"/>
      <c r="NQO3" s="205"/>
      <c r="NQP3" s="205"/>
      <c r="NQQ3" s="205"/>
      <c r="NQR3" s="205"/>
      <c r="NQS3" s="205"/>
      <c r="NQT3" s="205"/>
      <c r="NQU3" s="205"/>
      <c r="NQV3" s="205"/>
      <c r="NQW3" s="205"/>
      <c r="NQX3" s="205"/>
      <c r="NQY3" s="205"/>
      <c r="NQZ3" s="205"/>
      <c r="NRA3" s="205"/>
      <c r="NRB3" s="205"/>
      <c r="NRC3" s="205"/>
      <c r="NRD3" s="205"/>
      <c r="NRE3" s="205"/>
      <c r="NRF3" s="205"/>
      <c r="NRG3" s="205"/>
      <c r="NRH3" s="205"/>
      <c r="NRI3" s="205"/>
      <c r="NRJ3" s="205"/>
      <c r="NRK3" s="205"/>
      <c r="NRL3" s="205"/>
      <c r="NRM3" s="205"/>
      <c r="NRN3" s="205"/>
      <c r="NRO3" s="205"/>
      <c r="NRP3" s="205"/>
      <c r="NRQ3" s="205"/>
      <c r="NRR3" s="205"/>
      <c r="NRS3" s="205"/>
      <c r="NRT3" s="205"/>
      <c r="NRU3" s="205"/>
      <c r="NRV3" s="205"/>
      <c r="NRW3" s="205"/>
      <c r="NRX3" s="205"/>
      <c r="NRY3" s="205"/>
      <c r="NRZ3" s="205"/>
      <c r="NSA3" s="205"/>
      <c r="NSB3" s="205"/>
      <c r="NSC3" s="205"/>
      <c r="NSD3" s="205"/>
      <c r="NSE3" s="205"/>
      <c r="NSF3" s="205"/>
      <c r="NSG3" s="205"/>
      <c r="NSH3" s="205"/>
      <c r="NSI3" s="205"/>
      <c r="NSJ3" s="205"/>
      <c r="NSK3" s="205"/>
      <c r="NSL3" s="205"/>
      <c r="NSM3" s="205"/>
      <c r="NSN3" s="205"/>
      <c r="NSO3" s="205"/>
      <c r="NSP3" s="205"/>
      <c r="NSQ3" s="205"/>
      <c r="NSR3" s="205"/>
      <c r="NSS3" s="205"/>
      <c r="NST3" s="205"/>
      <c r="NSU3" s="205"/>
      <c r="NSV3" s="205"/>
      <c r="NSW3" s="205"/>
      <c r="NSX3" s="205"/>
      <c r="NSY3" s="205"/>
      <c r="NSZ3" s="205"/>
      <c r="NTA3" s="205"/>
      <c r="NTB3" s="205"/>
      <c r="NTC3" s="205"/>
      <c r="NTD3" s="205"/>
      <c r="NTE3" s="205"/>
      <c r="NTF3" s="205"/>
      <c r="NTG3" s="205"/>
      <c r="NTH3" s="205"/>
      <c r="NTI3" s="205"/>
      <c r="NTJ3" s="205"/>
      <c r="NTK3" s="205"/>
      <c r="NTL3" s="205"/>
      <c r="NTM3" s="205"/>
      <c r="NTN3" s="205"/>
      <c r="NTO3" s="205"/>
      <c r="NTP3" s="205"/>
      <c r="NTQ3" s="205"/>
      <c r="NTR3" s="205"/>
      <c r="NTS3" s="205"/>
      <c r="NTT3" s="205"/>
      <c r="NTU3" s="205"/>
      <c r="NTV3" s="205"/>
      <c r="NTW3" s="205"/>
      <c r="NTX3" s="205"/>
      <c r="NTY3" s="205"/>
      <c r="NTZ3" s="205"/>
      <c r="NUA3" s="205"/>
      <c r="NUB3" s="205"/>
      <c r="NUC3" s="205"/>
      <c r="NUD3" s="205"/>
      <c r="NUE3" s="205"/>
      <c r="NUF3" s="205"/>
      <c r="NUG3" s="205"/>
      <c r="NUH3" s="205"/>
      <c r="NUI3" s="205"/>
      <c r="NUJ3" s="205"/>
      <c r="NUK3" s="205"/>
      <c r="NUL3" s="205"/>
      <c r="NUM3" s="205"/>
      <c r="NUN3" s="205"/>
      <c r="NUO3" s="205"/>
      <c r="NUP3" s="205"/>
      <c r="NUQ3" s="205"/>
      <c r="NUR3" s="205"/>
      <c r="NUS3" s="205"/>
      <c r="NUT3" s="205"/>
      <c r="NUU3" s="205"/>
      <c r="NUV3" s="205"/>
      <c r="NUW3" s="205"/>
      <c r="NUX3" s="205"/>
      <c r="NUY3" s="205"/>
      <c r="NUZ3" s="205"/>
      <c r="NVA3" s="205"/>
      <c r="NVB3" s="205"/>
      <c r="NVC3" s="205"/>
      <c r="NVD3" s="205"/>
      <c r="NVE3" s="205"/>
      <c r="NVF3" s="205"/>
      <c r="NVG3" s="205"/>
      <c r="NVH3" s="205"/>
      <c r="NVI3" s="205"/>
      <c r="NVJ3" s="205"/>
      <c r="NVK3" s="205"/>
      <c r="NVL3" s="205"/>
      <c r="NVM3" s="205"/>
      <c r="NVN3" s="205"/>
      <c r="NVO3" s="205"/>
      <c r="NVP3" s="205"/>
      <c r="NVQ3" s="205"/>
      <c r="NVR3" s="205"/>
      <c r="NVS3" s="205"/>
      <c r="NVT3" s="205"/>
      <c r="NVU3" s="205"/>
      <c r="NVV3" s="205"/>
      <c r="NVW3" s="205"/>
      <c r="NVX3" s="205"/>
      <c r="NVY3" s="205"/>
      <c r="NVZ3" s="205"/>
      <c r="NWA3" s="205"/>
      <c r="NWB3" s="205"/>
      <c r="NWC3" s="205"/>
      <c r="NWD3" s="205"/>
      <c r="NWE3" s="205"/>
      <c r="NWF3" s="205"/>
      <c r="NWG3" s="205"/>
      <c r="NWH3" s="205"/>
      <c r="NWI3" s="205"/>
      <c r="NWJ3" s="205"/>
      <c r="NWK3" s="205"/>
      <c r="NWL3" s="205"/>
      <c r="NWM3" s="205"/>
      <c r="NWN3" s="205"/>
      <c r="NWO3" s="205"/>
      <c r="NWP3" s="205"/>
      <c r="NWQ3" s="205"/>
      <c r="NWR3" s="205"/>
      <c r="NWS3" s="205"/>
      <c r="NWT3" s="205"/>
      <c r="NWU3" s="205"/>
      <c r="NWV3" s="205"/>
      <c r="NWW3" s="205"/>
      <c r="NWX3" s="205"/>
      <c r="NWY3" s="205"/>
      <c r="NWZ3" s="205"/>
      <c r="NXA3" s="205"/>
      <c r="NXB3" s="205"/>
      <c r="NXC3" s="205"/>
      <c r="NXD3" s="205"/>
      <c r="NXE3" s="205"/>
      <c r="NXF3" s="205"/>
      <c r="NXG3" s="205"/>
      <c r="NXH3" s="205"/>
      <c r="NXI3" s="205"/>
      <c r="NXJ3" s="205"/>
      <c r="NXK3" s="205"/>
      <c r="NXL3" s="205"/>
      <c r="NXM3" s="205"/>
      <c r="NXN3" s="205"/>
      <c r="NXO3" s="205"/>
      <c r="NXP3" s="205"/>
      <c r="NXQ3" s="205"/>
      <c r="NXR3" s="205"/>
      <c r="NXS3" s="205"/>
      <c r="NXT3" s="205"/>
      <c r="NXU3" s="205"/>
      <c r="NXV3" s="205"/>
      <c r="NXW3" s="205"/>
      <c r="NXX3" s="205"/>
      <c r="NXY3" s="205"/>
      <c r="NXZ3" s="205"/>
      <c r="NYA3" s="205"/>
      <c r="NYB3" s="205"/>
      <c r="NYC3" s="205"/>
      <c r="NYD3" s="205"/>
      <c r="NYE3" s="205"/>
      <c r="NYF3" s="205"/>
      <c r="NYG3" s="205"/>
      <c r="NYH3" s="205"/>
      <c r="NYI3" s="205"/>
      <c r="NYJ3" s="205"/>
      <c r="NYK3" s="205"/>
      <c r="NYL3" s="205"/>
      <c r="NYM3" s="205"/>
      <c r="NYN3" s="205"/>
      <c r="NYO3" s="205"/>
      <c r="NYP3" s="205"/>
      <c r="NYQ3" s="205"/>
      <c r="NYR3" s="205"/>
      <c r="NYS3" s="205"/>
      <c r="NYT3" s="205"/>
      <c r="NYU3" s="205"/>
      <c r="NYV3" s="205"/>
      <c r="NYW3" s="205"/>
      <c r="NYX3" s="205"/>
      <c r="NYY3" s="205"/>
      <c r="NYZ3" s="205"/>
      <c r="NZA3" s="205"/>
      <c r="NZB3" s="205"/>
      <c r="NZC3" s="205"/>
      <c r="NZD3" s="205"/>
      <c r="NZE3" s="205"/>
      <c r="NZF3" s="205"/>
      <c r="NZG3" s="205"/>
      <c r="NZH3" s="205"/>
      <c r="NZI3" s="205"/>
      <c r="NZJ3" s="205"/>
      <c r="NZK3" s="205"/>
      <c r="NZL3" s="205"/>
      <c r="NZM3" s="205"/>
      <c r="NZN3" s="205"/>
      <c r="NZO3" s="205"/>
      <c r="NZP3" s="205"/>
      <c r="NZQ3" s="205"/>
      <c r="NZR3" s="205"/>
      <c r="NZS3" s="205"/>
      <c r="NZT3" s="205"/>
      <c r="NZU3" s="205"/>
      <c r="NZV3" s="205"/>
      <c r="NZW3" s="205"/>
      <c r="NZX3" s="205"/>
      <c r="NZY3" s="205"/>
      <c r="NZZ3" s="205"/>
      <c r="OAA3" s="205"/>
      <c r="OAB3" s="205"/>
      <c r="OAC3" s="205"/>
      <c r="OAD3" s="205"/>
      <c r="OAE3" s="205"/>
      <c r="OAF3" s="205"/>
      <c r="OAG3" s="205"/>
      <c r="OAH3" s="205"/>
      <c r="OAI3" s="205"/>
      <c r="OAJ3" s="205"/>
      <c r="OAK3" s="205"/>
      <c r="OAL3" s="205"/>
      <c r="OAM3" s="205"/>
      <c r="OAN3" s="205"/>
      <c r="OAO3" s="205"/>
      <c r="OAP3" s="205"/>
      <c r="OAQ3" s="205"/>
      <c r="OAR3" s="205"/>
      <c r="OAS3" s="205"/>
      <c r="OAT3" s="205"/>
      <c r="OAU3" s="205"/>
      <c r="OAV3" s="205"/>
      <c r="OAW3" s="205"/>
      <c r="OAX3" s="205"/>
      <c r="OAY3" s="205"/>
      <c r="OAZ3" s="205"/>
      <c r="OBA3" s="205"/>
      <c r="OBB3" s="205"/>
      <c r="OBC3" s="205"/>
      <c r="OBD3" s="205"/>
      <c r="OBE3" s="205"/>
      <c r="OBF3" s="205"/>
      <c r="OBG3" s="205"/>
      <c r="OBH3" s="205"/>
      <c r="OBI3" s="205"/>
      <c r="OBJ3" s="205"/>
      <c r="OBK3" s="205"/>
      <c r="OBL3" s="205"/>
      <c r="OBM3" s="205"/>
      <c r="OBN3" s="205"/>
      <c r="OBO3" s="205"/>
      <c r="OBP3" s="205"/>
      <c r="OBQ3" s="205"/>
      <c r="OBR3" s="205"/>
      <c r="OBS3" s="205"/>
      <c r="OBT3" s="205"/>
      <c r="OBU3" s="205"/>
      <c r="OBV3" s="205"/>
      <c r="OBW3" s="205"/>
      <c r="OBX3" s="205"/>
      <c r="OBY3" s="205"/>
      <c r="OBZ3" s="205"/>
      <c r="OCA3" s="205"/>
      <c r="OCB3" s="205"/>
      <c r="OCC3" s="205"/>
      <c r="OCD3" s="205"/>
      <c r="OCE3" s="205"/>
      <c r="OCF3" s="205"/>
      <c r="OCG3" s="205"/>
      <c r="OCH3" s="205"/>
      <c r="OCI3" s="205"/>
      <c r="OCJ3" s="205"/>
      <c r="OCK3" s="205"/>
      <c r="OCL3" s="205"/>
      <c r="OCM3" s="205"/>
      <c r="OCN3" s="205"/>
      <c r="OCO3" s="205"/>
      <c r="OCP3" s="205"/>
      <c r="OCQ3" s="205"/>
      <c r="OCR3" s="205"/>
      <c r="OCS3" s="205"/>
      <c r="OCT3" s="205"/>
      <c r="OCU3" s="205"/>
      <c r="OCV3" s="205"/>
      <c r="OCW3" s="205"/>
      <c r="OCX3" s="205"/>
      <c r="OCY3" s="205"/>
      <c r="OCZ3" s="205"/>
      <c r="ODA3" s="205"/>
      <c r="ODB3" s="205"/>
      <c r="ODC3" s="205"/>
      <c r="ODD3" s="205"/>
      <c r="ODE3" s="205"/>
      <c r="ODF3" s="205"/>
      <c r="ODG3" s="205"/>
      <c r="ODH3" s="205"/>
      <c r="ODI3" s="205"/>
      <c r="ODJ3" s="205"/>
      <c r="ODK3" s="205"/>
      <c r="ODL3" s="205"/>
      <c r="ODM3" s="205"/>
      <c r="ODN3" s="205"/>
      <c r="ODO3" s="205"/>
      <c r="ODP3" s="205"/>
      <c r="ODQ3" s="205"/>
      <c r="ODR3" s="205"/>
      <c r="ODS3" s="205"/>
      <c r="ODT3" s="205"/>
      <c r="ODU3" s="205"/>
      <c r="ODV3" s="205"/>
      <c r="ODW3" s="205"/>
      <c r="ODX3" s="205"/>
      <c r="ODY3" s="205"/>
      <c r="ODZ3" s="205"/>
      <c r="OEA3" s="205"/>
      <c r="OEB3" s="205"/>
      <c r="OEC3" s="205"/>
      <c r="OED3" s="205"/>
      <c r="OEE3" s="205"/>
      <c r="OEF3" s="205"/>
      <c r="OEG3" s="205"/>
      <c r="OEH3" s="205"/>
      <c r="OEI3" s="205"/>
      <c r="OEJ3" s="205"/>
      <c r="OEK3" s="205"/>
      <c r="OEL3" s="205"/>
      <c r="OEM3" s="205"/>
      <c r="OEN3" s="205"/>
      <c r="OEO3" s="205"/>
      <c r="OEP3" s="205"/>
      <c r="OEQ3" s="205"/>
      <c r="OER3" s="205"/>
      <c r="OES3" s="205"/>
      <c r="OET3" s="205"/>
      <c r="OEU3" s="205"/>
      <c r="OEV3" s="205"/>
      <c r="OEW3" s="205"/>
      <c r="OEX3" s="205"/>
      <c r="OEY3" s="205"/>
      <c r="OEZ3" s="205"/>
      <c r="OFA3" s="205"/>
      <c r="OFB3" s="205"/>
      <c r="OFC3" s="205"/>
      <c r="OFD3" s="205"/>
      <c r="OFE3" s="205"/>
      <c r="OFF3" s="205"/>
      <c r="OFG3" s="205"/>
      <c r="OFH3" s="205"/>
      <c r="OFI3" s="205"/>
      <c r="OFJ3" s="205"/>
      <c r="OFK3" s="205"/>
      <c r="OFL3" s="205"/>
      <c r="OFM3" s="205"/>
      <c r="OFN3" s="205"/>
      <c r="OFO3" s="205"/>
      <c r="OFP3" s="205"/>
      <c r="OFQ3" s="205"/>
      <c r="OFR3" s="205"/>
      <c r="OFS3" s="205"/>
      <c r="OFT3" s="205"/>
      <c r="OFU3" s="205"/>
      <c r="OFV3" s="205"/>
      <c r="OFW3" s="205"/>
      <c r="OFX3" s="205"/>
      <c r="OFY3" s="205"/>
      <c r="OFZ3" s="205"/>
      <c r="OGA3" s="205"/>
      <c r="OGB3" s="205"/>
      <c r="OGC3" s="205"/>
      <c r="OGD3" s="205"/>
      <c r="OGE3" s="205"/>
      <c r="OGF3" s="205"/>
      <c r="OGG3" s="205"/>
      <c r="OGH3" s="205"/>
      <c r="OGI3" s="205"/>
      <c r="OGJ3" s="205"/>
      <c r="OGK3" s="205"/>
      <c r="OGL3" s="205"/>
      <c r="OGM3" s="205"/>
      <c r="OGN3" s="205"/>
      <c r="OGO3" s="205"/>
      <c r="OGP3" s="205"/>
      <c r="OGQ3" s="205"/>
      <c r="OGR3" s="205"/>
      <c r="OGS3" s="205"/>
      <c r="OGT3" s="205"/>
      <c r="OGU3" s="205"/>
      <c r="OGV3" s="205"/>
      <c r="OGW3" s="205"/>
      <c r="OGX3" s="205"/>
      <c r="OGY3" s="205"/>
      <c r="OGZ3" s="205"/>
      <c r="OHA3" s="205"/>
      <c r="OHB3" s="205"/>
      <c r="OHC3" s="205"/>
      <c r="OHD3" s="205"/>
      <c r="OHE3" s="205"/>
      <c r="OHF3" s="205"/>
      <c r="OHG3" s="205"/>
      <c r="OHH3" s="205"/>
      <c r="OHI3" s="205"/>
      <c r="OHJ3" s="205"/>
      <c r="OHK3" s="205"/>
      <c r="OHL3" s="205"/>
      <c r="OHM3" s="205"/>
      <c r="OHN3" s="205"/>
      <c r="OHO3" s="205"/>
      <c r="OHP3" s="205"/>
      <c r="OHQ3" s="205"/>
      <c r="OHR3" s="205"/>
      <c r="OHS3" s="205"/>
      <c r="OHT3" s="205"/>
      <c r="OHU3" s="205"/>
      <c r="OHV3" s="205"/>
      <c r="OHW3" s="205"/>
      <c r="OHX3" s="205"/>
      <c r="OHY3" s="205"/>
      <c r="OHZ3" s="205"/>
      <c r="OIA3" s="205"/>
      <c r="OIB3" s="205"/>
      <c r="OIC3" s="205"/>
      <c r="OID3" s="205"/>
      <c r="OIE3" s="205"/>
      <c r="OIF3" s="205"/>
      <c r="OIG3" s="205"/>
      <c r="OIH3" s="205"/>
      <c r="OII3" s="205"/>
      <c r="OIJ3" s="205"/>
      <c r="OIK3" s="205"/>
      <c r="OIL3" s="205"/>
      <c r="OIM3" s="205"/>
      <c r="OIN3" s="205"/>
      <c r="OIO3" s="205"/>
      <c r="OIP3" s="205"/>
      <c r="OIQ3" s="205"/>
      <c r="OIR3" s="205"/>
      <c r="OIS3" s="205"/>
      <c r="OIT3" s="205"/>
      <c r="OIU3" s="205"/>
      <c r="OIV3" s="205"/>
      <c r="OIW3" s="205"/>
      <c r="OIX3" s="205"/>
      <c r="OIY3" s="205"/>
      <c r="OIZ3" s="205"/>
      <c r="OJA3" s="205"/>
      <c r="OJB3" s="205"/>
      <c r="OJC3" s="205"/>
      <c r="OJD3" s="205"/>
      <c r="OJE3" s="205"/>
      <c r="OJF3" s="205"/>
      <c r="OJG3" s="205"/>
      <c r="OJH3" s="205"/>
      <c r="OJI3" s="205"/>
      <c r="OJJ3" s="205"/>
      <c r="OJK3" s="205"/>
      <c r="OJL3" s="205"/>
      <c r="OJM3" s="205"/>
      <c r="OJN3" s="205"/>
      <c r="OJO3" s="205"/>
      <c r="OJP3" s="205"/>
      <c r="OJQ3" s="205"/>
      <c r="OJR3" s="205"/>
      <c r="OJS3" s="205"/>
      <c r="OJT3" s="205"/>
      <c r="OJU3" s="205"/>
      <c r="OJV3" s="205"/>
      <c r="OJW3" s="205"/>
      <c r="OJX3" s="205"/>
      <c r="OJY3" s="205"/>
      <c r="OJZ3" s="205"/>
      <c r="OKA3" s="205"/>
      <c r="OKB3" s="205"/>
      <c r="OKC3" s="205"/>
      <c r="OKD3" s="205"/>
      <c r="OKE3" s="205"/>
      <c r="OKF3" s="205"/>
      <c r="OKG3" s="205"/>
      <c r="OKH3" s="205"/>
      <c r="OKI3" s="205"/>
      <c r="OKJ3" s="205"/>
      <c r="OKK3" s="205"/>
      <c r="OKL3" s="205"/>
      <c r="OKM3" s="205"/>
      <c r="OKN3" s="205"/>
      <c r="OKO3" s="205"/>
      <c r="OKP3" s="205"/>
      <c r="OKQ3" s="205"/>
      <c r="OKR3" s="205"/>
      <c r="OKS3" s="205"/>
      <c r="OKT3" s="205"/>
      <c r="OKU3" s="205"/>
      <c r="OKV3" s="205"/>
      <c r="OKW3" s="205"/>
      <c r="OKX3" s="205"/>
      <c r="OKY3" s="205"/>
      <c r="OKZ3" s="205"/>
      <c r="OLA3" s="205"/>
      <c r="OLB3" s="205"/>
      <c r="OLC3" s="205"/>
      <c r="OLD3" s="205"/>
      <c r="OLE3" s="205"/>
      <c r="OLF3" s="205"/>
      <c r="OLG3" s="205"/>
      <c r="OLH3" s="205"/>
      <c r="OLI3" s="205"/>
      <c r="OLJ3" s="205"/>
      <c r="OLK3" s="205"/>
      <c r="OLL3" s="205"/>
      <c r="OLM3" s="205"/>
      <c r="OLN3" s="205"/>
      <c r="OLO3" s="205"/>
      <c r="OLP3" s="205"/>
      <c r="OLQ3" s="205"/>
      <c r="OLR3" s="205"/>
      <c r="OLS3" s="205"/>
      <c r="OLT3" s="205"/>
      <c r="OLU3" s="205"/>
      <c r="OLV3" s="205"/>
      <c r="OLW3" s="205"/>
      <c r="OLX3" s="205"/>
      <c r="OLY3" s="205"/>
      <c r="OLZ3" s="205"/>
      <c r="OMA3" s="205"/>
      <c r="OMB3" s="205"/>
      <c r="OMC3" s="205"/>
      <c r="OMD3" s="205"/>
      <c r="OME3" s="205"/>
      <c r="OMF3" s="205"/>
      <c r="OMG3" s="205"/>
      <c r="OMH3" s="205"/>
      <c r="OMI3" s="205"/>
      <c r="OMJ3" s="205"/>
      <c r="OMK3" s="205"/>
      <c r="OML3" s="205"/>
      <c r="OMM3" s="205"/>
      <c r="OMN3" s="205"/>
      <c r="OMO3" s="205"/>
      <c r="OMP3" s="205"/>
      <c r="OMQ3" s="205"/>
      <c r="OMR3" s="205"/>
      <c r="OMS3" s="205"/>
      <c r="OMT3" s="205"/>
      <c r="OMU3" s="205"/>
      <c r="OMV3" s="205"/>
      <c r="OMW3" s="205"/>
      <c r="OMX3" s="205"/>
      <c r="OMY3" s="205"/>
      <c r="OMZ3" s="205"/>
      <c r="ONA3" s="205"/>
      <c r="ONB3" s="205"/>
      <c r="ONC3" s="205"/>
      <c r="OND3" s="205"/>
      <c r="ONE3" s="205"/>
      <c r="ONF3" s="205"/>
      <c r="ONG3" s="205"/>
      <c r="ONH3" s="205"/>
      <c r="ONI3" s="205"/>
      <c r="ONJ3" s="205"/>
      <c r="ONK3" s="205"/>
      <c r="ONL3" s="205"/>
      <c r="ONM3" s="205"/>
      <c r="ONN3" s="205"/>
      <c r="ONO3" s="205"/>
      <c r="ONP3" s="205"/>
      <c r="ONQ3" s="205"/>
      <c r="ONR3" s="205"/>
      <c r="ONS3" s="205"/>
      <c r="ONT3" s="205"/>
      <c r="ONU3" s="205"/>
      <c r="ONV3" s="205"/>
      <c r="ONW3" s="205"/>
      <c r="ONX3" s="205"/>
      <c r="ONY3" s="205"/>
      <c r="ONZ3" s="205"/>
      <c r="OOA3" s="205"/>
      <c r="OOB3" s="205"/>
      <c r="OOC3" s="205"/>
      <c r="OOD3" s="205"/>
      <c r="OOE3" s="205"/>
      <c r="OOF3" s="205"/>
      <c r="OOG3" s="205"/>
      <c r="OOH3" s="205"/>
      <c r="OOI3" s="205"/>
      <c r="OOJ3" s="205"/>
      <c r="OOK3" s="205"/>
      <c r="OOL3" s="205"/>
      <c r="OOM3" s="205"/>
      <c r="OON3" s="205"/>
      <c r="OOO3" s="205"/>
      <c r="OOP3" s="205"/>
      <c r="OOQ3" s="205"/>
      <c r="OOR3" s="205"/>
      <c r="OOS3" s="205"/>
      <c r="OOT3" s="205"/>
      <c r="OOU3" s="205"/>
      <c r="OOV3" s="205"/>
      <c r="OOW3" s="205"/>
      <c r="OOX3" s="205"/>
      <c r="OOY3" s="205"/>
      <c r="OOZ3" s="205"/>
      <c r="OPA3" s="205"/>
      <c r="OPB3" s="205"/>
      <c r="OPC3" s="205"/>
      <c r="OPD3" s="205"/>
      <c r="OPE3" s="205"/>
      <c r="OPF3" s="205"/>
      <c r="OPG3" s="205"/>
      <c r="OPH3" s="205"/>
      <c r="OPI3" s="205"/>
      <c r="OPJ3" s="205"/>
      <c r="OPK3" s="205"/>
      <c r="OPL3" s="205"/>
      <c r="OPM3" s="205"/>
      <c r="OPN3" s="205"/>
      <c r="OPO3" s="205"/>
      <c r="OPP3" s="205"/>
      <c r="OPQ3" s="205"/>
      <c r="OPR3" s="205"/>
      <c r="OPS3" s="205"/>
      <c r="OPT3" s="205"/>
      <c r="OPU3" s="205"/>
      <c r="OPV3" s="205"/>
      <c r="OPW3" s="205"/>
      <c r="OPX3" s="205"/>
      <c r="OPY3" s="205"/>
      <c r="OPZ3" s="205"/>
      <c r="OQA3" s="205"/>
      <c r="OQB3" s="205"/>
      <c r="OQC3" s="205"/>
      <c r="OQD3" s="205"/>
      <c r="OQE3" s="205"/>
      <c r="OQF3" s="205"/>
      <c r="OQG3" s="205"/>
      <c r="OQH3" s="205"/>
      <c r="OQI3" s="205"/>
      <c r="OQJ3" s="205"/>
      <c r="OQK3" s="205"/>
      <c r="OQL3" s="205"/>
      <c r="OQM3" s="205"/>
      <c r="OQN3" s="205"/>
      <c r="OQO3" s="205"/>
      <c r="OQP3" s="205"/>
      <c r="OQQ3" s="205"/>
      <c r="OQR3" s="205"/>
      <c r="OQS3" s="205"/>
      <c r="OQT3" s="205"/>
      <c r="OQU3" s="205"/>
      <c r="OQV3" s="205"/>
      <c r="OQW3" s="205"/>
      <c r="OQX3" s="205"/>
      <c r="OQY3" s="205"/>
      <c r="OQZ3" s="205"/>
      <c r="ORA3" s="205"/>
      <c r="ORB3" s="205"/>
      <c r="ORC3" s="205"/>
      <c r="ORD3" s="205"/>
      <c r="ORE3" s="205"/>
      <c r="ORF3" s="205"/>
      <c r="ORG3" s="205"/>
      <c r="ORH3" s="205"/>
      <c r="ORI3" s="205"/>
      <c r="ORJ3" s="205"/>
      <c r="ORK3" s="205"/>
      <c r="ORL3" s="205"/>
      <c r="ORM3" s="205"/>
      <c r="ORN3" s="205"/>
      <c r="ORO3" s="205"/>
      <c r="ORP3" s="205"/>
      <c r="ORQ3" s="205"/>
      <c r="ORR3" s="205"/>
      <c r="ORS3" s="205"/>
      <c r="ORT3" s="205"/>
      <c r="ORU3" s="205"/>
      <c r="ORV3" s="205"/>
      <c r="ORW3" s="205"/>
      <c r="ORX3" s="205"/>
      <c r="ORY3" s="205"/>
      <c r="ORZ3" s="205"/>
      <c r="OSA3" s="205"/>
      <c r="OSB3" s="205"/>
      <c r="OSC3" s="205"/>
      <c r="OSD3" s="205"/>
      <c r="OSE3" s="205"/>
      <c r="OSF3" s="205"/>
      <c r="OSG3" s="205"/>
      <c r="OSH3" s="205"/>
      <c r="OSI3" s="205"/>
      <c r="OSJ3" s="205"/>
      <c r="OSK3" s="205"/>
      <c r="OSL3" s="205"/>
      <c r="OSM3" s="205"/>
      <c r="OSN3" s="205"/>
      <c r="OSO3" s="205"/>
      <c r="OSP3" s="205"/>
      <c r="OSQ3" s="205"/>
      <c r="OSR3" s="205"/>
      <c r="OSS3" s="205"/>
      <c r="OST3" s="205"/>
      <c r="OSU3" s="205"/>
      <c r="OSV3" s="205"/>
      <c r="OSW3" s="205"/>
      <c r="OSX3" s="205"/>
      <c r="OSY3" s="205"/>
      <c r="OSZ3" s="205"/>
      <c r="OTA3" s="205"/>
      <c r="OTB3" s="205"/>
      <c r="OTC3" s="205"/>
      <c r="OTD3" s="205"/>
      <c r="OTE3" s="205"/>
      <c r="OTF3" s="205"/>
      <c r="OTG3" s="205"/>
      <c r="OTH3" s="205"/>
      <c r="OTI3" s="205"/>
      <c r="OTJ3" s="205"/>
      <c r="OTK3" s="205"/>
      <c r="OTL3" s="205"/>
      <c r="OTM3" s="205"/>
      <c r="OTN3" s="205"/>
      <c r="OTO3" s="205"/>
      <c r="OTP3" s="205"/>
      <c r="OTQ3" s="205"/>
      <c r="OTR3" s="205"/>
      <c r="OTS3" s="205"/>
      <c r="OTT3" s="205"/>
      <c r="OTU3" s="205"/>
      <c r="OTV3" s="205"/>
      <c r="OTW3" s="205"/>
      <c r="OTX3" s="205"/>
      <c r="OTY3" s="205"/>
      <c r="OTZ3" s="205"/>
      <c r="OUA3" s="205"/>
      <c r="OUB3" s="205"/>
      <c r="OUC3" s="205"/>
      <c r="OUD3" s="205"/>
      <c r="OUE3" s="205"/>
      <c r="OUF3" s="205"/>
      <c r="OUG3" s="205"/>
      <c r="OUH3" s="205"/>
      <c r="OUI3" s="205"/>
      <c r="OUJ3" s="205"/>
      <c r="OUK3" s="205"/>
      <c r="OUL3" s="205"/>
      <c r="OUM3" s="205"/>
      <c r="OUN3" s="205"/>
      <c r="OUO3" s="205"/>
      <c r="OUP3" s="205"/>
      <c r="OUQ3" s="205"/>
      <c r="OUR3" s="205"/>
      <c r="OUS3" s="205"/>
      <c r="OUT3" s="205"/>
      <c r="OUU3" s="205"/>
      <c r="OUV3" s="205"/>
      <c r="OUW3" s="205"/>
      <c r="OUX3" s="205"/>
      <c r="OUY3" s="205"/>
      <c r="OUZ3" s="205"/>
      <c r="OVA3" s="205"/>
      <c r="OVB3" s="205"/>
      <c r="OVC3" s="205"/>
      <c r="OVD3" s="205"/>
      <c r="OVE3" s="205"/>
      <c r="OVF3" s="205"/>
      <c r="OVG3" s="205"/>
      <c r="OVH3" s="205"/>
      <c r="OVI3" s="205"/>
      <c r="OVJ3" s="205"/>
      <c r="OVK3" s="205"/>
      <c r="OVL3" s="205"/>
      <c r="OVM3" s="205"/>
      <c r="OVN3" s="205"/>
      <c r="OVO3" s="205"/>
      <c r="OVP3" s="205"/>
      <c r="OVQ3" s="205"/>
      <c r="OVR3" s="205"/>
      <c r="OVS3" s="205"/>
      <c r="OVT3" s="205"/>
      <c r="OVU3" s="205"/>
      <c r="OVV3" s="205"/>
      <c r="OVW3" s="205"/>
      <c r="OVX3" s="205"/>
      <c r="OVY3" s="205"/>
      <c r="OVZ3" s="205"/>
      <c r="OWA3" s="205"/>
      <c r="OWB3" s="205"/>
      <c r="OWC3" s="205"/>
      <c r="OWD3" s="205"/>
      <c r="OWE3" s="205"/>
      <c r="OWF3" s="205"/>
      <c r="OWG3" s="205"/>
      <c r="OWH3" s="205"/>
      <c r="OWI3" s="205"/>
      <c r="OWJ3" s="205"/>
      <c r="OWK3" s="205"/>
      <c r="OWL3" s="205"/>
      <c r="OWM3" s="205"/>
      <c r="OWN3" s="205"/>
      <c r="OWO3" s="205"/>
      <c r="OWP3" s="205"/>
      <c r="OWQ3" s="205"/>
      <c r="OWR3" s="205"/>
      <c r="OWS3" s="205"/>
      <c r="OWT3" s="205"/>
      <c r="OWU3" s="205"/>
      <c r="OWV3" s="205"/>
      <c r="OWW3" s="205"/>
      <c r="OWX3" s="205"/>
      <c r="OWY3" s="205"/>
      <c r="OWZ3" s="205"/>
      <c r="OXA3" s="205"/>
      <c r="OXB3" s="205"/>
      <c r="OXC3" s="205"/>
      <c r="OXD3" s="205"/>
      <c r="OXE3" s="205"/>
      <c r="OXF3" s="205"/>
      <c r="OXG3" s="205"/>
      <c r="OXH3" s="205"/>
      <c r="OXI3" s="205"/>
      <c r="OXJ3" s="205"/>
      <c r="OXK3" s="205"/>
      <c r="OXL3" s="205"/>
      <c r="OXM3" s="205"/>
      <c r="OXN3" s="205"/>
      <c r="OXO3" s="205"/>
      <c r="OXP3" s="205"/>
      <c r="OXQ3" s="205"/>
      <c r="OXR3" s="205"/>
      <c r="OXS3" s="205"/>
      <c r="OXT3" s="205"/>
      <c r="OXU3" s="205"/>
      <c r="OXV3" s="205"/>
      <c r="OXW3" s="205"/>
      <c r="OXX3" s="205"/>
      <c r="OXY3" s="205"/>
      <c r="OXZ3" s="205"/>
      <c r="OYA3" s="205"/>
      <c r="OYB3" s="205"/>
      <c r="OYC3" s="205"/>
      <c r="OYD3" s="205"/>
      <c r="OYE3" s="205"/>
      <c r="OYF3" s="205"/>
      <c r="OYG3" s="205"/>
      <c r="OYH3" s="205"/>
      <c r="OYI3" s="205"/>
      <c r="OYJ3" s="205"/>
      <c r="OYK3" s="205"/>
      <c r="OYL3" s="205"/>
      <c r="OYM3" s="205"/>
      <c r="OYN3" s="205"/>
      <c r="OYO3" s="205"/>
      <c r="OYP3" s="205"/>
      <c r="OYQ3" s="205"/>
      <c r="OYR3" s="205"/>
      <c r="OYS3" s="205"/>
      <c r="OYT3" s="205"/>
      <c r="OYU3" s="205"/>
      <c r="OYV3" s="205"/>
      <c r="OYW3" s="205"/>
      <c r="OYX3" s="205"/>
      <c r="OYY3" s="205"/>
      <c r="OYZ3" s="205"/>
      <c r="OZA3" s="205"/>
      <c r="OZB3" s="205"/>
      <c r="OZC3" s="205"/>
      <c r="OZD3" s="205"/>
      <c r="OZE3" s="205"/>
      <c r="OZF3" s="205"/>
      <c r="OZG3" s="205"/>
      <c r="OZH3" s="205"/>
      <c r="OZI3" s="205"/>
      <c r="OZJ3" s="205"/>
      <c r="OZK3" s="205"/>
      <c r="OZL3" s="205"/>
      <c r="OZM3" s="205"/>
      <c r="OZN3" s="205"/>
      <c r="OZO3" s="205"/>
      <c r="OZP3" s="205"/>
      <c r="OZQ3" s="205"/>
      <c r="OZR3" s="205"/>
      <c r="OZS3" s="205"/>
      <c r="OZT3" s="205"/>
      <c r="OZU3" s="205"/>
      <c r="OZV3" s="205"/>
      <c r="OZW3" s="205"/>
      <c r="OZX3" s="205"/>
      <c r="OZY3" s="205"/>
      <c r="OZZ3" s="205"/>
      <c r="PAA3" s="205"/>
      <c r="PAB3" s="205"/>
      <c r="PAC3" s="205"/>
      <c r="PAD3" s="205"/>
      <c r="PAE3" s="205"/>
      <c r="PAF3" s="205"/>
      <c r="PAG3" s="205"/>
      <c r="PAH3" s="205"/>
      <c r="PAI3" s="205"/>
      <c r="PAJ3" s="205"/>
      <c r="PAK3" s="205"/>
      <c r="PAL3" s="205"/>
      <c r="PAM3" s="205"/>
      <c r="PAN3" s="205"/>
      <c r="PAO3" s="205"/>
      <c r="PAP3" s="205"/>
      <c r="PAQ3" s="205"/>
      <c r="PAR3" s="205"/>
      <c r="PAS3" s="205"/>
      <c r="PAT3" s="205"/>
      <c r="PAU3" s="205"/>
      <c r="PAV3" s="205"/>
      <c r="PAW3" s="205"/>
      <c r="PAX3" s="205"/>
      <c r="PAY3" s="205"/>
      <c r="PAZ3" s="205"/>
      <c r="PBA3" s="205"/>
      <c r="PBB3" s="205"/>
      <c r="PBC3" s="205"/>
      <c r="PBD3" s="205"/>
      <c r="PBE3" s="205"/>
      <c r="PBF3" s="205"/>
      <c r="PBG3" s="205"/>
      <c r="PBH3" s="205"/>
      <c r="PBI3" s="205"/>
      <c r="PBJ3" s="205"/>
      <c r="PBK3" s="205"/>
      <c r="PBL3" s="205"/>
      <c r="PBM3" s="205"/>
      <c r="PBN3" s="205"/>
      <c r="PBO3" s="205"/>
      <c r="PBP3" s="205"/>
      <c r="PBQ3" s="205"/>
      <c r="PBR3" s="205"/>
      <c r="PBS3" s="205"/>
      <c r="PBT3" s="205"/>
      <c r="PBU3" s="205"/>
      <c r="PBV3" s="205"/>
      <c r="PBW3" s="205"/>
      <c r="PBX3" s="205"/>
      <c r="PBY3" s="205"/>
      <c r="PBZ3" s="205"/>
      <c r="PCA3" s="205"/>
      <c r="PCB3" s="205"/>
      <c r="PCC3" s="205"/>
      <c r="PCD3" s="205"/>
      <c r="PCE3" s="205"/>
      <c r="PCF3" s="205"/>
      <c r="PCG3" s="205"/>
      <c r="PCH3" s="205"/>
      <c r="PCI3" s="205"/>
      <c r="PCJ3" s="205"/>
      <c r="PCK3" s="205"/>
      <c r="PCL3" s="205"/>
      <c r="PCM3" s="205"/>
      <c r="PCN3" s="205"/>
      <c r="PCO3" s="205"/>
      <c r="PCP3" s="205"/>
      <c r="PCQ3" s="205"/>
      <c r="PCR3" s="205"/>
      <c r="PCS3" s="205"/>
      <c r="PCT3" s="205"/>
      <c r="PCU3" s="205"/>
      <c r="PCV3" s="205"/>
      <c r="PCW3" s="205"/>
      <c r="PCX3" s="205"/>
      <c r="PCY3" s="205"/>
      <c r="PCZ3" s="205"/>
      <c r="PDA3" s="205"/>
      <c r="PDB3" s="205"/>
      <c r="PDC3" s="205"/>
      <c r="PDD3" s="205"/>
      <c r="PDE3" s="205"/>
      <c r="PDF3" s="205"/>
      <c r="PDG3" s="205"/>
      <c r="PDH3" s="205"/>
      <c r="PDI3" s="205"/>
      <c r="PDJ3" s="205"/>
      <c r="PDK3" s="205"/>
      <c r="PDL3" s="205"/>
      <c r="PDM3" s="205"/>
      <c r="PDN3" s="205"/>
      <c r="PDO3" s="205"/>
      <c r="PDP3" s="205"/>
      <c r="PDQ3" s="205"/>
      <c r="PDR3" s="205"/>
      <c r="PDS3" s="205"/>
      <c r="PDT3" s="205"/>
      <c r="PDU3" s="205"/>
      <c r="PDV3" s="205"/>
      <c r="PDW3" s="205"/>
      <c r="PDX3" s="205"/>
      <c r="PDY3" s="205"/>
      <c r="PDZ3" s="205"/>
      <c r="PEA3" s="205"/>
      <c r="PEB3" s="205"/>
      <c r="PEC3" s="205"/>
      <c r="PED3" s="205"/>
      <c r="PEE3" s="205"/>
      <c r="PEF3" s="205"/>
      <c r="PEG3" s="205"/>
      <c r="PEH3" s="205"/>
      <c r="PEI3" s="205"/>
      <c r="PEJ3" s="205"/>
      <c r="PEK3" s="205"/>
      <c r="PEL3" s="205"/>
      <c r="PEM3" s="205"/>
      <c r="PEN3" s="205"/>
      <c r="PEO3" s="205"/>
      <c r="PEP3" s="205"/>
      <c r="PEQ3" s="205"/>
      <c r="PER3" s="205"/>
      <c r="PES3" s="205"/>
      <c r="PET3" s="205"/>
      <c r="PEU3" s="205"/>
      <c r="PEV3" s="205"/>
      <c r="PEW3" s="205"/>
      <c r="PEX3" s="205"/>
      <c r="PEY3" s="205"/>
      <c r="PEZ3" s="205"/>
      <c r="PFA3" s="205"/>
      <c r="PFB3" s="205"/>
      <c r="PFC3" s="205"/>
      <c r="PFD3" s="205"/>
      <c r="PFE3" s="205"/>
      <c r="PFF3" s="205"/>
      <c r="PFG3" s="205"/>
      <c r="PFH3" s="205"/>
      <c r="PFI3" s="205"/>
      <c r="PFJ3" s="205"/>
      <c r="PFK3" s="205"/>
      <c r="PFL3" s="205"/>
      <c r="PFM3" s="205"/>
      <c r="PFN3" s="205"/>
      <c r="PFO3" s="205"/>
      <c r="PFP3" s="205"/>
      <c r="PFQ3" s="205"/>
      <c r="PFR3" s="205"/>
      <c r="PFS3" s="205"/>
      <c r="PFT3" s="205"/>
      <c r="PFU3" s="205"/>
      <c r="PFV3" s="205"/>
      <c r="PFW3" s="205"/>
      <c r="PFX3" s="205"/>
      <c r="PFY3" s="205"/>
      <c r="PFZ3" s="205"/>
      <c r="PGA3" s="205"/>
      <c r="PGB3" s="205"/>
      <c r="PGC3" s="205"/>
      <c r="PGD3" s="205"/>
      <c r="PGE3" s="205"/>
      <c r="PGF3" s="205"/>
      <c r="PGG3" s="205"/>
      <c r="PGH3" s="205"/>
      <c r="PGI3" s="205"/>
      <c r="PGJ3" s="205"/>
      <c r="PGK3" s="205"/>
      <c r="PGL3" s="205"/>
      <c r="PGM3" s="205"/>
      <c r="PGN3" s="205"/>
      <c r="PGO3" s="205"/>
      <c r="PGP3" s="205"/>
      <c r="PGQ3" s="205"/>
      <c r="PGR3" s="205"/>
      <c r="PGS3" s="205"/>
      <c r="PGT3" s="205"/>
      <c r="PGU3" s="205"/>
      <c r="PGV3" s="205"/>
      <c r="PGW3" s="205"/>
      <c r="PGX3" s="205"/>
      <c r="PGY3" s="205"/>
      <c r="PGZ3" s="205"/>
      <c r="PHA3" s="205"/>
      <c r="PHB3" s="205"/>
      <c r="PHC3" s="205"/>
      <c r="PHD3" s="205"/>
      <c r="PHE3" s="205"/>
      <c r="PHF3" s="205"/>
      <c r="PHG3" s="205"/>
      <c r="PHH3" s="205"/>
      <c r="PHI3" s="205"/>
      <c r="PHJ3" s="205"/>
      <c r="PHK3" s="205"/>
      <c r="PHL3" s="205"/>
      <c r="PHM3" s="205"/>
      <c r="PHN3" s="205"/>
      <c r="PHO3" s="205"/>
      <c r="PHP3" s="205"/>
      <c r="PHQ3" s="205"/>
      <c r="PHR3" s="205"/>
      <c r="PHS3" s="205"/>
      <c r="PHT3" s="205"/>
      <c r="PHU3" s="205"/>
      <c r="PHV3" s="205"/>
      <c r="PHW3" s="205"/>
      <c r="PHX3" s="205"/>
      <c r="PHY3" s="205"/>
      <c r="PHZ3" s="205"/>
      <c r="PIA3" s="205"/>
      <c r="PIB3" s="205"/>
      <c r="PIC3" s="205"/>
      <c r="PID3" s="205"/>
      <c r="PIE3" s="205"/>
      <c r="PIF3" s="205"/>
      <c r="PIG3" s="205"/>
      <c r="PIH3" s="205"/>
      <c r="PII3" s="205"/>
      <c r="PIJ3" s="205"/>
      <c r="PIK3" s="205"/>
      <c r="PIL3" s="205"/>
      <c r="PIM3" s="205"/>
      <c r="PIN3" s="205"/>
      <c r="PIO3" s="205"/>
      <c r="PIP3" s="205"/>
      <c r="PIQ3" s="205"/>
      <c r="PIR3" s="205"/>
      <c r="PIS3" s="205"/>
      <c r="PIT3" s="205"/>
      <c r="PIU3" s="205"/>
      <c r="PIV3" s="205"/>
      <c r="PIW3" s="205"/>
      <c r="PIX3" s="205"/>
      <c r="PIY3" s="205"/>
      <c r="PIZ3" s="205"/>
      <c r="PJA3" s="205"/>
      <c r="PJB3" s="205"/>
      <c r="PJC3" s="205"/>
      <c r="PJD3" s="205"/>
      <c r="PJE3" s="205"/>
      <c r="PJF3" s="205"/>
      <c r="PJG3" s="205"/>
      <c r="PJH3" s="205"/>
      <c r="PJI3" s="205"/>
      <c r="PJJ3" s="205"/>
      <c r="PJK3" s="205"/>
      <c r="PJL3" s="205"/>
      <c r="PJM3" s="205"/>
      <c r="PJN3" s="205"/>
      <c r="PJO3" s="205"/>
      <c r="PJP3" s="205"/>
      <c r="PJQ3" s="205"/>
      <c r="PJR3" s="205"/>
      <c r="PJS3" s="205"/>
      <c r="PJT3" s="205"/>
      <c r="PJU3" s="205"/>
      <c r="PJV3" s="205"/>
      <c r="PJW3" s="205"/>
      <c r="PJX3" s="205"/>
      <c r="PJY3" s="205"/>
      <c r="PJZ3" s="205"/>
      <c r="PKA3" s="205"/>
      <c r="PKB3" s="205"/>
      <c r="PKC3" s="205"/>
      <c r="PKD3" s="205"/>
      <c r="PKE3" s="205"/>
      <c r="PKF3" s="205"/>
      <c r="PKG3" s="205"/>
      <c r="PKH3" s="205"/>
      <c r="PKI3" s="205"/>
      <c r="PKJ3" s="205"/>
      <c r="PKK3" s="205"/>
      <c r="PKL3" s="205"/>
      <c r="PKM3" s="205"/>
      <c r="PKN3" s="205"/>
      <c r="PKO3" s="205"/>
      <c r="PKP3" s="205"/>
      <c r="PKQ3" s="205"/>
      <c r="PKR3" s="205"/>
      <c r="PKS3" s="205"/>
      <c r="PKT3" s="205"/>
      <c r="PKU3" s="205"/>
      <c r="PKV3" s="205"/>
      <c r="PKW3" s="205"/>
      <c r="PKX3" s="205"/>
      <c r="PKY3" s="205"/>
      <c r="PKZ3" s="205"/>
      <c r="PLA3" s="205"/>
      <c r="PLB3" s="205"/>
      <c r="PLC3" s="205"/>
      <c r="PLD3" s="205"/>
      <c r="PLE3" s="205"/>
      <c r="PLF3" s="205"/>
      <c r="PLG3" s="205"/>
      <c r="PLH3" s="205"/>
      <c r="PLI3" s="205"/>
      <c r="PLJ3" s="205"/>
      <c r="PLK3" s="205"/>
      <c r="PLL3" s="205"/>
      <c r="PLM3" s="205"/>
      <c r="PLN3" s="205"/>
      <c r="PLO3" s="205"/>
      <c r="PLP3" s="205"/>
      <c r="PLQ3" s="205"/>
      <c r="PLR3" s="205"/>
      <c r="PLS3" s="205"/>
      <c r="PLT3" s="205"/>
      <c r="PLU3" s="205"/>
      <c r="PLV3" s="205"/>
      <c r="PLW3" s="205"/>
      <c r="PLX3" s="205"/>
      <c r="PLY3" s="205"/>
      <c r="PLZ3" s="205"/>
      <c r="PMA3" s="205"/>
      <c r="PMB3" s="205"/>
      <c r="PMC3" s="205"/>
      <c r="PMD3" s="205"/>
      <c r="PME3" s="205"/>
      <c r="PMF3" s="205"/>
      <c r="PMG3" s="205"/>
      <c r="PMH3" s="205"/>
      <c r="PMI3" s="205"/>
      <c r="PMJ3" s="205"/>
      <c r="PMK3" s="205"/>
      <c r="PML3" s="205"/>
      <c r="PMM3" s="205"/>
      <c r="PMN3" s="205"/>
      <c r="PMO3" s="205"/>
      <c r="PMP3" s="205"/>
      <c r="PMQ3" s="205"/>
      <c r="PMR3" s="205"/>
      <c r="PMS3" s="205"/>
      <c r="PMT3" s="205"/>
      <c r="PMU3" s="205"/>
      <c r="PMV3" s="205"/>
      <c r="PMW3" s="205"/>
      <c r="PMX3" s="205"/>
      <c r="PMY3" s="205"/>
      <c r="PMZ3" s="205"/>
      <c r="PNA3" s="205"/>
      <c r="PNB3" s="205"/>
      <c r="PNC3" s="205"/>
      <c r="PND3" s="205"/>
      <c r="PNE3" s="205"/>
      <c r="PNF3" s="205"/>
      <c r="PNG3" s="205"/>
      <c r="PNH3" s="205"/>
      <c r="PNI3" s="205"/>
      <c r="PNJ3" s="205"/>
      <c r="PNK3" s="205"/>
      <c r="PNL3" s="205"/>
      <c r="PNM3" s="205"/>
      <c r="PNN3" s="205"/>
      <c r="PNO3" s="205"/>
      <c r="PNP3" s="205"/>
      <c r="PNQ3" s="205"/>
      <c r="PNR3" s="205"/>
      <c r="PNS3" s="205"/>
      <c r="PNT3" s="205"/>
      <c r="PNU3" s="205"/>
      <c r="PNV3" s="205"/>
      <c r="PNW3" s="205"/>
      <c r="PNX3" s="205"/>
      <c r="PNY3" s="205"/>
      <c r="PNZ3" s="205"/>
      <c r="POA3" s="205"/>
      <c r="POB3" s="205"/>
      <c r="POC3" s="205"/>
      <c r="POD3" s="205"/>
      <c r="POE3" s="205"/>
      <c r="POF3" s="205"/>
      <c r="POG3" s="205"/>
      <c r="POH3" s="205"/>
      <c r="POI3" s="205"/>
      <c r="POJ3" s="205"/>
      <c r="POK3" s="205"/>
      <c r="POL3" s="205"/>
      <c r="POM3" s="205"/>
      <c r="PON3" s="205"/>
      <c r="POO3" s="205"/>
      <c r="POP3" s="205"/>
      <c r="POQ3" s="205"/>
      <c r="POR3" s="205"/>
      <c r="POS3" s="205"/>
      <c r="POT3" s="205"/>
      <c r="POU3" s="205"/>
      <c r="POV3" s="205"/>
      <c r="POW3" s="205"/>
      <c r="POX3" s="205"/>
      <c r="POY3" s="205"/>
      <c r="POZ3" s="205"/>
      <c r="PPA3" s="205"/>
      <c r="PPB3" s="205"/>
      <c r="PPC3" s="205"/>
      <c r="PPD3" s="205"/>
      <c r="PPE3" s="205"/>
      <c r="PPF3" s="205"/>
      <c r="PPG3" s="205"/>
      <c r="PPH3" s="205"/>
      <c r="PPI3" s="205"/>
      <c r="PPJ3" s="205"/>
      <c r="PPK3" s="205"/>
      <c r="PPL3" s="205"/>
      <c r="PPM3" s="205"/>
      <c r="PPN3" s="205"/>
      <c r="PPO3" s="205"/>
      <c r="PPP3" s="205"/>
      <c r="PPQ3" s="205"/>
      <c r="PPR3" s="205"/>
      <c r="PPS3" s="205"/>
      <c r="PPT3" s="205"/>
      <c r="PPU3" s="205"/>
      <c r="PPV3" s="205"/>
      <c r="PPW3" s="205"/>
      <c r="PPX3" s="205"/>
      <c r="PPY3" s="205"/>
      <c r="PPZ3" s="205"/>
      <c r="PQA3" s="205"/>
      <c r="PQB3" s="205"/>
      <c r="PQC3" s="205"/>
      <c r="PQD3" s="205"/>
      <c r="PQE3" s="205"/>
      <c r="PQF3" s="205"/>
      <c r="PQG3" s="205"/>
      <c r="PQH3" s="205"/>
      <c r="PQI3" s="205"/>
      <c r="PQJ3" s="205"/>
      <c r="PQK3" s="205"/>
      <c r="PQL3" s="205"/>
      <c r="PQM3" s="205"/>
      <c r="PQN3" s="205"/>
      <c r="PQO3" s="205"/>
      <c r="PQP3" s="205"/>
      <c r="PQQ3" s="205"/>
      <c r="PQR3" s="205"/>
      <c r="PQS3" s="205"/>
      <c r="PQT3" s="205"/>
      <c r="PQU3" s="205"/>
      <c r="PQV3" s="205"/>
      <c r="PQW3" s="205"/>
      <c r="PQX3" s="205"/>
      <c r="PQY3" s="205"/>
      <c r="PQZ3" s="205"/>
      <c r="PRA3" s="205"/>
      <c r="PRB3" s="205"/>
      <c r="PRC3" s="205"/>
      <c r="PRD3" s="205"/>
      <c r="PRE3" s="205"/>
      <c r="PRF3" s="205"/>
      <c r="PRG3" s="205"/>
      <c r="PRH3" s="205"/>
      <c r="PRI3" s="205"/>
      <c r="PRJ3" s="205"/>
      <c r="PRK3" s="205"/>
      <c r="PRL3" s="205"/>
      <c r="PRM3" s="205"/>
      <c r="PRN3" s="205"/>
      <c r="PRO3" s="205"/>
      <c r="PRP3" s="205"/>
      <c r="PRQ3" s="205"/>
      <c r="PRR3" s="205"/>
      <c r="PRS3" s="205"/>
      <c r="PRT3" s="205"/>
      <c r="PRU3" s="205"/>
      <c r="PRV3" s="205"/>
      <c r="PRW3" s="205"/>
      <c r="PRX3" s="205"/>
      <c r="PRY3" s="205"/>
      <c r="PRZ3" s="205"/>
      <c r="PSA3" s="205"/>
      <c r="PSB3" s="205"/>
      <c r="PSC3" s="205"/>
      <c r="PSD3" s="205"/>
      <c r="PSE3" s="205"/>
      <c r="PSF3" s="205"/>
      <c r="PSG3" s="205"/>
      <c r="PSH3" s="205"/>
      <c r="PSI3" s="205"/>
      <c r="PSJ3" s="205"/>
      <c r="PSK3" s="205"/>
      <c r="PSL3" s="205"/>
      <c r="PSM3" s="205"/>
      <c r="PSN3" s="205"/>
      <c r="PSO3" s="205"/>
      <c r="PSP3" s="205"/>
      <c r="PSQ3" s="205"/>
      <c r="PSR3" s="205"/>
      <c r="PSS3" s="205"/>
      <c r="PST3" s="205"/>
      <c r="PSU3" s="205"/>
      <c r="PSV3" s="205"/>
      <c r="PSW3" s="205"/>
      <c r="PSX3" s="205"/>
      <c r="PSY3" s="205"/>
      <c r="PSZ3" s="205"/>
      <c r="PTA3" s="205"/>
      <c r="PTB3" s="205"/>
      <c r="PTC3" s="205"/>
      <c r="PTD3" s="205"/>
      <c r="PTE3" s="205"/>
      <c r="PTF3" s="205"/>
      <c r="PTG3" s="205"/>
      <c r="PTH3" s="205"/>
      <c r="PTI3" s="205"/>
      <c r="PTJ3" s="205"/>
      <c r="PTK3" s="205"/>
      <c r="PTL3" s="205"/>
      <c r="PTM3" s="205"/>
      <c r="PTN3" s="205"/>
      <c r="PTO3" s="205"/>
      <c r="PTP3" s="205"/>
      <c r="PTQ3" s="205"/>
      <c r="PTR3" s="205"/>
      <c r="PTS3" s="205"/>
      <c r="PTT3" s="205"/>
      <c r="PTU3" s="205"/>
      <c r="PTV3" s="205"/>
      <c r="PTW3" s="205"/>
      <c r="PTX3" s="205"/>
      <c r="PTY3" s="205"/>
      <c r="PTZ3" s="205"/>
      <c r="PUA3" s="205"/>
      <c r="PUB3" s="205"/>
      <c r="PUC3" s="205"/>
      <c r="PUD3" s="205"/>
      <c r="PUE3" s="205"/>
      <c r="PUF3" s="205"/>
      <c r="PUG3" s="205"/>
      <c r="PUH3" s="205"/>
      <c r="PUI3" s="205"/>
      <c r="PUJ3" s="205"/>
      <c r="PUK3" s="205"/>
      <c r="PUL3" s="205"/>
      <c r="PUM3" s="205"/>
      <c r="PUN3" s="205"/>
      <c r="PUO3" s="205"/>
      <c r="PUP3" s="205"/>
      <c r="PUQ3" s="205"/>
      <c r="PUR3" s="205"/>
      <c r="PUS3" s="205"/>
      <c r="PUT3" s="205"/>
      <c r="PUU3" s="205"/>
      <c r="PUV3" s="205"/>
      <c r="PUW3" s="205"/>
      <c r="PUX3" s="205"/>
      <c r="PUY3" s="205"/>
      <c r="PUZ3" s="205"/>
      <c r="PVA3" s="205"/>
      <c r="PVB3" s="205"/>
      <c r="PVC3" s="205"/>
      <c r="PVD3" s="205"/>
      <c r="PVE3" s="205"/>
      <c r="PVF3" s="205"/>
      <c r="PVG3" s="205"/>
      <c r="PVH3" s="205"/>
      <c r="PVI3" s="205"/>
      <c r="PVJ3" s="205"/>
      <c r="PVK3" s="205"/>
      <c r="PVL3" s="205"/>
      <c r="PVM3" s="205"/>
      <c r="PVN3" s="205"/>
      <c r="PVO3" s="205"/>
      <c r="PVP3" s="205"/>
      <c r="PVQ3" s="205"/>
      <c r="PVR3" s="205"/>
      <c r="PVS3" s="205"/>
      <c r="PVT3" s="205"/>
      <c r="PVU3" s="205"/>
      <c r="PVV3" s="205"/>
      <c r="PVW3" s="205"/>
      <c r="PVX3" s="205"/>
      <c r="PVY3" s="205"/>
      <c r="PVZ3" s="205"/>
      <c r="PWA3" s="205"/>
      <c r="PWB3" s="205"/>
      <c r="PWC3" s="205"/>
      <c r="PWD3" s="205"/>
      <c r="PWE3" s="205"/>
      <c r="PWF3" s="205"/>
      <c r="PWG3" s="205"/>
      <c r="PWH3" s="205"/>
      <c r="PWI3" s="205"/>
      <c r="PWJ3" s="205"/>
      <c r="PWK3" s="205"/>
      <c r="PWL3" s="205"/>
      <c r="PWM3" s="205"/>
      <c r="PWN3" s="205"/>
      <c r="PWO3" s="205"/>
      <c r="PWP3" s="205"/>
      <c r="PWQ3" s="205"/>
      <c r="PWR3" s="205"/>
      <c r="PWS3" s="205"/>
      <c r="PWT3" s="205"/>
      <c r="PWU3" s="205"/>
      <c r="PWV3" s="205"/>
      <c r="PWW3" s="205"/>
      <c r="PWX3" s="205"/>
      <c r="PWY3" s="205"/>
      <c r="PWZ3" s="205"/>
      <c r="PXA3" s="205"/>
      <c r="PXB3" s="205"/>
      <c r="PXC3" s="205"/>
      <c r="PXD3" s="205"/>
      <c r="PXE3" s="205"/>
      <c r="PXF3" s="205"/>
      <c r="PXG3" s="205"/>
      <c r="PXH3" s="205"/>
      <c r="PXI3" s="205"/>
      <c r="PXJ3" s="205"/>
      <c r="PXK3" s="205"/>
      <c r="PXL3" s="205"/>
      <c r="PXM3" s="205"/>
      <c r="PXN3" s="205"/>
      <c r="PXO3" s="205"/>
      <c r="PXP3" s="205"/>
      <c r="PXQ3" s="205"/>
      <c r="PXR3" s="205"/>
      <c r="PXS3" s="205"/>
      <c r="PXT3" s="205"/>
      <c r="PXU3" s="205"/>
      <c r="PXV3" s="205"/>
      <c r="PXW3" s="205"/>
      <c r="PXX3" s="205"/>
      <c r="PXY3" s="205"/>
      <c r="PXZ3" s="205"/>
      <c r="PYA3" s="205"/>
      <c r="PYB3" s="205"/>
      <c r="PYC3" s="205"/>
      <c r="PYD3" s="205"/>
      <c r="PYE3" s="205"/>
      <c r="PYF3" s="205"/>
      <c r="PYG3" s="205"/>
      <c r="PYH3" s="205"/>
      <c r="PYI3" s="205"/>
      <c r="PYJ3" s="205"/>
      <c r="PYK3" s="205"/>
      <c r="PYL3" s="205"/>
      <c r="PYM3" s="205"/>
      <c r="PYN3" s="205"/>
      <c r="PYO3" s="205"/>
      <c r="PYP3" s="205"/>
      <c r="PYQ3" s="205"/>
      <c r="PYR3" s="205"/>
      <c r="PYS3" s="205"/>
      <c r="PYT3" s="205"/>
      <c r="PYU3" s="205"/>
      <c r="PYV3" s="205"/>
      <c r="PYW3" s="205"/>
      <c r="PYX3" s="205"/>
      <c r="PYY3" s="205"/>
      <c r="PYZ3" s="205"/>
      <c r="PZA3" s="205"/>
      <c r="PZB3" s="205"/>
      <c r="PZC3" s="205"/>
      <c r="PZD3" s="205"/>
      <c r="PZE3" s="205"/>
      <c r="PZF3" s="205"/>
      <c r="PZG3" s="205"/>
      <c r="PZH3" s="205"/>
      <c r="PZI3" s="205"/>
      <c r="PZJ3" s="205"/>
      <c r="PZK3" s="205"/>
      <c r="PZL3" s="205"/>
      <c r="PZM3" s="205"/>
      <c r="PZN3" s="205"/>
      <c r="PZO3" s="205"/>
      <c r="PZP3" s="205"/>
      <c r="PZQ3" s="205"/>
      <c r="PZR3" s="205"/>
      <c r="PZS3" s="205"/>
      <c r="PZT3" s="205"/>
      <c r="PZU3" s="205"/>
      <c r="PZV3" s="205"/>
      <c r="PZW3" s="205"/>
      <c r="PZX3" s="205"/>
      <c r="PZY3" s="205"/>
      <c r="PZZ3" s="205"/>
      <c r="QAA3" s="205"/>
      <c r="QAB3" s="205"/>
      <c r="QAC3" s="205"/>
      <c r="QAD3" s="205"/>
      <c r="QAE3" s="205"/>
      <c r="QAF3" s="205"/>
      <c r="QAG3" s="205"/>
      <c r="QAH3" s="205"/>
      <c r="QAI3" s="205"/>
      <c r="QAJ3" s="205"/>
      <c r="QAK3" s="205"/>
      <c r="QAL3" s="205"/>
      <c r="QAM3" s="205"/>
      <c r="QAN3" s="205"/>
      <c r="QAO3" s="205"/>
      <c r="QAP3" s="205"/>
      <c r="QAQ3" s="205"/>
      <c r="QAR3" s="205"/>
      <c r="QAS3" s="205"/>
      <c r="QAT3" s="205"/>
      <c r="QAU3" s="205"/>
      <c r="QAV3" s="205"/>
      <c r="QAW3" s="205"/>
      <c r="QAX3" s="205"/>
      <c r="QAY3" s="205"/>
      <c r="QAZ3" s="205"/>
      <c r="QBA3" s="205"/>
      <c r="QBB3" s="205"/>
      <c r="QBC3" s="205"/>
      <c r="QBD3" s="205"/>
      <c r="QBE3" s="205"/>
      <c r="QBF3" s="205"/>
      <c r="QBG3" s="205"/>
      <c r="QBH3" s="205"/>
      <c r="QBI3" s="205"/>
      <c r="QBJ3" s="205"/>
      <c r="QBK3" s="205"/>
      <c r="QBL3" s="205"/>
      <c r="QBM3" s="205"/>
      <c r="QBN3" s="205"/>
      <c r="QBO3" s="205"/>
      <c r="QBP3" s="205"/>
      <c r="QBQ3" s="205"/>
      <c r="QBR3" s="205"/>
      <c r="QBS3" s="205"/>
      <c r="QBT3" s="205"/>
      <c r="QBU3" s="205"/>
      <c r="QBV3" s="205"/>
      <c r="QBW3" s="205"/>
      <c r="QBX3" s="205"/>
      <c r="QBY3" s="205"/>
      <c r="QBZ3" s="205"/>
      <c r="QCA3" s="205"/>
      <c r="QCB3" s="205"/>
      <c r="QCC3" s="205"/>
      <c r="QCD3" s="205"/>
      <c r="QCE3" s="205"/>
      <c r="QCF3" s="205"/>
      <c r="QCG3" s="205"/>
      <c r="QCH3" s="205"/>
      <c r="QCI3" s="205"/>
      <c r="QCJ3" s="205"/>
      <c r="QCK3" s="205"/>
      <c r="QCL3" s="205"/>
      <c r="QCM3" s="205"/>
      <c r="QCN3" s="205"/>
      <c r="QCO3" s="205"/>
      <c r="QCP3" s="205"/>
      <c r="QCQ3" s="205"/>
      <c r="QCR3" s="205"/>
      <c r="QCS3" s="205"/>
      <c r="QCT3" s="205"/>
      <c r="QCU3" s="205"/>
      <c r="QCV3" s="205"/>
      <c r="QCW3" s="205"/>
      <c r="QCX3" s="205"/>
      <c r="QCY3" s="205"/>
      <c r="QCZ3" s="205"/>
      <c r="QDA3" s="205"/>
      <c r="QDB3" s="205"/>
      <c r="QDC3" s="205"/>
      <c r="QDD3" s="205"/>
      <c r="QDE3" s="205"/>
      <c r="QDF3" s="205"/>
      <c r="QDG3" s="205"/>
      <c r="QDH3" s="205"/>
      <c r="QDI3" s="205"/>
      <c r="QDJ3" s="205"/>
      <c r="QDK3" s="205"/>
      <c r="QDL3" s="205"/>
      <c r="QDM3" s="205"/>
      <c r="QDN3" s="205"/>
      <c r="QDO3" s="205"/>
      <c r="QDP3" s="205"/>
      <c r="QDQ3" s="205"/>
      <c r="QDR3" s="205"/>
      <c r="QDS3" s="205"/>
      <c r="QDT3" s="205"/>
      <c r="QDU3" s="205"/>
      <c r="QDV3" s="205"/>
      <c r="QDW3" s="205"/>
      <c r="QDX3" s="205"/>
      <c r="QDY3" s="205"/>
      <c r="QDZ3" s="205"/>
      <c r="QEA3" s="205"/>
      <c r="QEB3" s="205"/>
      <c r="QEC3" s="205"/>
      <c r="QED3" s="205"/>
      <c r="QEE3" s="205"/>
      <c r="QEF3" s="205"/>
      <c r="QEG3" s="205"/>
      <c r="QEH3" s="205"/>
      <c r="QEI3" s="205"/>
      <c r="QEJ3" s="205"/>
      <c r="QEK3" s="205"/>
      <c r="QEL3" s="205"/>
      <c r="QEM3" s="205"/>
      <c r="QEN3" s="205"/>
      <c r="QEO3" s="205"/>
      <c r="QEP3" s="205"/>
      <c r="QEQ3" s="205"/>
      <c r="QER3" s="205"/>
      <c r="QES3" s="205"/>
      <c r="QET3" s="205"/>
      <c r="QEU3" s="205"/>
      <c r="QEV3" s="205"/>
      <c r="QEW3" s="205"/>
      <c r="QEX3" s="205"/>
      <c r="QEY3" s="205"/>
      <c r="QEZ3" s="205"/>
      <c r="QFA3" s="205"/>
      <c r="QFB3" s="205"/>
      <c r="QFC3" s="205"/>
      <c r="QFD3" s="205"/>
      <c r="QFE3" s="205"/>
      <c r="QFF3" s="205"/>
      <c r="QFG3" s="205"/>
      <c r="QFH3" s="205"/>
      <c r="QFI3" s="205"/>
      <c r="QFJ3" s="205"/>
      <c r="QFK3" s="205"/>
      <c r="QFL3" s="205"/>
      <c r="QFM3" s="205"/>
      <c r="QFN3" s="205"/>
      <c r="QFO3" s="205"/>
      <c r="QFP3" s="205"/>
      <c r="QFQ3" s="205"/>
      <c r="QFR3" s="205"/>
      <c r="QFS3" s="205"/>
      <c r="QFT3" s="205"/>
      <c r="QFU3" s="205"/>
      <c r="QFV3" s="205"/>
      <c r="QFW3" s="205"/>
      <c r="QFX3" s="205"/>
      <c r="QFY3" s="205"/>
      <c r="QFZ3" s="205"/>
      <c r="QGA3" s="205"/>
      <c r="QGB3" s="205"/>
      <c r="QGC3" s="205"/>
      <c r="QGD3" s="205"/>
      <c r="QGE3" s="205"/>
      <c r="QGF3" s="205"/>
      <c r="QGG3" s="205"/>
      <c r="QGH3" s="205"/>
      <c r="QGI3" s="205"/>
      <c r="QGJ3" s="205"/>
      <c r="QGK3" s="205"/>
      <c r="QGL3" s="205"/>
      <c r="QGM3" s="205"/>
      <c r="QGN3" s="205"/>
      <c r="QGO3" s="205"/>
      <c r="QGP3" s="205"/>
      <c r="QGQ3" s="205"/>
      <c r="QGR3" s="205"/>
      <c r="QGS3" s="205"/>
      <c r="QGT3" s="205"/>
      <c r="QGU3" s="205"/>
      <c r="QGV3" s="205"/>
      <c r="QGW3" s="205"/>
      <c r="QGX3" s="205"/>
      <c r="QGY3" s="205"/>
      <c r="QGZ3" s="205"/>
      <c r="QHA3" s="205"/>
      <c r="QHB3" s="205"/>
      <c r="QHC3" s="205"/>
      <c r="QHD3" s="205"/>
      <c r="QHE3" s="205"/>
      <c r="QHF3" s="205"/>
      <c r="QHG3" s="205"/>
      <c r="QHH3" s="205"/>
      <c r="QHI3" s="205"/>
      <c r="QHJ3" s="205"/>
      <c r="QHK3" s="205"/>
      <c r="QHL3" s="205"/>
      <c r="QHM3" s="205"/>
      <c r="QHN3" s="205"/>
      <c r="QHO3" s="205"/>
      <c r="QHP3" s="205"/>
      <c r="QHQ3" s="205"/>
      <c r="QHR3" s="205"/>
      <c r="QHS3" s="205"/>
      <c r="QHT3" s="205"/>
      <c r="QHU3" s="205"/>
      <c r="QHV3" s="205"/>
      <c r="QHW3" s="205"/>
      <c r="QHX3" s="205"/>
      <c r="QHY3" s="205"/>
      <c r="QHZ3" s="205"/>
      <c r="QIA3" s="205"/>
      <c r="QIB3" s="205"/>
      <c r="QIC3" s="205"/>
      <c r="QID3" s="205"/>
      <c r="QIE3" s="205"/>
      <c r="QIF3" s="205"/>
      <c r="QIG3" s="205"/>
      <c r="QIH3" s="205"/>
      <c r="QII3" s="205"/>
      <c r="QIJ3" s="205"/>
      <c r="QIK3" s="205"/>
      <c r="QIL3" s="205"/>
      <c r="QIM3" s="205"/>
      <c r="QIN3" s="205"/>
      <c r="QIO3" s="205"/>
      <c r="QIP3" s="205"/>
      <c r="QIQ3" s="205"/>
      <c r="QIR3" s="205"/>
      <c r="QIS3" s="205"/>
      <c r="QIT3" s="205"/>
      <c r="QIU3" s="205"/>
      <c r="QIV3" s="205"/>
      <c r="QIW3" s="205"/>
      <c r="QIX3" s="205"/>
      <c r="QIY3" s="205"/>
      <c r="QIZ3" s="205"/>
      <c r="QJA3" s="205"/>
      <c r="QJB3" s="205"/>
      <c r="QJC3" s="205"/>
      <c r="QJD3" s="205"/>
      <c r="QJE3" s="205"/>
      <c r="QJF3" s="205"/>
      <c r="QJG3" s="205"/>
      <c r="QJH3" s="205"/>
      <c r="QJI3" s="205"/>
      <c r="QJJ3" s="205"/>
      <c r="QJK3" s="205"/>
      <c r="QJL3" s="205"/>
      <c r="QJM3" s="205"/>
      <c r="QJN3" s="205"/>
      <c r="QJO3" s="205"/>
      <c r="QJP3" s="205"/>
      <c r="QJQ3" s="205"/>
      <c r="QJR3" s="205"/>
      <c r="QJS3" s="205"/>
      <c r="QJT3" s="205"/>
      <c r="QJU3" s="205"/>
      <c r="QJV3" s="205"/>
      <c r="QJW3" s="205"/>
      <c r="QJX3" s="205"/>
      <c r="QJY3" s="205"/>
      <c r="QJZ3" s="205"/>
      <c r="QKA3" s="205"/>
      <c r="QKB3" s="205"/>
      <c r="QKC3" s="205"/>
      <c r="QKD3" s="205"/>
      <c r="QKE3" s="205"/>
      <c r="QKF3" s="205"/>
      <c r="QKG3" s="205"/>
      <c r="QKH3" s="205"/>
      <c r="QKI3" s="205"/>
      <c r="QKJ3" s="205"/>
      <c r="QKK3" s="205"/>
      <c r="QKL3" s="205"/>
      <c r="QKM3" s="205"/>
      <c r="QKN3" s="205"/>
      <c r="QKO3" s="205"/>
      <c r="QKP3" s="205"/>
      <c r="QKQ3" s="205"/>
      <c r="QKR3" s="205"/>
      <c r="QKS3" s="205"/>
      <c r="QKT3" s="205"/>
      <c r="QKU3" s="205"/>
      <c r="QKV3" s="205"/>
      <c r="QKW3" s="205"/>
      <c r="QKX3" s="205"/>
      <c r="QKY3" s="205"/>
      <c r="QKZ3" s="205"/>
      <c r="QLA3" s="205"/>
      <c r="QLB3" s="205"/>
      <c r="QLC3" s="205"/>
      <c r="QLD3" s="205"/>
      <c r="QLE3" s="205"/>
      <c r="QLF3" s="205"/>
      <c r="QLG3" s="205"/>
      <c r="QLH3" s="205"/>
      <c r="QLI3" s="205"/>
      <c r="QLJ3" s="205"/>
      <c r="QLK3" s="205"/>
      <c r="QLL3" s="205"/>
      <c r="QLM3" s="205"/>
      <c r="QLN3" s="205"/>
      <c r="QLO3" s="205"/>
      <c r="QLP3" s="205"/>
      <c r="QLQ3" s="205"/>
      <c r="QLR3" s="205"/>
      <c r="QLS3" s="205"/>
      <c r="QLT3" s="205"/>
      <c r="QLU3" s="205"/>
      <c r="QLV3" s="205"/>
      <c r="QLW3" s="205"/>
      <c r="QLX3" s="205"/>
      <c r="QLY3" s="205"/>
      <c r="QLZ3" s="205"/>
      <c r="QMA3" s="205"/>
      <c r="QMB3" s="205"/>
      <c r="QMC3" s="205"/>
      <c r="QMD3" s="205"/>
      <c r="QME3" s="205"/>
      <c r="QMF3" s="205"/>
      <c r="QMG3" s="205"/>
      <c r="QMH3" s="205"/>
      <c r="QMI3" s="205"/>
      <c r="QMJ3" s="205"/>
      <c r="QMK3" s="205"/>
      <c r="QML3" s="205"/>
      <c r="QMM3" s="205"/>
      <c r="QMN3" s="205"/>
      <c r="QMO3" s="205"/>
      <c r="QMP3" s="205"/>
      <c r="QMQ3" s="205"/>
      <c r="QMR3" s="205"/>
      <c r="QMS3" s="205"/>
      <c r="QMT3" s="205"/>
      <c r="QMU3" s="205"/>
      <c r="QMV3" s="205"/>
      <c r="QMW3" s="205"/>
      <c r="QMX3" s="205"/>
      <c r="QMY3" s="205"/>
      <c r="QMZ3" s="205"/>
      <c r="QNA3" s="205"/>
      <c r="QNB3" s="205"/>
      <c r="QNC3" s="205"/>
      <c r="QND3" s="205"/>
      <c r="QNE3" s="205"/>
      <c r="QNF3" s="205"/>
      <c r="QNG3" s="205"/>
      <c r="QNH3" s="205"/>
      <c r="QNI3" s="205"/>
      <c r="QNJ3" s="205"/>
      <c r="QNK3" s="205"/>
      <c r="QNL3" s="205"/>
      <c r="QNM3" s="205"/>
      <c r="QNN3" s="205"/>
      <c r="QNO3" s="205"/>
      <c r="QNP3" s="205"/>
      <c r="QNQ3" s="205"/>
      <c r="QNR3" s="205"/>
      <c r="QNS3" s="205"/>
      <c r="QNT3" s="205"/>
      <c r="QNU3" s="205"/>
      <c r="QNV3" s="205"/>
      <c r="QNW3" s="205"/>
      <c r="QNX3" s="205"/>
      <c r="QNY3" s="205"/>
      <c r="QNZ3" s="205"/>
      <c r="QOA3" s="205"/>
      <c r="QOB3" s="205"/>
      <c r="QOC3" s="205"/>
      <c r="QOD3" s="205"/>
      <c r="QOE3" s="205"/>
      <c r="QOF3" s="205"/>
      <c r="QOG3" s="205"/>
      <c r="QOH3" s="205"/>
      <c r="QOI3" s="205"/>
      <c r="QOJ3" s="205"/>
      <c r="QOK3" s="205"/>
      <c r="QOL3" s="205"/>
      <c r="QOM3" s="205"/>
      <c r="QON3" s="205"/>
      <c r="QOO3" s="205"/>
      <c r="QOP3" s="205"/>
      <c r="QOQ3" s="205"/>
      <c r="QOR3" s="205"/>
      <c r="QOS3" s="205"/>
      <c r="QOT3" s="205"/>
      <c r="QOU3" s="205"/>
      <c r="QOV3" s="205"/>
      <c r="QOW3" s="205"/>
      <c r="QOX3" s="205"/>
      <c r="QOY3" s="205"/>
      <c r="QOZ3" s="205"/>
      <c r="QPA3" s="205"/>
      <c r="QPB3" s="205"/>
      <c r="QPC3" s="205"/>
      <c r="QPD3" s="205"/>
      <c r="QPE3" s="205"/>
      <c r="QPF3" s="205"/>
      <c r="QPG3" s="205"/>
      <c r="QPH3" s="205"/>
      <c r="QPI3" s="205"/>
      <c r="QPJ3" s="205"/>
      <c r="QPK3" s="205"/>
      <c r="QPL3" s="205"/>
      <c r="QPM3" s="205"/>
      <c r="QPN3" s="205"/>
      <c r="QPO3" s="205"/>
      <c r="QPP3" s="205"/>
      <c r="QPQ3" s="205"/>
      <c r="QPR3" s="205"/>
      <c r="QPS3" s="205"/>
      <c r="QPT3" s="205"/>
      <c r="QPU3" s="205"/>
      <c r="QPV3" s="205"/>
      <c r="QPW3" s="205"/>
      <c r="QPX3" s="205"/>
      <c r="QPY3" s="205"/>
      <c r="QPZ3" s="205"/>
      <c r="QQA3" s="205"/>
      <c r="QQB3" s="205"/>
      <c r="QQC3" s="205"/>
      <c r="QQD3" s="205"/>
      <c r="QQE3" s="205"/>
      <c r="QQF3" s="205"/>
      <c r="QQG3" s="205"/>
      <c r="QQH3" s="205"/>
      <c r="QQI3" s="205"/>
      <c r="QQJ3" s="205"/>
      <c r="QQK3" s="205"/>
      <c r="QQL3" s="205"/>
      <c r="QQM3" s="205"/>
      <c r="QQN3" s="205"/>
      <c r="QQO3" s="205"/>
      <c r="QQP3" s="205"/>
      <c r="QQQ3" s="205"/>
      <c r="QQR3" s="205"/>
      <c r="QQS3" s="205"/>
      <c r="QQT3" s="205"/>
      <c r="QQU3" s="205"/>
      <c r="QQV3" s="205"/>
      <c r="QQW3" s="205"/>
      <c r="QQX3" s="205"/>
      <c r="QQY3" s="205"/>
      <c r="QQZ3" s="205"/>
      <c r="QRA3" s="205"/>
      <c r="QRB3" s="205"/>
      <c r="QRC3" s="205"/>
      <c r="QRD3" s="205"/>
      <c r="QRE3" s="205"/>
      <c r="QRF3" s="205"/>
      <c r="QRG3" s="205"/>
      <c r="QRH3" s="205"/>
      <c r="QRI3" s="205"/>
      <c r="QRJ3" s="205"/>
      <c r="QRK3" s="205"/>
      <c r="QRL3" s="205"/>
      <c r="QRM3" s="205"/>
      <c r="QRN3" s="205"/>
      <c r="QRO3" s="205"/>
      <c r="QRP3" s="205"/>
      <c r="QRQ3" s="205"/>
      <c r="QRR3" s="205"/>
      <c r="QRS3" s="205"/>
      <c r="QRT3" s="205"/>
      <c r="QRU3" s="205"/>
      <c r="QRV3" s="205"/>
      <c r="QRW3" s="205"/>
      <c r="QRX3" s="205"/>
      <c r="QRY3" s="205"/>
      <c r="QRZ3" s="205"/>
      <c r="QSA3" s="205"/>
      <c r="QSB3" s="205"/>
      <c r="QSC3" s="205"/>
      <c r="QSD3" s="205"/>
      <c r="QSE3" s="205"/>
      <c r="QSF3" s="205"/>
      <c r="QSG3" s="205"/>
      <c r="QSH3" s="205"/>
      <c r="QSI3" s="205"/>
      <c r="QSJ3" s="205"/>
      <c r="QSK3" s="205"/>
      <c r="QSL3" s="205"/>
      <c r="QSM3" s="205"/>
      <c r="QSN3" s="205"/>
      <c r="QSO3" s="205"/>
      <c r="QSP3" s="205"/>
      <c r="QSQ3" s="205"/>
      <c r="QSR3" s="205"/>
      <c r="QSS3" s="205"/>
      <c r="QST3" s="205"/>
      <c r="QSU3" s="205"/>
      <c r="QSV3" s="205"/>
      <c r="QSW3" s="205"/>
      <c r="QSX3" s="205"/>
      <c r="QSY3" s="205"/>
      <c r="QSZ3" s="205"/>
      <c r="QTA3" s="205"/>
      <c r="QTB3" s="205"/>
      <c r="QTC3" s="205"/>
      <c r="QTD3" s="205"/>
      <c r="QTE3" s="205"/>
      <c r="QTF3" s="205"/>
      <c r="QTG3" s="205"/>
      <c r="QTH3" s="205"/>
      <c r="QTI3" s="205"/>
      <c r="QTJ3" s="205"/>
      <c r="QTK3" s="205"/>
      <c r="QTL3" s="205"/>
      <c r="QTM3" s="205"/>
      <c r="QTN3" s="205"/>
      <c r="QTO3" s="205"/>
      <c r="QTP3" s="205"/>
      <c r="QTQ3" s="205"/>
      <c r="QTR3" s="205"/>
      <c r="QTS3" s="205"/>
      <c r="QTT3" s="205"/>
      <c r="QTU3" s="205"/>
      <c r="QTV3" s="205"/>
      <c r="QTW3" s="205"/>
      <c r="QTX3" s="205"/>
      <c r="QTY3" s="205"/>
      <c r="QTZ3" s="205"/>
      <c r="QUA3" s="205"/>
      <c r="QUB3" s="205"/>
      <c r="QUC3" s="205"/>
      <c r="QUD3" s="205"/>
      <c r="QUE3" s="205"/>
      <c r="QUF3" s="205"/>
      <c r="QUG3" s="205"/>
      <c r="QUH3" s="205"/>
      <c r="QUI3" s="205"/>
      <c r="QUJ3" s="205"/>
      <c r="QUK3" s="205"/>
      <c r="QUL3" s="205"/>
      <c r="QUM3" s="205"/>
      <c r="QUN3" s="205"/>
      <c r="QUO3" s="205"/>
      <c r="QUP3" s="205"/>
      <c r="QUQ3" s="205"/>
      <c r="QUR3" s="205"/>
      <c r="QUS3" s="205"/>
      <c r="QUT3" s="205"/>
      <c r="QUU3" s="205"/>
      <c r="QUV3" s="205"/>
      <c r="QUW3" s="205"/>
      <c r="QUX3" s="205"/>
      <c r="QUY3" s="205"/>
      <c r="QUZ3" s="205"/>
      <c r="QVA3" s="205"/>
      <c r="QVB3" s="205"/>
      <c r="QVC3" s="205"/>
      <c r="QVD3" s="205"/>
      <c r="QVE3" s="205"/>
      <c r="QVF3" s="205"/>
      <c r="QVG3" s="205"/>
      <c r="QVH3" s="205"/>
      <c r="QVI3" s="205"/>
      <c r="QVJ3" s="205"/>
      <c r="QVK3" s="205"/>
      <c r="QVL3" s="205"/>
      <c r="QVM3" s="205"/>
      <c r="QVN3" s="205"/>
      <c r="QVO3" s="205"/>
      <c r="QVP3" s="205"/>
      <c r="QVQ3" s="205"/>
      <c r="QVR3" s="205"/>
      <c r="QVS3" s="205"/>
      <c r="QVT3" s="205"/>
      <c r="QVU3" s="205"/>
      <c r="QVV3" s="205"/>
      <c r="QVW3" s="205"/>
      <c r="QVX3" s="205"/>
      <c r="QVY3" s="205"/>
      <c r="QVZ3" s="205"/>
      <c r="QWA3" s="205"/>
      <c r="QWB3" s="205"/>
      <c r="QWC3" s="205"/>
      <c r="QWD3" s="205"/>
      <c r="QWE3" s="205"/>
      <c r="QWF3" s="205"/>
      <c r="QWG3" s="205"/>
      <c r="QWH3" s="205"/>
      <c r="QWI3" s="205"/>
      <c r="QWJ3" s="205"/>
      <c r="QWK3" s="205"/>
      <c r="QWL3" s="205"/>
      <c r="QWM3" s="205"/>
      <c r="QWN3" s="205"/>
      <c r="QWO3" s="205"/>
      <c r="QWP3" s="205"/>
      <c r="QWQ3" s="205"/>
      <c r="QWR3" s="205"/>
      <c r="QWS3" s="205"/>
      <c r="QWT3" s="205"/>
      <c r="QWU3" s="205"/>
      <c r="QWV3" s="205"/>
      <c r="QWW3" s="205"/>
      <c r="QWX3" s="205"/>
      <c r="QWY3" s="205"/>
      <c r="QWZ3" s="205"/>
      <c r="QXA3" s="205"/>
      <c r="QXB3" s="205"/>
      <c r="QXC3" s="205"/>
      <c r="QXD3" s="205"/>
      <c r="QXE3" s="205"/>
      <c r="QXF3" s="205"/>
      <c r="QXG3" s="205"/>
      <c r="QXH3" s="205"/>
      <c r="QXI3" s="205"/>
      <c r="QXJ3" s="205"/>
      <c r="QXK3" s="205"/>
      <c r="QXL3" s="205"/>
      <c r="QXM3" s="205"/>
      <c r="QXN3" s="205"/>
      <c r="QXO3" s="205"/>
      <c r="QXP3" s="205"/>
      <c r="QXQ3" s="205"/>
      <c r="QXR3" s="205"/>
      <c r="QXS3" s="205"/>
      <c r="QXT3" s="205"/>
      <c r="QXU3" s="205"/>
      <c r="QXV3" s="205"/>
      <c r="QXW3" s="205"/>
      <c r="QXX3" s="205"/>
      <c r="QXY3" s="205"/>
      <c r="QXZ3" s="205"/>
      <c r="QYA3" s="205"/>
      <c r="QYB3" s="205"/>
      <c r="QYC3" s="205"/>
      <c r="QYD3" s="205"/>
      <c r="QYE3" s="205"/>
      <c r="QYF3" s="205"/>
      <c r="QYG3" s="205"/>
      <c r="QYH3" s="205"/>
      <c r="QYI3" s="205"/>
      <c r="QYJ3" s="205"/>
      <c r="QYK3" s="205"/>
      <c r="QYL3" s="205"/>
      <c r="QYM3" s="205"/>
      <c r="QYN3" s="205"/>
      <c r="QYO3" s="205"/>
      <c r="QYP3" s="205"/>
      <c r="QYQ3" s="205"/>
      <c r="QYR3" s="205"/>
      <c r="QYS3" s="205"/>
      <c r="QYT3" s="205"/>
      <c r="QYU3" s="205"/>
      <c r="QYV3" s="205"/>
      <c r="QYW3" s="205"/>
      <c r="QYX3" s="205"/>
      <c r="QYY3" s="205"/>
      <c r="QYZ3" s="205"/>
      <c r="QZA3" s="205"/>
      <c r="QZB3" s="205"/>
      <c r="QZC3" s="205"/>
      <c r="QZD3" s="205"/>
      <c r="QZE3" s="205"/>
      <c r="QZF3" s="205"/>
      <c r="QZG3" s="205"/>
      <c r="QZH3" s="205"/>
      <c r="QZI3" s="205"/>
      <c r="QZJ3" s="205"/>
      <c r="QZK3" s="205"/>
      <c r="QZL3" s="205"/>
      <c r="QZM3" s="205"/>
      <c r="QZN3" s="205"/>
      <c r="QZO3" s="205"/>
      <c r="QZP3" s="205"/>
      <c r="QZQ3" s="205"/>
      <c r="QZR3" s="205"/>
      <c r="QZS3" s="205"/>
      <c r="QZT3" s="205"/>
      <c r="QZU3" s="205"/>
      <c r="QZV3" s="205"/>
      <c r="QZW3" s="205"/>
      <c r="QZX3" s="205"/>
      <c r="QZY3" s="205"/>
      <c r="QZZ3" s="205"/>
      <c r="RAA3" s="205"/>
      <c r="RAB3" s="205"/>
      <c r="RAC3" s="205"/>
      <c r="RAD3" s="205"/>
      <c r="RAE3" s="205"/>
      <c r="RAF3" s="205"/>
      <c r="RAG3" s="205"/>
      <c r="RAH3" s="205"/>
      <c r="RAI3" s="205"/>
      <c r="RAJ3" s="205"/>
      <c r="RAK3" s="205"/>
      <c r="RAL3" s="205"/>
      <c r="RAM3" s="205"/>
      <c r="RAN3" s="205"/>
      <c r="RAO3" s="205"/>
      <c r="RAP3" s="205"/>
      <c r="RAQ3" s="205"/>
      <c r="RAR3" s="205"/>
      <c r="RAS3" s="205"/>
      <c r="RAT3" s="205"/>
      <c r="RAU3" s="205"/>
      <c r="RAV3" s="205"/>
      <c r="RAW3" s="205"/>
      <c r="RAX3" s="205"/>
      <c r="RAY3" s="205"/>
      <c r="RAZ3" s="205"/>
      <c r="RBA3" s="205"/>
      <c r="RBB3" s="205"/>
      <c r="RBC3" s="205"/>
      <c r="RBD3" s="205"/>
      <c r="RBE3" s="205"/>
      <c r="RBF3" s="205"/>
      <c r="RBG3" s="205"/>
      <c r="RBH3" s="205"/>
      <c r="RBI3" s="205"/>
      <c r="RBJ3" s="205"/>
      <c r="RBK3" s="205"/>
      <c r="RBL3" s="205"/>
      <c r="RBM3" s="205"/>
      <c r="RBN3" s="205"/>
      <c r="RBO3" s="205"/>
      <c r="RBP3" s="205"/>
      <c r="RBQ3" s="205"/>
      <c r="RBR3" s="205"/>
      <c r="RBS3" s="205"/>
      <c r="RBT3" s="205"/>
      <c r="RBU3" s="205"/>
      <c r="RBV3" s="205"/>
      <c r="RBW3" s="205"/>
      <c r="RBX3" s="205"/>
      <c r="RBY3" s="205"/>
      <c r="RBZ3" s="205"/>
      <c r="RCA3" s="205"/>
      <c r="RCB3" s="205"/>
      <c r="RCC3" s="205"/>
      <c r="RCD3" s="205"/>
      <c r="RCE3" s="205"/>
      <c r="RCF3" s="205"/>
      <c r="RCG3" s="205"/>
      <c r="RCH3" s="205"/>
      <c r="RCI3" s="205"/>
      <c r="RCJ3" s="205"/>
      <c r="RCK3" s="205"/>
      <c r="RCL3" s="205"/>
      <c r="RCM3" s="205"/>
      <c r="RCN3" s="205"/>
      <c r="RCO3" s="205"/>
      <c r="RCP3" s="205"/>
      <c r="RCQ3" s="205"/>
      <c r="RCR3" s="205"/>
      <c r="RCS3" s="205"/>
      <c r="RCT3" s="205"/>
      <c r="RCU3" s="205"/>
      <c r="RCV3" s="205"/>
      <c r="RCW3" s="205"/>
      <c r="RCX3" s="205"/>
      <c r="RCY3" s="205"/>
      <c r="RCZ3" s="205"/>
      <c r="RDA3" s="205"/>
      <c r="RDB3" s="205"/>
      <c r="RDC3" s="205"/>
      <c r="RDD3" s="205"/>
      <c r="RDE3" s="205"/>
      <c r="RDF3" s="205"/>
      <c r="RDG3" s="205"/>
      <c r="RDH3" s="205"/>
      <c r="RDI3" s="205"/>
      <c r="RDJ3" s="205"/>
      <c r="RDK3" s="205"/>
      <c r="RDL3" s="205"/>
      <c r="RDM3" s="205"/>
      <c r="RDN3" s="205"/>
      <c r="RDO3" s="205"/>
      <c r="RDP3" s="205"/>
      <c r="RDQ3" s="205"/>
      <c r="RDR3" s="205"/>
      <c r="RDS3" s="205"/>
      <c r="RDT3" s="205"/>
      <c r="RDU3" s="205"/>
      <c r="RDV3" s="205"/>
      <c r="RDW3" s="205"/>
      <c r="RDX3" s="205"/>
      <c r="RDY3" s="205"/>
      <c r="RDZ3" s="205"/>
      <c r="REA3" s="205"/>
      <c r="REB3" s="205"/>
      <c r="REC3" s="205"/>
      <c r="RED3" s="205"/>
      <c r="REE3" s="205"/>
      <c r="REF3" s="205"/>
      <c r="REG3" s="205"/>
      <c r="REH3" s="205"/>
      <c r="REI3" s="205"/>
      <c r="REJ3" s="205"/>
      <c r="REK3" s="205"/>
      <c r="REL3" s="205"/>
      <c r="REM3" s="205"/>
      <c r="REN3" s="205"/>
      <c r="REO3" s="205"/>
      <c r="REP3" s="205"/>
      <c r="REQ3" s="205"/>
      <c r="RER3" s="205"/>
      <c r="RES3" s="205"/>
      <c r="RET3" s="205"/>
      <c r="REU3" s="205"/>
      <c r="REV3" s="205"/>
      <c r="REW3" s="205"/>
      <c r="REX3" s="205"/>
      <c r="REY3" s="205"/>
      <c r="REZ3" s="205"/>
      <c r="RFA3" s="205"/>
      <c r="RFB3" s="205"/>
      <c r="RFC3" s="205"/>
      <c r="RFD3" s="205"/>
      <c r="RFE3" s="205"/>
      <c r="RFF3" s="205"/>
      <c r="RFG3" s="205"/>
      <c r="RFH3" s="205"/>
      <c r="RFI3" s="205"/>
      <c r="RFJ3" s="205"/>
      <c r="RFK3" s="205"/>
      <c r="RFL3" s="205"/>
      <c r="RFM3" s="205"/>
      <c r="RFN3" s="205"/>
      <c r="RFO3" s="205"/>
      <c r="RFP3" s="205"/>
      <c r="RFQ3" s="205"/>
      <c r="RFR3" s="205"/>
      <c r="RFS3" s="205"/>
      <c r="RFT3" s="205"/>
      <c r="RFU3" s="205"/>
      <c r="RFV3" s="205"/>
      <c r="RFW3" s="205"/>
      <c r="RFX3" s="205"/>
      <c r="RFY3" s="205"/>
      <c r="RFZ3" s="205"/>
      <c r="RGA3" s="205"/>
      <c r="RGB3" s="205"/>
      <c r="RGC3" s="205"/>
      <c r="RGD3" s="205"/>
      <c r="RGE3" s="205"/>
      <c r="RGF3" s="205"/>
      <c r="RGG3" s="205"/>
      <c r="RGH3" s="205"/>
      <c r="RGI3" s="205"/>
      <c r="RGJ3" s="205"/>
      <c r="RGK3" s="205"/>
      <c r="RGL3" s="205"/>
      <c r="RGM3" s="205"/>
      <c r="RGN3" s="205"/>
      <c r="RGO3" s="205"/>
      <c r="RGP3" s="205"/>
      <c r="RGQ3" s="205"/>
      <c r="RGR3" s="205"/>
      <c r="RGS3" s="205"/>
      <c r="RGT3" s="205"/>
      <c r="RGU3" s="205"/>
      <c r="RGV3" s="205"/>
      <c r="RGW3" s="205"/>
      <c r="RGX3" s="205"/>
      <c r="RGY3" s="205"/>
      <c r="RGZ3" s="205"/>
      <c r="RHA3" s="205"/>
      <c r="RHB3" s="205"/>
      <c r="RHC3" s="205"/>
      <c r="RHD3" s="205"/>
      <c r="RHE3" s="205"/>
      <c r="RHF3" s="205"/>
      <c r="RHG3" s="205"/>
      <c r="RHH3" s="205"/>
      <c r="RHI3" s="205"/>
      <c r="RHJ3" s="205"/>
      <c r="RHK3" s="205"/>
      <c r="RHL3" s="205"/>
      <c r="RHM3" s="205"/>
      <c r="RHN3" s="205"/>
      <c r="RHO3" s="205"/>
      <c r="RHP3" s="205"/>
      <c r="RHQ3" s="205"/>
      <c r="RHR3" s="205"/>
      <c r="RHS3" s="205"/>
      <c r="RHT3" s="205"/>
      <c r="RHU3" s="205"/>
      <c r="RHV3" s="205"/>
      <c r="RHW3" s="205"/>
      <c r="RHX3" s="205"/>
      <c r="RHY3" s="205"/>
      <c r="RHZ3" s="205"/>
      <c r="RIA3" s="205"/>
      <c r="RIB3" s="205"/>
      <c r="RIC3" s="205"/>
      <c r="RID3" s="205"/>
      <c r="RIE3" s="205"/>
      <c r="RIF3" s="205"/>
      <c r="RIG3" s="205"/>
      <c r="RIH3" s="205"/>
      <c r="RII3" s="205"/>
      <c r="RIJ3" s="205"/>
      <c r="RIK3" s="205"/>
      <c r="RIL3" s="205"/>
      <c r="RIM3" s="205"/>
      <c r="RIN3" s="205"/>
      <c r="RIO3" s="205"/>
      <c r="RIP3" s="205"/>
      <c r="RIQ3" s="205"/>
      <c r="RIR3" s="205"/>
      <c r="RIS3" s="205"/>
      <c r="RIT3" s="205"/>
      <c r="RIU3" s="205"/>
      <c r="RIV3" s="205"/>
      <c r="RIW3" s="205"/>
      <c r="RIX3" s="205"/>
      <c r="RIY3" s="205"/>
      <c r="RIZ3" s="205"/>
      <c r="RJA3" s="205"/>
      <c r="RJB3" s="205"/>
      <c r="RJC3" s="205"/>
      <c r="RJD3" s="205"/>
      <c r="RJE3" s="205"/>
      <c r="RJF3" s="205"/>
      <c r="RJG3" s="205"/>
      <c r="RJH3" s="205"/>
      <c r="RJI3" s="205"/>
      <c r="RJJ3" s="205"/>
      <c r="RJK3" s="205"/>
      <c r="RJL3" s="205"/>
      <c r="RJM3" s="205"/>
      <c r="RJN3" s="205"/>
      <c r="RJO3" s="205"/>
      <c r="RJP3" s="205"/>
      <c r="RJQ3" s="205"/>
      <c r="RJR3" s="205"/>
      <c r="RJS3" s="205"/>
      <c r="RJT3" s="205"/>
      <c r="RJU3" s="205"/>
      <c r="RJV3" s="205"/>
      <c r="RJW3" s="205"/>
      <c r="RJX3" s="205"/>
      <c r="RJY3" s="205"/>
      <c r="RJZ3" s="205"/>
      <c r="RKA3" s="205"/>
      <c r="RKB3" s="205"/>
      <c r="RKC3" s="205"/>
      <c r="RKD3" s="205"/>
      <c r="RKE3" s="205"/>
      <c r="RKF3" s="205"/>
      <c r="RKG3" s="205"/>
      <c r="RKH3" s="205"/>
      <c r="RKI3" s="205"/>
      <c r="RKJ3" s="205"/>
      <c r="RKK3" s="205"/>
      <c r="RKL3" s="205"/>
      <c r="RKM3" s="205"/>
      <c r="RKN3" s="205"/>
      <c r="RKO3" s="205"/>
      <c r="RKP3" s="205"/>
      <c r="RKQ3" s="205"/>
      <c r="RKR3" s="205"/>
      <c r="RKS3" s="205"/>
      <c r="RKT3" s="205"/>
      <c r="RKU3" s="205"/>
      <c r="RKV3" s="205"/>
      <c r="RKW3" s="205"/>
      <c r="RKX3" s="205"/>
      <c r="RKY3" s="205"/>
      <c r="RKZ3" s="205"/>
      <c r="RLA3" s="205"/>
      <c r="RLB3" s="205"/>
      <c r="RLC3" s="205"/>
      <c r="RLD3" s="205"/>
      <c r="RLE3" s="205"/>
      <c r="RLF3" s="205"/>
      <c r="RLG3" s="205"/>
      <c r="RLH3" s="205"/>
      <c r="RLI3" s="205"/>
      <c r="RLJ3" s="205"/>
      <c r="RLK3" s="205"/>
      <c r="RLL3" s="205"/>
      <c r="RLM3" s="205"/>
      <c r="RLN3" s="205"/>
      <c r="RLO3" s="205"/>
      <c r="RLP3" s="205"/>
      <c r="RLQ3" s="205"/>
      <c r="RLR3" s="205"/>
      <c r="RLS3" s="205"/>
      <c r="RLT3" s="205"/>
      <c r="RLU3" s="205"/>
      <c r="RLV3" s="205"/>
      <c r="RLW3" s="205"/>
      <c r="RLX3" s="205"/>
      <c r="RLY3" s="205"/>
      <c r="RLZ3" s="205"/>
      <c r="RMA3" s="205"/>
      <c r="RMB3" s="205"/>
      <c r="RMC3" s="205"/>
      <c r="RMD3" s="205"/>
      <c r="RME3" s="205"/>
      <c r="RMF3" s="205"/>
      <c r="RMG3" s="205"/>
      <c r="RMH3" s="205"/>
      <c r="RMI3" s="205"/>
      <c r="RMJ3" s="205"/>
      <c r="RMK3" s="205"/>
      <c r="RML3" s="205"/>
      <c r="RMM3" s="205"/>
      <c r="RMN3" s="205"/>
      <c r="RMO3" s="205"/>
      <c r="RMP3" s="205"/>
      <c r="RMQ3" s="205"/>
      <c r="RMR3" s="205"/>
      <c r="RMS3" s="205"/>
      <c r="RMT3" s="205"/>
      <c r="RMU3" s="205"/>
      <c r="RMV3" s="205"/>
      <c r="RMW3" s="205"/>
      <c r="RMX3" s="205"/>
      <c r="RMY3" s="205"/>
      <c r="RMZ3" s="205"/>
      <c r="RNA3" s="205"/>
      <c r="RNB3" s="205"/>
      <c r="RNC3" s="205"/>
      <c r="RND3" s="205"/>
      <c r="RNE3" s="205"/>
      <c r="RNF3" s="205"/>
      <c r="RNG3" s="205"/>
      <c r="RNH3" s="205"/>
      <c r="RNI3" s="205"/>
      <c r="RNJ3" s="205"/>
      <c r="RNK3" s="205"/>
      <c r="RNL3" s="205"/>
      <c r="RNM3" s="205"/>
      <c r="RNN3" s="205"/>
      <c r="RNO3" s="205"/>
      <c r="RNP3" s="205"/>
      <c r="RNQ3" s="205"/>
      <c r="RNR3" s="205"/>
      <c r="RNS3" s="205"/>
      <c r="RNT3" s="205"/>
      <c r="RNU3" s="205"/>
      <c r="RNV3" s="205"/>
      <c r="RNW3" s="205"/>
      <c r="RNX3" s="205"/>
      <c r="RNY3" s="205"/>
      <c r="RNZ3" s="205"/>
      <c r="ROA3" s="205"/>
      <c r="ROB3" s="205"/>
      <c r="ROC3" s="205"/>
      <c r="ROD3" s="205"/>
      <c r="ROE3" s="205"/>
      <c r="ROF3" s="205"/>
      <c r="ROG3" s="205"/>
      <c r="ROH3" s="205"/>
      <c r="ROI3" s="205"/>
      <c r="ROJ3" s="205"/>
      <c r="ROK3" s="205"/>
      <c r="ROL3" s="205"/>
      <c r="ROM3" s="205"/>
      <c r="RON3" s="205"/>
      <c r="ROO3" s="205"/>
      <c r="ROP3" s="205"/>
      <c r="ROQ3" s="205"/>
      <c r="ROR3" s="205"/>
      <c r="ROS3" s="205"/>
      <c r="ROT3" s="205"/>
      <c r="ROU3" s="205"/>
      <c r="ROV3" s="205"/>
      <c r="ROW3" s="205"/>
      <c r="ROX3" s="205"/>
      <c r="ROY3" s="205"/>
      <c r="ROZ3" s="205"/>
      <c r="RPA3" s="205"/>
      <c r="RPB3" s="205"/>
      <c r="RPC3" s="205"/>
      <c r="RPD3" s="205"/>
      <c r="RPE3" s="205"/>
      <c r="RPF3" s="205"/>
      <c r="RPG3" s="205"/>
      <c r="RPH3" s="205"/>
      <c r="RPI3" s="205"/>
      <c r="RPJ3" s="205"/>
      <c r="RPK3" s="205"/>
      <c r="RPL3" s="205"/>
      <c r="RPM3" s="205"/>
      <c r="RPN3" s="205"/>
      <c r="RPO3" s="205"/>
      <c r="RPP3" s="205"/>
      <c r="RPQ3" s="205"/>
      <c r="RPR3" s="205"/>
      <c r="RPS3" s="205"/>
      <c r="RPT3" s="205"/>
      <c r="RPU3" s="205"/>
      <c r="RPV3" s="205"/>
      <c r="RPW3" s="205"/>
      <c r="RPX3" s="205"/>
      <c r="RPY3" s="205"/>
      <c r="RPZ3" s="205"/>
      <c r="RQA3" s="205"/>
      <c r="RQB3" s="205"/>
      <c r="RQC3" s="205"/>
      <c r="RQD3" s="205"/>
      <c r="RQE3" s="205"/>
      <c r="RQF3" s="205"/>
      <c r="RQG3" s="205"/>
      <c r="RQH3" s="205"/>
      <c r="RQI3" s="205"/>
      <c r="RQJ3" s="205"/>
      <c r="RQK3" s="205"/>
      <c r="RQL3" s="205"/>
      <c r="RQM3" s="205"/>
      <c r="RQN3" s="205"/>
      <c r="RQO3" s="205"/>
      <c r="RQP3" s="205"/>
      <c r="RQQ3" s="205"/>
      <c r="RQR3" s="205"/>
      <c r="RQS3" s="205"/>
      <c r="RQT3" s="205"/>
      <c r="RQU3" s="205"/>
      <c r="RQV3" s="205"/>
      <c r="RQW3" s="205"/>
      <c r="RQX3" s="205"/>
      <c r="RQY3" s="205"/>
      <c r="RQZ3" s="205"/>
      <c r="RRA3" s="205"/>
      <c r="RRB3" s="205"/>
      <c r="RRC3" s="205"/>
      <c r="RRD3" s="205"/>
      <c r="RRE3" s="205"/>
      <c r="RRF3" s="205"/>
      <c r="RRG3" s="205"/>
      <c r="RRH3" s="205"/>
      <c r="RRI3" s="205"/>
      <c r="RRJ3" s="205"/>
      <c r="RRK3" s="205"/>
      <c r="RRL3" s="205"/>
      <c r="RRM3" s="205"/>
      <c r="RRN3" s="205"/>
      <c r="RRO3" s="205"/>
      <c r="RRP3" s="205"/>
      <c r="RRQ3" s="205"/>
      <c r="RRR3" s="205"/>
      <c r="RRS3" s="205"/>
      <c r="RRT3" s="205"/>
      <c r="RRU3" s="205"/>
      <c r="RRV3" s="205"/>
      <c r="RRW3" s="205"/>
      <c r="RRX3" s="205"/>
      <c r="RRY3" s="205"/>
      <c r="RRZ3" s="205"/>
      <c r="RSA3" s="205"/>
      <c r="RSB3" s="205"/>
      <c r="RSC3" s="205"/>
      <c r="RSD3" s="205"/>
      <c r="RSE3" s="205"/>
      <c r="RSF3" s="205"/>
      <c r="RSG3" s="205"/>
      <c r="RSH3" s="205"/>
      <c r="RSI3" s="205"/>
      <c r="RSJ3" s="205"/>
      <c r="RSK3" s="205"/>
      <c r="RSL3" s="205"/>
      <c r="RSM3" s="205"/>
      <c r="RSN3" s="205"/>
      <c r="RSO3" s="205"/>
      <c r="RSP3" s="205"/>
      <c r="RSQ3" s="205"/>
      <c r="RSR3" s="205"/>
      <c r="RSS3" s="205"/>
      <c r="RST3" s="205"/>
      <c r="RSU3" s="205"/>
      <c r="RSV3" s="205"/>
      <c r="RSW3" s="205"/>
      <c r="RSX3" s="205"/>
      <c r="RSY3" s="205"/>
      <c r="RSZ3" s="205"/>
      <c r="RTA3" s="205"/>
      <c r="RTB3" s="205"/>
      <c r="RTC3" s="205"/>
      <c r="RTD3" s="205"/>
      <c r="RTE3" s="205"/>
      <c r="RTF3" s="205"/>
      <c r="RTG3" s="205"/>
      <c r="RTH3" s="205"/>
      <c r="RTI3" s="205"/>
      <c r="RTJ3" s="205"/>
      <c r="RTK3" s="205"/>
      <c r="RTL3" s="205"/>
      <c r="RTM3" s="205"/>
      <c r="RTN3" s="205"/>
      <c r="RTO3" s="205"/>
      <c r="RTP3" s="205"/>
      <c r="RTQ3" s="205"/>
      <c r="RTR3" s="205"/>
      <c r="RTS3" s="205"/>
      <c r="RTT3" s="205"/>
      <c r="RTU3" s="205"/>
      <c r="RTV3" s="205"/>
      <c r="RTW3" s="205"/>
      <c r="RTX3" s="205"/>
      <c r="RTY3" s="205"/>
      <c r="RTZ3" s="205"/>
      <c r="RUA3" s="205"/>
      <c r="RUB3" s="205"/>
      <c r="RUC3" s="205"/>
      <c r="RUD3" s="205"/>
      <c r="RUE3" s="205"/>
      <c r="RUF3" s="205"/>
      <c r="RUG3" s="205"/>
      <c r="RUH3" s="205"/>
      <c r="RUI3" s="205"/>
      <c r="RUJ3" s="205"/>
      <c r="RUK3" s="205"/>
      <c r="RUL3" s="205"/>
      <c r="RUM3" s="205"/>
      <c r="RUN3" s="205"/>
      <c r="RUO3" s="205"/>
      <c r="RUP3" s="205"/>
      <c r="RUQ3" s="205"/>
      <c r="RUR3" s="205"/>
      <c r="RUS3" s="205"/>
      <c r="RUT3" s="205"/>
      <c r="RUU3" s="205"/>
      <c r="RUV3" s="205"/>
      <c r="RUW3" s="205"/>
      <c r="RUX3" s="205"/>
      <c r="RUY3" s="205"/>
      <c r="RUZ3" s="205"/>
      <c r="RVA3" s="205"/>
      <c r="RVB3" s="205"/>
      <c r="RVC3" s="205"/>
      <c r="RVD3" s="205"/>
      <c r="RVE3" s="205"/>
      <c r="RVF3" s="205"/>
      <c r="RVG3" s="205"/>
      <c r="RVH3" s="205"/>
      <c r="RVI3" s="205"/>
      <c r="RVJ3" s="205"/>
      <c r="RVK3" s="205"/>
      <c r="RVL3" s="205"/>
      <c r="RVM3" s="205"/>
      <c r="RVN3" s="205"/>
      <c r="RVO3" s="205"/>
      <c r="RVP3" s="205"/>
      <c r="RVQ3" s="205"/>
      <c r="RVR3" s="205"/>
      <c r="RVS3" s="205"/>
      <c r="RVT3" s="205"/>
      <c r="RVU3" s="205"/>
      <c r="RVV3" s="205"/>
      <c r="RVW3" s="205"/>
      <c r="RVX3" s="205"/>
      <c r="RVY3" s="205"/>
      <c r="RVZ3" s="205"/>
      <c r="RWA3" s="205"/>
      <c r="RWB3" s="205"/>
      <c r="RWC3" s="205"/>
      <c r="RWD3" s="205"/>
      <c r="RWE3" s="205"/>
      <c r="RWF3" s="205"/>
      <c r="RWG3" s="205"/>
      <c r="RWH3" s="205"/>
      <c r="RWI3" s="205"/>
      <c r="RWJ3" s="205"/>
      <c r="RWK3" s="205"/>
      <c r="RWL3" s="205"/>
      <c r="RWM3" s="205"/>
      <c r="RWN3" s="205"/>
      <c r="RWO3" s="205"/>
      <c r="RWP3" s="205"/>
      <c r="RWQ3" s="205"/>
      <c r="RWR3" s="205"/>
      <c r="RWS3" s="205"/>
      <c r="RWT3" s="205"/>
      <c r="RWU3" s="205"/>
      <c r="RWV3" s="205"/>
      <c r="RWW3" s="205"/>
      <c r="RWX3" s="205"/>
      <c r="RWY3" s="205"/>
      <c r="RWZ3" s="205"/>
      <c r="RXA3" s="205"/>
      <c r="RXB3" s="205"/>
      <c r="RXC3" s="205"/>
      <c r="RXD3" s="205"/>
      <c r="RXE3" s="205"/>
      <c r="RXF3" s="205"/>
      <c r="RXG3" s="205"/>
      <c r="RXH3" s="205"/>
      <c r="RXI3" s="205"/>
      <c r="RXJ3" s="205"/>
      <c r="RXK3" s="205"/>
      <c r="RXL3" s="205"/>
      <c r="RXM3" s="205"/>
      <c r="RXN3" s="205"/>
      <c r="RXO3" s="205"/>
      <c r="RXP3" s="205"/>
      <c r="RXQ3" s="205"/>
      <c r="RXR3" s="205"/>
      <c r="RXS3" s="205"/>
      <c r="RXT3" s="205"/>
      <c r="RXU3" s="205"/>
      <c r="RXV3" s="205"/>
      <c r="RXW3" s="205"/>
      <c r="RXX3" s="205"/>
      <c r="RXY3" s="205"/>
      <c r="RXZ3" s="205"/>
      <c r="RYA3" s="205"/>
      <c r="RYB3" s="205"/>
      <c r="RYC3" s="205"/>
      <c r="RYD3" s="205"/>
      <c r="RYE3" s="205"/>
      <c r="RYF3" s="205"/>
      <c r="RYG3" s="205"/>
      <c r="RYH3" s="205"/>
      <c r="RYI3" s="205"/>
      <c r="RYJ3" s="205"/>
      <c r="RYK3" s="205"/>
      <c r="RYL3" s="205"/>
      <c r="RYM3" s="205"/>
      <c r="RYN3" s="205"/>
      <c r="RYO3" s="205"/>
      <c r="RYP3" s="205"/>
      <c r="RYQ3" s="205"/>
      <c r="RYR3" s="205"/>
      <c r="RYS3" s="205"/>
      <c r="RYT3" s="205"/>
      <c r="RYU3" s="205"/>
      <c r="RYV3" s="205"/>
      <c r="RYW3" s="205"/>
      <c r="RYX3" s="205"/>
      <c r="RYY3" s="205"/>
      <c r="RYZ3" s="205"/>
      <c r="RZA3" s="205"/>
      <c r="RZB3" s="205"/>
      <c r="RZC3" s="205"/>
      <c r="RZD3" s="205"/>
      <c r="RZE3" s="205"/>
      <c r="RZF3" s="205"/>
      <c r="RZG3" s="205"/>
      <c r="RZH3" s="205"/>
      <c r="RZI3" s="205"/>
      <c r="RZJ3" s="205"/>
      <c r="RZK3" s="205"/>
      <c r="RZL3" s="205"/>
      <c r="RZM3" s="205"/>
      <c r="RZN3" s="205"/>
      <c r="RZO3" s="205"/>
      <c r="RZP3" s="205"/>
      <c r="RZQ3" s="205"/>
      <c r="RZR3" s="205"/>
      <c r="RZS3" s="205"/>
      <c r="RZT3" s="205"/>
      <c r="RZU3" s="205"/>
      <c r="RZV3" s="205"/>
      <c r="RZW3" s="205"/>
      <c r="RZX3" s="205"/>
      <c r="RZY3" s="205"/>
      <c r="RZZ3" s="205"/>
      <c r="SAA3" s="205"/>
      <c r="SAB3" s="205"/>
      <c r="SAC3" s="205"/>
      <c r="SAD3" s="205"/>
      <c r="SAE3" s="205"/>
      <c r="SAF3" s="205"/>
      <c r="SAG3" s="205"/>
      <c r="SAH3" s="205"/>
      <c r="SAI3" s="205"/>
      <c r="SAJ3" s="205"/>
      <c r="SAK3" s="205"/>
      <c r="SAL3" s="205"/>
      <c r="SAM3" s="205"/>
      <c r="SAN3" s="205"/>
      <c r="SAO3" s="205"/>
      <c r="SAP3" s="205"/>
      <c r="SAQ3" s="205"/>
      <c r="SAR3" s="205"/>
      <c r="SAS3" s="205"/>
      <c r="SAT3" s="205"/>
      <c r="SAU3" s="205"/>
      <c r="SAV3" s="205"/>
      <c r="SAW3" s="205"/>
      <c r="SAX3" s="205"/>
      <c r="SAY3" s="205"/>
      <c r="SAZ3" s="205"/>
      <c r="SBA3" s="205"/>
      <c r="SBB3" s="205"/>
      <c r="SBC3" s="205"/>
      <c r="SBD3" s="205"/>
      <c r="SBE3" s="205"/>
      <c r="SBF3" s="205"/>
      <c r="SBG3" s="205"/>
      <c r="SBH3" s="205"/>
      <c r="SBI3" s="205"/>
      <c r="SBJ3" s="205"/>
      <c r="SBK3" s="205"/>
      <c r="SBL3" s="205"/>
      <c r="SBM3" s="205"/>
      <c r="SBN3" s="205"/>
      <c r="SBO3" s="205"/>
      <c r="SBP3" s="205"/>
      <c r="SBQ3" s="205"/>
      <c r="SBR3" s="205"/>
      <c r="SBS3" s="205"/>
      <c r="SBT3" s="205"/>
      <c r="SBU3" s="205"/>
      <c r="SBV3" s="205"/>
      <c r="SBW3" s="205"/>
      <c r="SBX3" s="205"/>
      <c r="SBY3" s="205"/>
      <c r="SBZ3" s="205"/>
      <c r="SCA3" s="205"/>
      <c r="SCB3" s="205"/>
      <c r="SCC3" s="205"/>
      <c r="SCD3" s="205"/>
      <c r="SCE3" s="205"/>
      <c r="SCF3" s="205"/>
      <c r="SCG3" s="205"/>
      <c r="SCH3" s="205"/>
      <c r="SCI3" s="205"/>
      <c r="SCJ3" s="205"/>
      <c r="SCK3" s="205"/>
      <c r="SCL3" s="205"/>
      <c r="SCM3" s="205"/>
      <c r="SCN3" s="205"/>
      <c r="SCO3" s="205"/>
      <c r="SCP3" s="205"/>
      <c r="SCQ3" s="205"/>
      <c r="SCR3" s="205"/>
      <c r="SCS3" s="205"/>
      <c r="SCT3" s="205"/>
      <c r="SCU3" s="205"/>
      <c r="SCV3" s="205"/>
      <c r="SCW3" s="205"/>
      <c r="SCX3" s="205"/>
      <c r="SCY3" s="205"/>
      <c r="SCZ3" s="205"/>
      <c r="SDA3" s="205"/>
      <c r="SDB3" s="205"/>
      <c r="SDC3" s="205"/>
      <c r="SDD3" s="205"/>
      <c r="SDE3" s="205"/>
      <c r="SDF3" s="205"/>
      <c r="SDG3" s="205"/>
      <c r="SDH3" s="205"/>
      <c r="SDI3" s="205"/>
      <c r="SDJ3" s="205"/>
      <c r="SDK3" s="205"/>
      <c r="SDL3" s="205"/>
      <c r="SDM3" s="205"/>
      <c r="SDN3" s="205"/>
      <c r="SDO3" s="205"/>
      <c r="SDP3" s="205"/>
      <c r="SDQ3" s="205"/>
      <c r="SDR3" s="205"/>
      <c r="SDS3" s="205"/>
      <c r="SDT3" s="205"/>
      <c r="SDU3" s="205"/>
      <c r="SDV3" s="205"/>
      <c r="SDW3" s="205"/>
      <c r="SDX3" s="205"/>
      <c r="SDY3" s="205"/>
      <c r="SDZ3" s="205"/>
      <c r="SEA3" s="205"/>
      <c r="SEB3" s="205"/>
      <c r="SEC3" s="205"/>
      <c r="SED3" s="205"/>
      <c r="SEE3" s="205"/>
      <c r="SEF3" s="205"/>
      <c r="SEG3" s="205"/>
      <c r="SEH3" s="205"/>
      <c r="SEI3" s="205"/>
      <c r="SEJ3" s="205"/>
      <c r="SEK3" s="205"/>
      <c r="SEL3" s="205"/>
      <c r="SEM3" s="205"/>
      <c r="SEN3" s="205"/>
      <c r="SEO3" s="205"/>
      <c r="SEP3" s="205"/>
      <c r="SEQ3" s="205"/>
      <c r="SER3" s="205"/>
      <c r="SES3" s="205"/>
      <c r="SET3" s="205"/>
      <c r="SEU3" s="205"/>
      <c r="SEV3" s="205"/>
      <c r="SEW3" s="205"/>
      <c r="SEX3" s="205"/>
      <c r="SEY3" s="205"/>
      <c r="SEZ3" s="205"/>
      <c r="SFA3" s="205"/>
      <c r="SFB3" s="205"/>
      <c r="SFC3" s="205"/>
      <c r="SFD3" s="205"/>
      <c r="SFE3" s="205"/>
      <c r="SFF3" s="205"/>
      <c r="SFG3" s="205"/>
      <c r="SFH3" s="205"/>
      <c r="SFI3" s="205"/>
      <c r="SFJ3" s="205"/>
      <c r="SFK3" s="205"/>
      <c r="SFL3" s="205"/>
      <c r="SFM3" s="205"/>
      <c r="SFN3" s="205"/>
      <c r="SFO3" s="205"/>
      <c r="SFP3" s="205"/>
      <c r="SFQ3" s="205"/>
      <c r="SFR3" s="205"/>
      <c r="SFS3" s="205"/>
      <c r="SFT3" s="205"/>
      <c r="SFU3" s="205"/>
      <c r="SFV3" s="205"/>
      <c r="SFW3" s="205"/>
      <c r="SFX3" s="205"/>
      <c r="SFY3" s="205"/>
      <c r="SFZ3" s="205"/>
      <c r="SGA3" s="205"/>
      <c r="SGB3" s="205"/>
      <c r="SGC3" s="205"/>
      <c r="SGD3" s="205"/>
      <c r="SGE3" s="205"/>
      <c r="SGF3" s="205"/>
      <c r="SGG3" s="205"/>
      <c r="SGH3" s="205"/>
      <c r="SGI3" s="205"/>
      <c r="SGJ3" s="205"/>
      <c r="SGK3" s="205"/>
      <c r="SGL3" s="205"/>
      <c r="SGM3" s="205"/>
      <c r="SGN3" s="205"/>
      <c r="SGO3" s="205"/>
      <c r="SGP3" s="205"/>
      <c r="SGQ3" s="205"/>
      <c r="SGR3" s="205"/>
      <c r="SGS3" s="205"/>
      <c r="SGT3" s="205"/>
      <c r="SGU3" s="205"/>
      <c r="SGV3" s="205"/>
      <c r="SGW3" s="205"/>
      <c r="SGX3" s="205"/>
      <c r="SGY3" s="205"/>
      <c r="SGZ3" s="205"/>
      <c r="SHA3" s="205"/>
      <c r="SHB3" s="205"/>
      <c r="SHC3" s="205"/>
      <c r="SHD3" s="205"/>
      <c r="SHE3" s="205"/>
      <c r="SHF3" s="205"/>
      <c r="SHG3" s="205"/>
      <c r="SHH3" s="205"/>
      <c r="SHI3" s="205"/>
      <c r="SHJ3" s="205"/>
      <c r="SHK3" s="205"/>
      <c r="SHL3" s="205"/>
      <c r="SHM3" s="205"/>
      <c r="SHN3" s="205"/>
      <c r="SHO3" s="205"/>
      <c r="SHP3" s="205"/>
      <c r="SHQ3" s="205"/>
      <c r="SHR3" s="205"/>
      <c r="SHS3" s="205"/>
      <c r="SHT3" s="205"/>
      <c r="SHU3" s="205"/>
      <c r="SHV3" s="205"/>
      <c r="SHW3" s="205"/>
      <c r="SHX3" s="205"/>
      <c r="SHY3" s="205"/>
      <c r="SHZ3" s="205"/>
      <c r="SIA3" s="205"/>
      <c r="SIB3" s="205"/>
      <c r="SIC3" s="205"/>
      <c r="SID3" s="205"/>
      <c r="SIE3" s="205"/>
      <c r="SIF3" s="205"/>
      <c r="SIG3" s="205"/>
      <c r="SIH3" s="205"/>
      <c r="SII3" s="205"/>
      <c r="SIJ3" s="205"/>
      <c r="SIK3" s="205"/>
      <c r="SIL3" s="205"/>
      <c r="SIM3" s="205"/>
      <c r="SIN3" s="205"/>
      <c r="SIO3" s="205"/>
      <c r="SIP3" s="205"/>
      <c r="SIQ3" s="205"/>
      <c r="SIR3" s="205"/>
      <c r="SIS3" s="205"/>
      <c r="SIT3" s="205"/>
      <c r="SIU3" s="205"/>
      <c r="SIV3" s="205"/>
      <c r="SIW3" s="205"/>
      <c r="SIX3" s="205"/>
      <c r="SIY3" s="205"/>
      <c r="SIZ3" s="205"/>
      <c r="SJA3" s="205"/>
      <c r="SJB3" s="205"/>
      <c r="SJC3" s="205"/>
      <c r="SJD3" s="205"/>
      <c r="SJE3" s="205"/>
      <c r="SJF3" s="205"/>
      <c r="SJG3" s="205"/>
      <c r="SJH3" s="205"/>
      <c r="SJI3" s="205"/>
      <c r="SJJ3" s="205"/>
      <c r="SJK3" s="205"/>
      <c r="SJL3" s="205"/>
      <c r="SJM3" s="205"/>
      <c r="SJN3" s="205"/>
      <c r="SJO3" s="205"/>
      <c r="SJP3" s="205"/>
      <c r="SJQ3" s="205"/>
      <c r="SJR3" s="205"/>
      <c r="SJS3" s="205"/>
      <c r="SJT3" s="205"/>
      <c r="SJU3" s="205"/>
      <c r="SJV3" s="205"/>
      <c r="SJW3" s="205"/>
      <c r="SJX3" s="205"/>
      <c r="SJY3" s="205"/>
      <c r="SJZ3" s="205"/>
      <c r="SKA3" s="205"/>
      <c r="SKB3" s="205"/>
      <c r="SKC3" s="205"/>
      <c r="SKD3" s="205"/>
      <c r="SKE3" s="205"/>
      <c r="SKF3" s="205"/>
      <c r="SKG3" s="205"/>
      <c r="SKH3" s="205"/>
      <c r="SKI3" s="205"/>
      <c r="SKJ3" s="205"/>
      <c r="SKK3" s="205"/>
      <c r="SKL3" s="205"/>
      <c r="SKM3" s="205"/>
      <c r="SKN3" s="205"/>
      <c r="SKO3" s="205"/>
      <c r="SKP3" s="205"/>
      <c r="SKQ3" s="205"/>
      <c r="SKR3" s="205"/>
      <c r="SKS3" s="205"/>
      <c r="SKT3" s="205"/>
      <c r="SKU3" s="205"/>
      <c r="SKV3" s="205"/>
      <c r="SKW3" s="205"/>
      <c r="SKX3" s="205"/>
      <c r="SKY3" s="205"/>
      <c r="SKZ3" s="205"/>
      <c r="SLA3" s="205"/>
      <c r="SLB3" s="205"/>
      <c r="SLC3" s="205"/>
      <c r="SLD3" s="205"/>
      <c r="SLE3" s="205"/>
      <c r="SLF3" s="205"/>
      <c r="SLG3" s="205"/>
      <c r="SLH3" s="205"/>
      <c r="SLI3" s="205"/>
      <c r="SLJ3" s="205"/>
      <c r="SLK3" s="205"/>
      <c r="SLL3" s="205"/>
      <c r="SLM3" s="205"/>
      <c r="SLN3" s="205"/>
      <c r="SLO3" s="205"/>
      <c r="SLP3" s="205"/>
      <c r="SLQ3" s="205"/>
      <c r="SLR3" s="205"/>
      <c r="SLS3" s="205"/>
      <c r="SLT3" s="205"/>
      <c r="SLU3" s="205"/>
      <c r="SLV3" s="205"/>
      <c r="SLW3" s="205"/>
      <c r="SLX3" s="205"/>
      <c r="SLY3" s="205"/>
      <c r="SLZ3" s="205"/>
      <c r="SMA3" s="205"/>
      <c r="SMB3" s="205"/>
      <c r="SMC3" s="205"/>
      <c r="SMD3" s="205"/>
      <c r="SME3" s="205"/>
      <c r="SMF3" s="205"/>
      <c r="SMG3" s="205"/>
      <c r="SMH3" s="205"/>
      <c r="SMI3" s="205"/>
      <c r="SMJ3" s="205"/>
      <c r="SMK3" s="205"/>
      <c r="SML3" s="205"/>
      <c r="SMM3" s="205"/>
      <c r="SMN3" s="205"/>
      <c r="SMO3" s="205"/>
      <c r="SMP3" s="205"/>
      <c r="SMQ3" s="205"/>
      <c r="SMR3" s="205"/>
      <c r="SMS3" s="205"/>
      <c r="SMT3" s="205"/>
      <c r="SMU3" s="205"/>
      <c r="SMV3" s="205"/>
      <c r="SMW3" s="205"/>
      <c r="SMX3" s="205"/>
      <c r="SMY3" s="205"/>
      <c r="SMZ3" s="205"/>
      <c r="SNA3" s="205"/>
      <c r="SNB3" s="205"/>
      <c r="SNC3" s="205"/>
      <c r="SND3" s="205"/>
      <c r="SNE3" s="205"/>
      <c r="SNF3" s="205"/>
      <c r="SNG3" s="205"/>
      <c r="SNH3" s="205"/>
      <c r="SNI3" s="205"/>
      <c r="SNJ3" s="205"/>
      <c r="SNK3" s="205"/>
      <c r="SNL3" s="205"/>
      <c r="SNM3" s="205"/>
      <c r="SNN3" s="205"/>
      <c r="SNO3" s="205"/>
      <c r="SNP3" s="205"/>
      <c r="SNQ3" s="205"/>
      <c r="SNR3" s="205"/>
      <c r="SNS3" s="205"/>
      <c r="SNT3" s="205"/>
      <c r="SNU3" s="205"/>
      <c r="SNV3" s="205"/>
      <c r="SNW3" s="205"/>
      <c r="SNX3" s="205"/>
      <c r="SNY3" s="205"/>
      <c r="SNZ3" s="205"/>
      <c r="SOA3" s="205"/>
      <c r="SOB3" s="205"/>
      <c r="SOC3" s="205"/>
      <c r="SOD3" s="205"/>
      <c r="SOE3" s="205"/>
      <c r="SOF3" s="205"/>
      <c r="SOG3" s="205"/>
      <c r="SOH3" s="205"/>
      <c r="SOI3" s="205"/>
      <c r="SOJ3" s="205"/>
      <c r="SOK3" s="205"/>
      <c r="SOL3" s="205"/>
      <c r="SOM3" s="205"/>
      <c r="SON3" s="205"/>
      <c r="SOO3" s="205"/>
      <c r="SOP3" s="205"/>
      <c r="SOQ3" s="205"/>
      <c r="SOR3" s="205"/>
      <c r="SOS3" s="205"/>
      <c r="SOT3" s="205"/>
      <c r="SOU3" s="205"/>
      <c r="SOV3" s="205"/>
      <c r="SOW3" s="205"/>
      <c r="SOX3" s="205"/>
      <c r="SOY3" s="205"/>
      <c r="SOZ3" s="205"/>
      <c r="SPA3" s="205"/>
      <c r="SPB3" s="205"/>
      <c r="SPC3" s="205"/>
      <c r="SPD3" s="205"/>
      <c r="SPE3" s="205"/>
      <c r="SPF3" s="205"/>
      <c r="SPG3" s="205"/>
      <c r="SPH3" s="205"/>
      <c r="SPI3" s="205"/>
      <c r="SPJ3" s="205"/>
      <c r="SPK3" s="205"/>
      <c r="SPL3" s="205"/>
      <c r="SPM3" s="205"/>
      <c r="SPN3" s="205"/>
      <c r="SPO3" s="205"/>
      <c r="SPP3" s="205"/>
      <c r="SPQ3" s="205"/>
      <c r="SPR3" s="205"/>
      <c r="SPS3" s="205"/>
      <c r="SPT3" s="205"/>
      <c r="SPU3" s="205"/>
      <c r="SPV3" s="205"/>
      <c r="SPW3" s="205"/>
      <c r="SPX3" s="205"/>
      <c r="SPY3" s="205"/>
      <c r="SPZ3" s="205"/>
      <c r="SQA3" s="205"/>
      <c r="SQB3" s="205"/>
      <c r="SQC3" s="205"/>
      <c r="SQD3" s="205"/>
      <c r="SQE3" s="205"/>
      <c r="SQF3" s="205"/>
      <c r="SQG3" s="205"/>
      <c r="SQH3" s="205"/>
      <c r="SQI3" s="205"/>
      <c r="SQJ3" s="205"/>
      <c r="SQK3" s="205"/>
      <c r="SQL3" s="205"/>
      <c r="SQM3" s="205"/>
      <c r="SQN3" s="205"/>
      <c r="SQO3" s="205"/>
      <c r="SQP3" s="205"/>
      <c r="SQQ3" s="205"/>
      <c r="SQR3" s="205"/>
      <c r="SQS3" s="205"/>
      <c r="SQT3" s="205"/>
      <c r="SQU3" s="205"/>
      <c r="SQV3" s="205"/>
      <c r="SQW3" s="205"/>
      <c r="SQX3" s="205"/>
      <c r="SQY3" s="205"/>
      <c r="SQZ3" s="205"/>
      <c r="SRA3" s="205"/>
      <c r="SRB3" s="205"/>
      <c r="SRC3" s="205"/>
      <c r="SRD3" s="205"/>
      <c r="SRE3" s="205"/>
      <c r="SRF3" s="205"/>
      <c r="SRG3" s="205"/>
      <c r="SRH3" s="205"/>
      <c r="SRI3" s="205"/>
      <c r="SRJ3" s="205"/>
      <c r="SRK3" s="205"/>
      <c r="SRL3" s="205"/>
      <c r="SRM3" s="205"/>
      <c r="SRN3" s="205"/>
      <c r="SRO3" s="205"/>
      <c r="SRP3" s="205"/>
      <c r="SRQ3" s="205"/>
      <c r="SRR3" s="205"/>
      <c r="SRS3" s="205"/>
      <c r="SRT3" s="205"/>
      <c r="SRU3" s="205"/>
      <c r="SRV3" s="205"/>
      <c r="SRW3" s="205"/>
      <c r="SRX3" s="205"/>
      <c r="SRY3" s="205"/>
      <c r="SRZ3" s="205"/>
      <c r="SSA3" s="205"/>
      <c r="SSB3" s="205"/>
      <c r="SSC3" s="205"/>
      <c r="SSD3" s="205"/>
      <c r="SSE3" s="205"/>
      <c r="SSF3" s="205"/>
      <c r="SSG3" s="205"/>
      <c r="SSH3" s="205"/>
      <c r="SSI3" s="205"/>
      <c r="SSJ3" s="205"/>
      <c r="SSK3" s="205"/>
      <c r="SSL3" s="205"/>
      <c r="SSM3" s="205"/>
      <c r="SSN3" s="205"/>
      <c r="SSO3" s="205"/>
      <c r="SSP3" s="205"/>
      <c r="SSQ3" s="205"/>
      <c r="SSR3" s="205"/>
      <c r="SSS3" s="205"/>
      <c r="SST3" s="205"/>
      <c r="SSU3" s="205"/>
      <c r="SSV3" s="205"/>
      <c r="SSW3" s="205"/>
      <c r="SSX3" s="205"/>
      <c r="SSY3" s="205"/>
      <c r="SSZ3" s="205"/>
      <c r="STA3" s="205"/>
      <c r="STB3" s="205"/>
      <c r="STC3" s="205"/>
      <c r="STD3" s="205"/>
      <c r="STE3" s="205"/>
      <c r="STF3" s="205"/>
      <c r="STG3" s="205"/>
      <c r="STH3" s="205"/>
      <c r="STI3" s="205"/>
      <c r="STJ3" s="205"/>
      <c r="STK3" s="205"/>
      <c r="STL3" s="205"/>
      <c r="STM3" s="205"/>
      <c r="STN3" s="205"/>
      <c r="STO3" s="205"/>
      <c r="STP3" s="205"/>
      <c r="STQ3" s="205"/>
      <c r="STR3" s="205"/>
      <c r="STS3" s="205"/>
      <c r="STT3" s="205"/>
      <c r="STU3" s="205"/>
      <c r="STV3" s="205"/>
      <c r="STW3" s="205"/>
      <c r="STX3" s="205"/>
      <c r="STY3" s="205"/>
      <c r="STZ3" s="205"/>
      <c r="SUA3" s="205"/>
      <c r="SUB3" s="205"/>
      <c r="SUC3" s="205"/>
      <c r="SUD3" s="205"/>
      <c r="SUE3" s="205"/>
      <c r="SUF3" s="205"/>
      <c r="SUG3" s="205"/>
      <c r="SUH3" s="205"/>
      <c r="SUI3" s="205"/>
      <c r="SUJ3" s="205"/>
      <c r="SUK3" s="205"/>
      <c r="SUL3" s="205"/>
      <c r="SUM3" s="205"/>
      <c r="SUN3" s="205"/>
      <c r="SUO3" s="205"/>
      <c r="SUP3" s="205"/>
      <c r="SUQ3" s="205"/>
      <c r="SUR3" s="205"/>
      <c r="SUS3" s="205"/>
      <c r="SUT3" s="205"/>
      <c r="SUU3" s="205"/>
      <c r="SUV3" s="205"/>
      <c r="SUW3" s="205"/>
      <c r="SUX3" s="205"/>
      <c r="SUY3" s="205"/>
      <c r="SUZ3" s="205"/>
      <c r="SVA3" s="205"/>
      <c r="SVB3" s="205"/>
      <c r="SVC3" s="205"/>
      <c r="SVD3" s="205"/>
      <c r="SVE3" s="205"/>
      <c r="SVF3" s="205"/>
      <c r="SVG3" s="205"/>
      <c r="SVH3" s="205"/>
      <c r="SVI3" s="205"/>
      <c r="SVJ3" s="205"/>
      <c r="SVK3" s="205"/>
      <c r="SVL3" s="205"/>
      <c r="SVM3" s="205"/>
      <c r="SVN3" s="205"/>
      <c r="SVO3" s="205"/>
      <c r="SVP3" s="205"/>
      <c r="SVQ3" s="205"/>
      <c r="SVR3" s="205"/>
      <c r="SVS3" s="205"/>
      <c r="SVT3" s="205"/>
      <c r="SVU3" s="205"/>
      <c r="SVV3" s="205"/>
      <c r="SVW3" s="205"/>
      <c r="SVX3" s="205"/>
      <c r="SVY3" s="205"/>
      <c r="SVZ3" s="205"/>
      <c r="SWA3" s="205"/>
      <c r="SWB3" s="205"/>
      <c r="SWC3" s="205"/>
      <c r="SWD3" s="205"/>
      <c r="SWE3" s="205"/>
      <c r="SWF3" s="205"/>
      <c r="SWG3" s="205"/>
      <c r="SWH3" s="205"/>
      <c r="SWI3" s="205"/>
      <c r="SWJ3" s="205"/>
      <c r="SWK3" s="205"/>
      <c r="SWL3" s="205"/>
      <c r="SWM3" s="205"/>
      <c r="SWN3" s="205"/>
      <c r="SWO3" s="205"/>
      <c r="SWP3" s="205"/>
      <c r="SWQ3" s="205"/>
      <c r="SWR3" s="205"/>
      <c r="SWS3" s="205"/>
      <c r="SWT3" s="205"/>
      <c r="SWU3" s="205"/>
      <c r="SWV3" s="205"/>
      <c r="SWW3" s="205"/>
      <c r="SWX3" s="205"/>
      <c r="SWY3" s="205"/>
      <c r="SWZ3" s="205"/>
      <c r="SXA3" s="205"/>
      <c r="SXB3" s="205"/>
      <c r="SXC3" s="205"/>
      <c r="SXD3" s="205"/>
      <c r="SXE3" s="205"/>
      <c r="SXF3" s="205"/>
      <c r="SXG3" s="205"/>
      <c r="SXH3" s="205"/>
      <c r="SXI3" s="205"/>
      <c r="SXJ3" s="205"/>
      <c r="SXK3" s="205"/>
      <c r="SXL3" s="205"/>
      <c r="SXM3" s="205"/>
      <c r="SXN3" s="205"/>
      <c r="SXO3" s="205"/>
      <c r="SXP3" s="205"/>
      <c r="SXQ3" s="205"/>
      <c r="SXR3" s="205"/>
      <c r="SXS3" s="205"/>
      <c r="SXT3" s="205"/>
      <c r="SXU3" s="205"/>
      <c r="SXV3" s="205"/>
      <c r="SXW3" s="205"/>
      <c r="SXX3" s="205"/>
      <c r="SXY3" s="205"/>
      <c r="SXZ3" s="205"/>
      <c r="SYA3" s="205"/>
      <c r="SYB3" s="205"/>
      <c r="SYC3" s="205"/>
      <c r="SYD3" s="205"/>
      <c r="SYE3" s="205"/>
      <c r="SYF3" s="205"/>
      <c r="SYG3" s="205"/>
      <c r="SYH3" s="205"/>
      <c r="SYI3" s="205"/>
      <c r="SYJ3" s="205"/>
      <c r="SYK3" s="205"/>
      <c r="SYL3" s="205"/>
      <c r="SYM3" s="205"/>
      <c r="SYN3" s="205"/>
      <c r="SYO3" s="205"/>
      <c r="SYP3" s="205"/>
      <c r="SYQ3" s="205"/>
      <c r="SYR3" s="205"/>
      <c r="SYS3" s="205"/>
      <c r="SYT3" s="205"/>
      <c r="SYU3" s="205"/>
      <c r="SYV3" s="205"/>
      <c r="SYW3" s="205"/>
      <c r="SYX3" s="205"/>
      <c r="SYY3" s="205"/>
      <c r="SYZ3" s="205"/>
      <c r="SZA3" s="205"/>
      <c r="SZB3" s="205"/>
      <c r="SZC3" s="205"/>
      <c r="SZD3" s="205"/>
      <c r="SZE3" s="205"/>
      <c r="SZF3" s="205"/>
      <c r="SZG3" s="205"/>
      <c r="SZH3" s="205"/>
      <c r="SZI3" s="205"/>
      <c r="SZJ3" s="205"/>
      <c r="SZK3" s="205"/>
      <c r="SZL3" s="205"/>
      <c r="SZM3" s="205"/>
      <c r="SZN3" s="205"/>
      <c r="SZO3" s="205"/>
      <c r="SZP3" s="205"/>
      <c r="SZQ3" s="205"/>
      <c r="SZR3" s="205"/>
      <c r="SZS3" s="205"/>
      <c r="SZT3" s="205"/>
      <c r="SZU3" s="205"/>
      <c r="SZV3" s="205"/>
      <c r="SZW3" s="205"/>
      <c r="SZX3" s="205"/>
      <c r="SZY3" s="205"/>
      <c r="SZZ3" s="205"/>
      <c r="TAA3" s="205"/>
      <c r="TAB3" s="205"/>
      <c r="TAC3" s="205"/>
      <c r="TAD3" s="205"/>
      <c r="TAE3" s="205"/>
      <c r="TAF3" s="205"/>
      <c r="TAG3" s="205"/>
      <c r="TAH3" s="205"/>
      <c r="TAI3" s="205"/>
      <c r="TAJ3" s="205"/>
      <c r="TAK3" s="205"/>
      <c r="TAL3" s="205"/>
      <c r="TAM3" s="205"/>
      <c r="TAN3" s="205"/>
      <c r="TAO3" s="205"/>
      <c r="TAP3" s="205"/>
      <c r="TAQ3" s="205"/>
      <c r="TAR3" s="205"/>
      <c r="TAS3" s="205"/>
      <c r="TAT3" s="205"/>
      <c r="TAU3" s="205"/>
      <c r="TAV3" s="205"/>
      <c r="TAW3" s="205"/>
      <c r="TAX3" s="205"/>
      <c r="TAY3" s="205"/>
      <c r="TAZ3" s="205"/>
      <c r="TBA3" s="205"/>
      <c r="TBB3" s="205"/>
      <c r="TBC3" s="205"/>
      <c r="TBD3" s="205"/>
      <c r="TBE3" s="205"/>
      <c r="TBF3" s="205"/>
      <c r="TBG3" s="205"/>
      <c r="TBH3" s="205"/>
      <c r="TBI3" s="205"/>
      <c r="TBJ3" s="205"/>
      <c r="TBK3" s="205"/>
      <c r="TBL3" s="205"/>
      <c r="TBM3" s="205"/>
      <c r="TBN3" s="205"/>
      <c r="TBO3" s="205"/>
      <c r="TBP3" s="205"/>
      <c r="TBQ3" s="205"/>
      <c r="TBR3" s="205"/>
      <c r="TBS3" s="205"/>
      <c r="TBT3" s="205"/>
      <c r="TBU3" s="205"/>
      <c r="TBV3" s="205"/>
      <c r="TBW3" s="205"/>
      <c r="TBX3" s="205"/>
      <c r="TBY3" s="205"/>
      <c r="TBZ3" s="205"/>
      <c r="TCA3" s="205"/>
      <c r="TCB3" s="205"/>
      <c r="TCC3" s="205"/>
      <c r="TCD3" s="205"/>
      <c r="TCE3" s="205"/>
      <c r="TCF3" s="205"/>
      <c r="TCG3" s="205"/>
      <c r="TCH3" s="205"/>
      <c r="TCI3" s="205"/>
      <c r="TCJ3" s="205"/>
      <c r="TCK3" s="205"/>
      <c r="TCL3" s="205"/>
      <c r="TCM3" s="205"/>
      <c r="TCN3" s="205"/>
      <c r="TCO3" s="205"/>
      <c r="TCP3" s="205"/>
      <c r="TCQ3" s="205"/>
      <c r="TCR3" s="205"/>
      <c r="TCS3" s="205"/>
      <c r="TCT3" s="205"/>
      <c r="TCU3" s="205"/>
      <c r="TCV3" s="205"/>
      <c r="TCW3" s="205"/>
      <c r="TCX3" s="205"/>
      <c r="TCY3" s="205"/>
      <c r="TCZ3" s="205"/>
      <c r="TDA3" s="205"/>
      <c r="TDB3" s="205"/>
      <c r="TDC3" s="205"/>
      <c r="TDD3" s="205"/>
      <c r="TDE3" s="205"/>
      <c r="TDF3" s="205"/>
      <c r="TDG3" s="205"/>
      <c r="TDH3" s="205"/>
      <c r="TDI3" s="205"/>
      <c r="TDJ3" s="205"/>
      <c r="TDK3" s="205"/>
      <c r="TDL3" s="205"/>
      <c r="TDM3" s="205"/>
      <c r="TDN3" s="205"/>
      <c r="TDO3" s="205"/>
      <c r="TDP3" s="205"/>
      <c r="TDQ3" s="205"/>
      <c r="TDR3" s="205"/>
      <c r="TDS3" s="205"/>
      <c r="TDT3" s="205"/>
      <c r="TDU3" s="205"/>
      <c r="TDV3" s="205"/>
      <c r="TDW3" s="205"/>
      <c r="TDX3" s="205"/>
      <c r="TDY3" s="205"/>
      <c r="TDZ3" s="205"/>
      <c r="TEA3" s="205"/>
      <c r="TEB3" s="205"/>
      <c r="TEC3" s="205"/>
      <c r="TED3" s="205"/>
      <c r="TEE3" s="205"/>
      <c r="TEF3" s="205"/>
      <c r="TEG3" s="205"/>
      <c r="TEH3" s="205"/>
      <c r="TEI3" s="205"/>
      <c r="TEJ3" s="205"/>
      <c r="TEK3" s="205"/>
      <c r="TEL3" s="205"/>
      <c r="TEM3" s="205"/>
      <c r="TEN3" s="205"/>
      <c r="TEO3" s="205"/>
      <c r="TEP3" s="205"/>
      <c r="TEQ3" s="205"/>
      <c r="TER3" s="205"/>
      <c r="TES3" s="205"/>
      <c r="TET3" s="205"/>
      <c r="TEU3" s="205"/>
      <c r="TEV3" s="205"/>
      <c r="TEW3" s="205"/>
      <c r="TEX3" s="205"/>
      <c r="TEY3" s="205"/>
      <c r="TEZ3" s="205"/>
      <c r="TFA3" s="205"/>
      <c r="TFB3" s="205"/>
      <c r="TFC3" s="205"/>
      <c r="TFD3" s="205"/>
      <c r="TFE3" s="205"/>
      <c r="TFF3" s="205"/>
      <c r="TFG3" s="205"/>
      <c r="TFH3" s="205"/>
      <c r="TFI3" s="205"/>
      <c r="TFJ3" s="205"/>
      <c r="TFK3" s="205"/>
      <c r="TFL3" s="205"/>
      <c r="TFM3" s="205"/>
      <c r="TFN3" s="205"/>
      <c r="TFO3" s="205"/>
      <c r="TFP3" s="205"/>
      <c r="TFQ3" s="205"/>
      <c r="TFR3" s="205"/>
      <c r="TFS3" s="205"/>
      <c r="TFT3" s="205"/>
      <c r="TFU3" s="205"/>
      <c r="TFV3" s="205"/>
      <c r="TFW3" s="205"/>
      <c r="TFX3" s="205"/>
      <c r="TFY3" s="205"/>
      <c r="TFZ3" s="205"/>
      <c r="TGA3" s="205"/>
      <c r="TGB3" s="205"/>
      <c r="TGC3" s="205"/>
      <c r="TGD3" s="205"/>
      <c r="TGE3" s="205"/>
      <c r="TGF3" s="205"/>
      <c r="TGG3" s="205"/>
      <c r="TGH3" s="205"/>
      <c r="TGI3" s="205"/>
      <c r="TGJ3" s="205"/>
      <c r="TGK3" s="205"/>
      <c r="TGL3" s="205"/>
      <c r="TGM3" s="205"/>
      <c r="TGN3" s="205"/>
      <c r="TGO3" s="205"/>
      <c r="TGP3" s="205"/>
      <c r="TGQ3" s="205"/>
      <c r="TGR3" s="205"/>
      <c r="TGS3" s="205"/>
      <c r="TGT3" s="205"/>
      <c r="TGU3" s="205"/>
      <c r="TGV3" s="205"/>
      <c r="TGW3" s="205"/>
      <c r="TGX3" s="205"/>
      <c r="TGY3" s="205"/>
      <c r="TGZ3" s="205"/>
      <c r="THA3" s="205"/>
      <c r="THB3" s="205"/>
      <c r="THC3" s="205"/>
      <c r="THD3" s="205"/>
      <c r="THE3" s="205"/>
      <c r="THF3" s="205"/>
      <c r="THG3" s="205"/>
      <c r="THH3" s="205"/>
      <c r="THI3" s="205"/>
      <c r="THJ3" s="205"/>
      <c r="THK3" s="205"/>
      <c r="THL3" s="205"/>
      <c r="THM3" s="205"/>
      <c r="THN3" s="205"/>
      <c r="THO3" s="205"/>
      <c r="THP3" s="205"/>
      <c r="THQ3" s="205"/>
      <c r="THR3" s="205"/>
      <c r="THS3" s="205"/>
      <c r="THT3" s="205"/>
      <c r="THU3" s="205"/>
      <c r="THV3" s="205"/>
      <c r="THW3" s="205"/>
      <c r="THX3" s="205"/>
      <c r="THY3" s="205"/>
      <c r="THZ3" s="205"/>
      <c r="TIA3" s="205"/>
      <c r="TIB3" s="205"/>
      <c r="TIC3" s="205"/>
      <c r="TID3" s="205"/>
      <c r="TIE3" s="205"/>
      <c r="TIF3" s="205"/>
      <c r="TIG3" s="205"/>
      <c r="TIH3" s="205"/>
      <c r="TII3" s="205"/>
      <c r="TIJ3" s="205"/>
      <c r="TIK3" s="205"/>
      <c r="TIL3" s="205"/>
      <c r="TIM3" s="205"/>
      <c r="TIN3" s="205"/>
      <c r="TIO3" s="205"/>
      <c r="TIP3" s="205"/>
      <c r="TIQ3" s="205"/>
      <c r="TIR3" s="205"/>
      <c r="TIS3" s="205"/>
      <c r="TIT3" s="205"/>
      <c r="TIU3" s="205"/>
      <c r="TIV3" s="205"/>
      <c r="TIW3" s="205"/>
      <c r="TIX3" s="205"/>
      <c r="TIY3" s="205"/>
      <c r="TIZ3" s="205"/>
      <c r="TJA3" s="205"/>
      <c r="TJB3" s="205"/>
      <c r="TJC3" s="205"/>
      <c r="TJD3" s="205"/>
      <c r="TJE3" s="205"/>
      <c r="TJF3" s="205"/>
      <c r="TJG3" s="205"/>
      <c r="TJH3" s="205"/>
      <c r="TJI3" s="205"/>
      <c r="TJJ3" s="205"/>
      <c r="TJK3" s="205"/>
      <c r="TJL3" s="205"/>
      <c r="TJM3" s="205"/>
      <c r="TJN3" s="205"/>
      <c r="TJO3" s="205"/>
      <c r="TJP3" s="205"/>
      <c r="TJQ3" s="205"/>
      <c r="TJR3" s="205"/>
      <c r="TJS3" s="205"/>
      <c r="TJT3" s="205"/>
      <c r="TJU3" s="205"/>
      <c r="TJV3" s="205"/>
      <c r="TJW3" s="205"/>
      <c r="TJX3" s="205"/>
      <c r="TJY3" s="205"/>
      <c r="TJZ3" s="205"/>
      <c r="TKA3" s="205"/>
      <c r="TKB3" s="205"/>
      <c r="TKC3" s="205"/>
      <c r="TKD3" s="205"/>
      <c r="TKE3" s="205"/>
      <c r="TKF3" s="205"/>
      <c r="TKG3" s="205"/>
      <c r="TKH3" s="205"/>
      <c r="TKI3" s="205"/>
      <c r="TKJ3" s="205"/>
      <c r="TKK3" s="205"/>
      <c r="TKL3" s="205"/>
      <c r="TKM3" s="205"/>
      <c r="TKN3" s="205"/>
      <c r="TKO3" s="205"/>
      <c r="TKP3" s="205"/>
      <c r="TKQ3" s="205"/>
      <c r="TKR3" s="205"/>
      <c r="TKS3" s="205"/>
      <c r="TKT3" s="205"/>
      <c r="TKU3" s="205"/>
      <c r="TKV3" s="205"/>
      <c r="TKW3" s="205"/>
      <c r="TKX3" s="205"/>
      <c r="TKY3" s="205"/>
      <c r="TKZ3" s="205"/>
      <c r="TLA3" s="205"/>
      <c r="TLB3" s="205"/>
      <c r="TLC3" s="205"/>
      <c r="TLD3" s="205"/>
      <c r="TLE3" s="205"/>
      <c r="TLF3" s="205"/>
      <c r="TLG3" s="205"/>
      <c r="TLH3" s="205"/>
      <c r="TLI3" s="205"/>
      <c r="TLJ3" s="205"/>
      <c r="TLK3" s="205"/>
      <c r="TLL3" s="205"/>
      <c r="TLM3" s="205"/>
      <c r="TLN3" s="205"/>
      <c r="TLO3" s="205"/>
      <c r="TLP3" s="205"/>
      <c r="TLQ3" s="205"/>
      <c r="TLR3" s="205"/>
      <c r="TLS3" s="205"/>
      <c r="TLT3" s="205"/>
      <c r="TLU3" s="205"/>
      <c r="TLV3" s="205"/>
      <c r="TLW3" s="205"/>
      <c r="TLX3" s="205"/>
      <c r="TLY3" s="205"/>
      <c r="TLZ3" s="205"/>
      <c r="TMA3" s="205"/>
      <c r="TMB3" s="205"/>
      <c r="TMC3" s="205"/>
      <c r="TMD3" s="205"/>
      <c r="TME3" s="205"/>
      <c r="TMF3" s="205"/>
      <c r="TMG3" s="205"/>
      <c r="TMH3" s="205"/>
      <c r="TMI3" s="205"/>
      <c r="TMJ3" s="205"/>
      <c r="TMK3" s="205"/>
      <c r="TML3" s="205"/>
      <c r="TMM3" s="205"/>
      <c r="TMN3" s="205"/>
      <c r="TMO3" s="205"/>
      <c r="TMP3" s="205"/>
      <c r="TMQ3" s="205"/>
      <c r="TMR3" s="205"/>
      <c r="TMS3" s="205"/>
      <c r="TMT3" s="205"/>
      <c r="TMU3" s="205"/>
      <c r="TMV3" s="205"/>
      <c r="TMW3" s="205"/>
      <c r="TMX3" s="205"/>
      <c r="TMY3" s="205"/>
      <c r="TMZ3" s="205"/>
      <c r="TNA3" s="205"/>
      <c r="TNB3" s="205"/>
      <c r="TNC3" s="205"/>
      <c r="TND3" s="205"/>
      <c r="TNE3" s="205"/>
      <c r="TNF3" s="205"/>
      <c r="TNG3" s="205"/>
      <c r="TNH3" s="205"/>
      <c r="TNI3" s="205"/>
      <c r="TNJ3" s="205"/>
      <c r="TNK3" s="205"/>
      <c r="TNL3" s="205"/>
      <c r="TNM3" s="205"/>
      <c r="TNN3" s="205"/>
      <c r="TNO3" s="205"/>
      <c r="TNP3" s="205"/>
      <c r="TNQ3" s="205"/>
      <c r="TNR3" s="205"/>
      <c r="TNS3" s="205"/>
      <c r="TNT3" s="205"/>
      <c r="TNU3" s="205"/>
      <c r="TNV3" s="205"/>
      <c r="TNW3" s="205"/>
      <c r="TNX3" s="205"/>
      <c r="TNY3" s="205"/>
      <c r="TNZ3" s="205"/>
      <c r="TOA3" s="205"/>
      <c r="TOB3" s="205"/>
      <c r="TOC3" s="205"/>
      <c r="TOD3" s="205"/>
      <c r="TOE3" s="205"/>
      <c r="TOF3" s="205"/>
      <c r="TOG3" s="205"/>
      <c r="TOH3" s="205"/>
      <c r="TOI3" s="205"/>
      <c r="TOJ3" s="205"/>
      <c r="TOK3" s="205"/>
      <c r="TOL3" s="205"/>
      <c r="TOM3" s="205"/>
      <c r="TON3" s="205"/>
      <c r="TOO3" s="205"/>
      <c r="TOP3" s="205"/>
      <c r="TOQ3" s="205"/>
      <c r="TOR3" s="205"/>
      <c r="TOS3" s="205"/>
      <c r="TOT3" s="205"/>
      <c r="TOU3" s="205"/>
      <c r="TOV3" s="205"/>
      <c r="TOW3" s="205"/>
      <c r="TOX3" s="205"/>
      <c r="TOY3" s="205"/>
      <c r="TOZ3" s="205"/>
      <c r="TPA3" s="205"/>
      <c r="TPB3" s="205"/>
      <c r="TPC3" s="205"/>
      <c r="TPD3" s="205"/>
      <c r="TPE3" s="205"/>
      <c r="TPF3" s="205"/>
      <c r="TPG3" s="205"/>
      <c r="TPH3" s="205"/>
      <c r="TPI3" s="205"/>
      <c r="TPJ3" s="205"/>
      <c r="TPK3" s="205"/>
      <c r="TPL3" s="205"/>
      <c r="TPM3" s="205"/>
      <c r="TPN3" s="205"/>
      <c r="TPO3" s="205"/>
      <c r="TPP3" s="205"/>
      <c r="TPQ3" s="205"/>
      <c r="TPR3" s="205"/>
      <c r="TPS3" s="205"/>
      <c r="TPT3" s="205"/>
      <c r="TPU3" s="205"/>
      <c r="TPV3" s="205"/>
      <c r="TPW3" s="205"/>
      <c r="TPX3" s="205"/>
      <c r="TPY3" s="205"/>
      <c r="TPZ3" s="205"/>
      <c r="TQA3" s="205"/>
      <c r="TQB3" s="205"/>
      <c r="TQC3" s="205"/>
      <c r="TQD3" s="205"/>
      <c r="TQE3" s="205"/>
      <c r="TQF3" s="205"/>
      <c r="TQG3" s="205"/>
      <c r="TQH3" s="205"/>
      <c r="TQI3" s="205"/>
      <c r="TQJ3" s="205"/>
      <c r="TQK3" s="205"/>
      <c r="TQL3" s="205"/>
      <c r="TQM3" s="205"/>
      <c r="TQN3" s="205"/>
      <c r="TQO3" s="205"/>
      <c r="TQP3" s="205"/>
      <c r="TQQ3" s="205"/>
      <c r="TQR3" s="205"/>
      <c r="TQS3" s="205"/>
      <c r="TQT3" s="205"/>
      <c r="TQU3" s="205"/>
      <c r="TQV3" s="205"/>
      <c r="TQW3" s="205"/>
      <c r="TQX3" s="205"/>
      <c r="TQY3" s="205"/>
      <c r="TQZ3" s="205"/>
      <c r="TRA3" s="205"/>
      <c r="TRB3" s="205"/>
      <c r="TRC3" s="205"/>
      <c r="TRD3" s="205"/>
      <c r="TRE3" s="205"/>
      <c r="TRF3" s="205"/>
      <c r="TRG3" s="205"/>
      <c r="TRH3" s="205"/>
      <c r="TRI3" s="205"/>
      <c r="TRJ3" s="205"/>
      <c r="TRK3" s="205"/>
      <c r="TRL3" s="205"/>
      <c r="TRM3" s="205"/>
      <c r="TRN3" s="205"/>
      <c r="TRO3" s="205"/>
      <c r="TRP3" s="205"/>
      <c r="TRQ3" s="205"/>
      <c r="TRR3" s="205"/>
      <c r="TRS3" s="205"/>
      <c r="TRT3" s="205"/>
      <c r="TRU3" s="205"/>
      <c r="TRV3" s="205"/>
      <c r="TRW3" s="205"/>
      <c r="TRX3" s="205"/>
      <c r="TRY3" s="205"/>
      <c r="TRZ3" s="205"/>
      <c r="TSA3" s="205"/>
      <c r="TSB3" s="205"/>
      <c r="TSC3" s="205"/>
      <c r="TSD3" s="205"/>
      <c r="TSE3" s="205"/>
      <c r="TSF3" s="205"/>
      <c r="TSG3" s="205"/>
      <c r="TSH3" s="205"/>
      <c r="TSI3" s="205"/>
      <c r="TSJ3" s="205"/>
      <c r="TSK3" s="205"/>
      <c r="TSL3" s="205"/>
      <c r="TSM3" s="205"/>
      <c r="TSN3" s="205"/>
      <c r="TSO3" s="205"/>
      <c r="TSP3" s="205"/>
      <c r="TSQ3" s="205"/>
      <c r="TSR3" s="205"/>
      <c r="TSS3" s="205"/>
      <c r="TST3" s="205"/>
      <c r="TSU3" s="205"/>
      <c r="TSV3" s="205"/>
      <c r="TSW3" s="205"/>
      <c r="TSX3" s="205"/>
      <c r="TSY3" s="205"/>
      <c r="TSZ3" s="205"/>
      <c r="TTA3" s="205"/>
      <c r="TTB3" s="205"/>
      <c r="TTC3" s="205"/>
      <c r="TTD3" s="205"/>
      <c r="TTE3" s="205"/>
      <c r="TTF3" s="205"/>
      <c r="TTG3" s="205"/>
      <c r="TTH3" s="205"/>
      <c r="TTI3" s="205"/>
      <c r="TTJ3" s="205"/>
      <c r="TTK3" s="205"/>
      <c r="TTL3" s="205"/>
      <c r="TTM3" s="205"/>
      <c r="TTN3" s="205"/>
      <c r="TTO3" s="205"/>
      <c r="TTP3" s="205"/>
      <c r="TTQ3" s="205"/>
      <c r="TTR3" s="205"/>
      <c r="TTS3" s="205"/>
      <c r="TTT3" s="205"/>
      <c r="TTU3" s="205"/>
      <c r="TTV3" s="205"/>
      <c r="TTW3" s="205"/>
      <c r="TTX3" s="205"/>
      <c r="TTY3" s="205"/>
      <c r="TTZ3" s="205"/>
      <c r="TUA3" s="205"/>
      <c r="TUB3" s="205"/>
      <c r="TUC3" s="205"/>
      <c r="TUD3" s="205"/>
      <c r="TUE3" s="205"/>
      <c r="TUF3" s="205"/>
      <c r="TUG3" s="205"/>
      <c r="TUH3" s="205"/>
      <c r="TUI3" s="205"/>
      <c r="TUJ3" s="205"/>
      <c r="TUK3" s="205"/>
      <c r="TUL3" s="205"/>
      <c r="TUM3" s="205"/>
      <c r="TUN3" s="205"/>
      <c r="TUO3" s="205"/>
      <c r="TUP3" s="205"/>
      <c r="TUQ3" s="205"/>
      <c r="TUR3" s="205"/>
      <c r="TUS3" s="205"/>
      <c r="TUT3" s="205"/>
      <c r="TUU3" s="205"/>
      <c r="TUV3" s="205"/>
      <c r="TUW3" s="205"/>
      <c r="TUX3" s="205"/>
      <c r="TUY3" s="205"/>
      <c r="TUZ3" s="205"/>
      <c r="TVA3" s="205"/>
      <c r="TVB3" s="205"/>
      <c r="TVC3" s="205"/>
      <c r="TVD3" s="205"/>
      <c r="TVE3" s="205"/>
      <c r="TVF3" s="205"/>
      <c r="TVG3" s="205"/>
      <c r="TVH3" s="205"/>
      <c r="TVI3" s="205"/>
      <c r="TVJ3" s="205"/>
      <c r="TVK3" s="205"/>
      <c r="TVL3" s="205"/>
      <c r="TVM3" s="205"/>
      <c r="TVN3" s="205"/>
      <c r="TVO3" s="205"/>
      <c r="TVP3" s="205"/>
      <c r="TVQ3" s="205"/>
      <c r="TVR3" s="205"/>
      <c r="TVS3" s="205"/>
      <c r="TVT3" s="205"/>
      <c r="TVU3" s="205"/>
      <c r="TVV3" s="205"/>
      <c r="TVW3" s="205"/>
      <c r="TVX3" s="205"/>
      <c r="TVY3" s="205"/>
      <c r="TVZ3" s="205"/>
      <c r="TWA3" s="205"/>
      <c r="TWB3" s="205"/>
      <c r="TWC3" s="205"/>
      <c r="TWD3" s="205"/>
      <c r="TWE3" s="205"/>
      <c r="TWF3" s="205"/>
      <c r="TWG3" s="205"/>
      <c r="TWH3" s="205"/>
      <c r="TWI3" s="205"/>
      <c r="TWJ3" s="205"/>
      <c r="TWK3" s="205"/>
      <c r="TWL3" s="205"/>
      <c r="TWM3" s="205"/>
      <c r="TWN3" s="205"/>
      <c r="TWO3" s="205"/>
      <c r="TWP3" s="205"/>
      <c r="TWQ3" s="205"/>
      <c r="TWR3" s="205"/>
      <c r="TWS3" s="205"/>
      <c r="TWT3" s="205"/>
      <c r="TWU3" s="205"/>
      <c r="TWV3" s="205"/>
      <c r="TWW3" s="205"/>
      <c r="TWX3" s="205"/>
      <c r="TWY3" s="205"/>
      <c r="TWZ3" s="205"/>
      <c r="TXA3" s="205"/>
      <c r="TXB3" s="205"/>
      <c r="TXC3" s="205"/>
      <c r="TXD3" s="205"/>
      <c r="TXE3" s="205"/>
      <c r="TXF3" s="205"/>
      <c r="TXG3" s="205"/>
      <c r="TXH3" s="205"/>
      <c r="TXI3" s="205"/>
      <c r="TXJ3" s="205"/>
      <c r="TXK3" s="205"/>
      <c r="TXL3" s="205"/>
      <c r="TXM3" s="205"/>
      <c r="TXN3" s="205"/>
      <c r="TXO3" s="205"/>
      <c r="TXP3" s="205"/>
      <c r="TXQ3" s="205"/>
      <c r="TXR3" s="205"/>
      <c r="TXS3" s="205"/>
      <c r="TXT3" s="205"/>
      <c r="TXU3" s="205"/>
      <c r="TXV3" s="205"/>
      <c r="TXW3" s="205"/>
      <c r="TXX3" s="205"/>
      <c r="TXY3" s="205"/>
      <c r="TXZ3" s="205"/>
      <c r="TYA3" s="205"/>
      <c r="TYB3" s="205"/>
      <c r="TYC3" s="205"/>
      <c r="TYD3" s="205"/>
      <c r="TYE3" s="205"/>
      <c r="TYF3" s="205"/>
      <c r="TYG3" s="205"/>
      <c r="TYH3" s="205"/>
      <c r="TYI3" s="205"/>
      <c r="TYJ3" s="205"/>
      <c r="TYK3" s="205"/>
      <c r="TYL3" s="205"/>
      <c r="TYM3" s="205"/>
      <c r="TYN3" s="205"/>
      <c r="TYO3" s="205"/>
      <c r="TYP3" s="205"/>
      <c r="TYQ3" s="205"/>
      <c r="TYR3" s="205"/>
      <c r="TYS3" s="205"/>
      <c r="TYT3" s="205"/>
      <c r="TYU3" s="205"/>
      <c r="TYV3" s="205"/>
      <c r="TYW3" s="205"/>
      <c r="TYX3" s="205"/>
      <c r="TYY3" s="205"/>
      <c r="TYZ3" s="205"/>
      <c r="TZA3" s="205"/>
      <c r="TZB3" s="205"/>
      <c r="TZC3" s="205"/>
      <c r="TZD3" s="205"/>
      <c r="TZE3" s="205"/>
      <c r="TZF3" s="205"/>
      <c r="TZG3" s="205"/>
      <c r="TZH3" s="205"/>
      <c r="TZI3" s="205"/>
      <c r="TZJ3" s="205"/>
      <c r="TZK3" s="205"/>
      <c r="TZL3" s="205"/>
      <c r="TZM3" s="205"/>
      <c r="TZN3" s="205"/>
      <c r="TZO3" s="205"/>
      <c r="TZP3" s="205"/>
      <c r="TZQ3" s="205"/>
      <c r="TZR3" s="205"/>
      <c r="TZS3" s="205"/>
      <c r="TZT3" s="205"/>
      <c r="TZU3" s="205"/>
      <c r="TZV3" s="205"/>
      <c r="TZW3" s="205"/>
      <c r="TZX3" s="205"/>
      <c r="TZY3" s="205"/>
      <c r="TZZ3" s="205"/>
      <c r="UAA3" s="205"/>
      <c r="UAB3" s="205"/>
      <c r="UAC3" s="205"/>
      <c r="UAD3" s="205"/>
      <c r="UAE3" s="205"/>
      <c r="UAF3" s="205"/>
      <c r="UAG3" s="205"/>
      <c r="UAH3" s="205"/>
      <c r="UAI3" s="205"/>
      <c r="UAJ3" s="205"/>
      <c r="UAK3" s="205"/>
      <c r="UAL3" s="205"/>
      <c r="UAM3" s="205"/>
      <c r="UAN3" s="205"/>
      <c r="UAO3" s="205"/>
      <c r="UAP3" s="205"/>
      <c r="UAQ3" s="205"/>
      <c r="UAR3" s="205"/>
      <c r="UAS3" s="205"/>
      <c r="UAT3" s="205"/>
      <c r="UAU3" s="205"/>
      <c r="UAV3" s="205"/>
      <c r="UAW3" s="205"/>
      <c r="UAX3" s="205"/>
      <c r="UAY3" s="205"/>
      <c r="UAZ3" s="205"/>
      <c r="UBA3" s="205"/>
      <c r="UBB3" s="205"/>
      <c r="UBC3" s="205"/>
      <c r="UBD3" s="205"/>
      <c r="UBE3" s="205"/>
      <c r="UBF3" s="205"/>
      <c r="UBG3" s="205"/>
      <c r="UBH3" s="205"/>
      <c r="UBI3" s="205"/>
      <c r="UBJ3" s="205"/>
      <c r="UBK3" s="205"/>
      <c r="UBL3" s="205"/>
      <c r="UBM3" s="205"/>
      <c r="UBN3" s="205"/>
      <c r="UBO3" s="205"/>
      <c r="UBP3" s="205"/>
      <c r="UBQ3" s="205"/>
      <c r="UBR3" s="205"/>
      <c r="UBS3" s="205"/>
      <c r="UBT3" s="205"/>
      <c r="UBU3" s="205"/>
      <c r="UBV3" s="205"/>
      <c r="UBW3" s="205"/>
      <c r="UBX3" s="205"/>
      <c r="UBY3" s="205"/>
      <c r="UBZ3" s="205"/>
      <c r="UCA3" s="205"/>
      <c r="UCB3" s="205"/>
      <c r="UCC3" s="205"/>
      <c r="UCD3" s="205"/>
      <c r="UCE3" s="205"/>
      <c r="UCF3" s="205"/>
      <c r="UCG3" s="205"/>
      <c r="UCH3" s="205"/>
      <c r="UCI3" s="205"/>
      <c r="UCJ3" s="205"/>
      <c r="UCK3" s="205"/>
      <c r="UCL3" s="205"/>
      <c r="UCM3" s="205"/>
      <c r="UCN3" s="205"/>
      <c r="UCO3" s="205"/>
      <c r="UCP3" s="205"/>
      <c r="UCQ3" s="205"/>
      <c r="UCR3" s="205"/>
      <c r="UCS3" s="205"/>
      <c r="UCT3" s="205"/>
      <c r="UCU3" s="205"/>
      <c r="UCV3" s="205"/>
      <c r="UCW3" s="205"/>
      <c r="UCX3" s="205"/>
      <c r="UCY3" s="205"/>
      <c r="UCZ3" s="205"/>
      <c r="UDA3" s="205"/>
      <c r="UDB3" s="205"/>
      <c r="UDC3" s="205"/>
      <c r="UDD3" s="205"/>
      <c r="UDE3" s="205"/>
      <c r="UDF3" s="205"/>
      <c r="UDG3" s="205"/>
      <c r="UDH3" s="205"/>
      <c r="UDI3" s="205"/>
      <c r="UDJ3" s="205"/>
      <c r="UDK3" s="205"/>
      <c r="UDL3" s="205"/>
      <c r="UDM3" s="205"/>
      <c r="UDN3" s="205"/>
      <c r="UDO3" s="205"/>
      <c r="UDP3" s="205"/>
      <c r="UDQ3" s="205"/>
      <c r="UDR3" s="205"/>
      <c r="UDS3" s="205"/>
      <c r="UDT3" s="205"/>
      <c r="UDU3" s="205"/>
      <c r="UDV3" s="205"/>
      <c r="UDW3" s="205"/>
      <c r="UDX3" s="205"/>
      <c r="UDY3" s="205"/>
      <c r="UDZ3" s="205"/>
      <c r="UEA3" s="205"/>
      <c r="UEB3" s="205"/>
      <c r="UEC3" s="205"/>
      <c r="UED3" s="205"/>
      <c r="UEE3" s="205"/>
      <c r="UEF3" s="205"/>
      <c r="UEG3" s="205"/>
      <c r="UEH3" s="205"/>
      <c r="UEI3" s="205"/>
      <c r="UEJ3" s="205"/>
      <c r="UEK3" s="205"/>
      <c r="UEL3" s="205"/>
      <c r="UEM3" s="205"/>
      <c r="UEN3" s="205"/>
      <c r="UEO3" s="205"/>
      <c r="UEP3" s="205"/>
      <c r="UEQ3" s="205"/>
      <c r="UER3" s="205"/>
      <c r="UES3" s="205"/>
      <c r="UET3" s="205"/>
      <c r="UEU3" s="205"/>
      <c r="UEV3" s="205"/>
      <c r="UEW3" s="205"/>
      <c r="UEX3" s="205"/>
      <c r="UEY3" s="205"/>
      <c r="UEZ3" s="205"/>
      <c r="UFA3" s="205"/>
      <c r="UFB3" s="205"/>
      <c r="UFC3" s="205"/>
      <c r="UFD3" s="205"/>
      <c r="UFE3" s="205"/>
      <c r="UFF3" s="205"/>
      <c r="UFG3" s="205"/>
      <c r="UFH3" s="205"/>
      <c r="UFI3" s="205"/>
      <c r="UFJ3" s="205"/>
      <c r="UFK3" s="205"/>
      <c r="UFL3" s="205"/>
      <c r="UFM3" s="205"/>
      <c r="UFN3" s="205"/>
      <c r="UFO3" s="205"/>
      <c r="UFP3" s="205"/>
      <c r="UFQ3" s="205"/>
      <c r="UFR3" s="205"/>
      <c r="UFS3" s="205"/>
      <c r="UFT3" s="205"/>
      <c r="UFU3" s="205"/>
      <c r="UFV3" s="205"/>
      <c r="UFW3" s="205"/>
      <c r="UFX3" s="205"/>
      <c r="UFY3" s="205"/>
      <c r="UFZ3" s="205"/>
      <c r="UGA3" s="205"/>
      <c r="UGB3" s="205"/>
      <c r="UGC3" s="205"/>
      <c r="UGD3" s="205"/>
      <c r="UGE3" s="205"/>
      <c r="UGF3" s="205"/>
      <c r="UGG3" s="205"/>
      <c r="UGH3" s="205"/>
      <c r="UGI3" s="205"/>
      <c r="UGJ3" s="205"/>
      <c r="UGK3" s="205"/>
      <c r="UGL3" s="205"/>
      <c r="UGM3" s="205"/>
      <c r="UGN3" s="205"/>
      <c r="UGO3" s="205"/>
      <c r="UGP3" s="205"/>
      <c r="UGQ3" s="205"/>
      <c r="UGR3" s="205"/>
      <c r="UGS3" s="205"/>
      <c r="UGT3" s="205"/>
      <c r="UGU3" s="205"/>
      <c r="UGV3" s="205"/>
      <c r="UGW3" s="205"/>
      <c r="UGX3" s="205"/>
      <c r="UGY3" s="205"/>
      <c r="UGZ3" s="205"/>
      <c r="UHA3" s="205"/>
      <c r="UHB3" s="205"/>
      <c r="UHC3" s="205"/>
      <c r="UHD3" s="205"/>
      <c r="UHE3" s="205"/>
      <c r="UHF3" s="205"/>
      <c r="UHG3" s="205"/>
      <c r="UHH3" s="205"/>
      <c r="UHI3" s="205"/>
      <c r="UHJ3" s="205"/>
      <c r="UHK3" s="205"/>
      <c r="UHL3" s="205"/>
      <c r="UHM3" s="205"/>
      <c r="UHN3" s="205"/>
      <c r="UHO3" s="205"/>
      <c r="UHP3" s="205"/>
      <c r="UHQ3" s="205"/>
      <c r="UHR3" s="205"/>
      <c r="UHS3" s="205"/>
      <c r="UHT3" s="205"/>
      <c r="UHU3" s="205"/>
      <c r="UHV3" s="205"/>
      <c r="UHW3" s="205"/>
      <c r="UHX3" s="205"/>
      <c r="UHY3" s="205"/>
      <c r="UHZ3" s="205"/>
      <c r="UIA3" s="205"/>
      <c r="UIB3" s="205"/>
      <c r="UIC3" s="205"/>
      <c r="UID3" s="205"/>
      <c r="UIE3" s="205"/>
      <c r="UIF3" s="205"/>
      <c r="UIG3" s="205"/>
      <c r="UIH3" s="205"/>
      <c r="UII3" s="205"/>
      <c r="UIJ3" s="205"/>
      <c r="UIK3" s="205"/>
      <c r="UIL3" s="205"/>
      <c r="UIM3" s="205"/>
      <c r="UIN3" s="205"/>
      <c r="UIO3" s="205"/>
      <c r="UIP3" s="205"/>
      <c r="UIQ3" s="205"/>
      <c r="UIR3" s="205"/>
      <c r="UIS3" s="205"/>
      <c r="UIT3" s="205"/>
      <c r="UIU3" s="205"/>
      <c r="UIV3" s="205"/>
      <c r="UIW3" s="205"/>
      <c r="UIX3" s="205"/>
      <c r="UIY3" s="205"/>
      <c r="UIZ3" s="205"/>
      <c r="UJA3" s="205"/>
      <c r="UJB3" s="205"/>
      <c r="UJC3" s="205"/>
      <c r="UJD3" s="205"/>
      <c r="UJE3" s="205"/>
      <c r="UJF3" s="205"/>
      <c r="UJG3" s="205"/>
      <c r="UJH3" s="205"/>
      <c r="UJI3" s="205"/>
      <c r="UJJ3" s="205"/>
      <c r="UJK3" s="205"/>
      <c r="UJL3" s="205"/>
      <c r="UJM3" s="205"/>
      <c r="UJN3" s="205"/>
      <c r="UJO3" s="205"/>
      <c r="UJP3" s="205"/>
      <c r="UJQ3" s="205"/>
      <c r="UJR3" s="205"/>
      <c r="UJS3" s="205"/>
      <c r="UJT3" s="205"/>
      <c r="UJU3" s="205"/>
      <c r="UJV3" s="205"/>
      <c r="UJW3" s="205"/>
      <c r="UJX3" s="205"/>
      <c r="UJY3" s="205"/>
      <c r="UJZ3" s="205"/>
      <c r="UKA3" s="205"/>
      <c r="UKB3" s="205"/>
      <c r="UKC3" s="205"/>
      <c r="UKD3" s="205"/>
      <c r="UKE3" s="205"/>
      <c r="UKF3" s="205"/>
      <c r="UKG3" s="205"/>
      <c r="UKH3" s="205"/>
      <c r="UKI3" s="205"/>
      <c r="UKJ3" s="205"/>
      <c r="UKK3" s="205"/>
      <c r="UKL3" s="205"/>
      <c r="UKM3" s="205"/>
      <c r="UKN3" s="205"/>
      <c r="UKO3" s="205"/>
      <c r="UKP3" s="205"/>
      <c r="UKQ3" s="205"/>
      <c r="UKR3" s="205"/>
      <c r="UKS3" s="205"/>
      <c r="UKT3" s="205"/>
      <c r="UKU3" s="205"/>
      <c r="UKV3" s="205"/>
      <c r="UKW3" s="205"/>
      <c r="UKX3" s="205"/>
      <c r="UKY3" s="205"/>
      <c r="UKZ3" s="205"/>
      <c r="ULA3" s="205"/>
      <c r="ULB3" s="205"/>
      <c r="ULC3" s="205"/>
      <c r="ULD3" s="205"/>
      <c r="ULE3" s="205"/>
      <c r="ULF3" s="205"/>
      <c r="ULG3" s="205"/>
      <c r="ULH3" s="205"/>
      <c r="ULI3" s="205"/>
      <c r="ULJ3" s="205"/>
      <c r="ULK3" s="205"/>
      <c r="ULL3" s="205"/>
      <c r="ULM3" s="205"/>
      <c r="ULN3" s="205"/>
      <c r="ULO3" s="205"/>
      <c r="ULP3" s="205"/>
      <c r="ULQ3" s="205"/>
      <c r="ULR3" s="205"/>
      <c r="ULS3" s="205"/>
      <c r="ULT3" s="205"/>
      <c r="ULU3" s="205"/>
      <c r="ULV3" s="205"/>
      <c r="ULW3" s="205"/>
      <c r="ULX3" s="205"/>
      <c r="ULY3" s="205"/>
      <c r="ULZ3" s="205"/>
      <c r="UMA3" s="205"/>
      <c r="UMB3" s="205"/>
      <c r="UMC3" s="205"/>
      <c r="UMD3" s="205"/>
      <c r="UME3" s="205"/>
      <c r="UMF3" s="205"/>
      <c r="UMG3" s="205"/>
      <c r="UMH3" s="205"/>
      <c r="UMI3" s="205"/>
      <c r="UMJ3" s="205"/>
      <c r="UMK3" s="205"/>
      <c r="UML3" s="205"/>
      <c r="UMM3" s="205"/>
      <c r="UMN3" s="205"/>
      <c r="UMO3" s="205"/>
      <c r="UMP3" s="205"/>
      <c r="UMQ3" s="205"/>
      <c r="UMR3" s="205"/>
      <c r="UMS3" s="205"/>
      <c r="UMT3" s="205"/>
      <c r="UMU3" s="205"/>
      <c r="UMV3" s="205"/>
      <c r="UMW3" s="205"/>
      <c r="UMX3" s="205"/>
      <c r="UMY3" s="205"/>
      <c r="UMZ3" s="205"/>
      <c r="UNA3" s="205"/>
      <c r="UNB3" s="205"/>
      <c r="UNC3" s="205"/>
      <c r="UND3" s="205"/>
      <c r="UNE3" s="205"/>
      <c r="UNF3" s="205"/>
      <c r="UNG3" s="205"/>
      <c r="UNH3" s="205"/>
      <c r="UNI3" s="205"/>
      <c r="UNJ3" s="205"/>
      <c r="UNK3" s="205"/>
      <c r="UNL3" s="205"/>
      <c r="UNM3" s="205"/>
      <c r="UNN3" s="205"/>
      <c r="UNO3" s="205"/>
      <c r="UNP3" s="205"/>
      <c r="UNQ3" s="205"/>
      <c r="UNR3" s="205"/>
      <c r="UNS3" s="205"/>
      <c r="UNT3" s="205"/>
      <c r="UNU3" s="205"/>
      <c r="UNV3" s="205"/>
      <c r="UNW3" s="205"/>
      <c r="UNX3" s="205"/>
      <c r="UNY3" s="205"/>
      <c r="UNZ3" s="205"/>
      <c r="UOA3" s="205"/>
      <c r="UOB3" s="205"/>
      <c r="UOC3" s="205"/>
      <c r="UOD3" s="205"/>
      <c r="UOE3" s="205"/>
      <c r="UOF3" s="205"/>
      <c r="UOG3" s="205"/>
      <c r="UOH3" s="205"/>
      <c r="UOI3" s="205"/>
      <c r="UOJ3" s="205"/>
      <c r="UOK3" s="205"/>
      <c r="UOL3" s="205"/>
      <c r="UOM3" s="205"/>
      <c r="UON3" s="205"/>
      <c r="UOO3" s="205"/>
      <c r="UOP3" s="205"/>
      <c r="UOQ3" s="205"/>
      <c r="UOR3" s="205"/>
      <c r="UOS3" s="205"/>
      <c r="UOT3" s="205"/>
      <c r="UOU3" s="205"/>
      <c r="UOV3" s="205"/>
      <c r="UOW3" s="205"/>
      <c r="UOX3" s="205"/>
      <c r="UOY3" s="205"/>
      <c r="UOZ3" s="205"/>
      <c r="UPA3" s="205"/>
      <c r="UPB3" s="205"/>
      <c r="UPC3" s="205"/>
      <c r="UPD3" s="205"/>
      <c r="UPE3" s="205"/>
      <c r="UPF3" s="205"/>
      <c r="UPG3" s="205"/>
      <c r="UPH3" s="205"/>
      <c r="UPI3" s="205"/>
      <c r="UPJ3" s="205"/>
      <c r="UPK3" s="205"/>
      <c r="UPL3" s="205"/>
      <c r="UPM3" s="205"/>
      <c r="UPN3" s="205"/>
      <c r="UPO3" s="205"/>
      <c r="UPP3" s="205"/>
      <c r="UPQ3" s="205"/>
      <c r="UPR3" s="205"/>
      <c r="UPS3" s="205"/>
      <c r="UPT3" s="205"/>
      <c r="UPU3" s="205"/>
      <c r="UPV3" s="205"/>
      <c r="UPW3" s="205"/>
      <c r="UPX3" s="205"/>
      <c r="UPY3" s="205"/>
      <c r="UPZ3" s="205"/>
      <c r="UQA3" s="205"/>
      <c r="UQB3" s="205"/>
      <c r="UQC3" s="205"/>
      <c r="UQD3" s="205"/>
      <c r="UQE3" s="205"/>
      <c r="UQF3" s="205"/>
      <c r="UQG3" s="205"/>
      <c r="UQH3" s="205"/>
      <c r="UQI3" s="205"/>
      <c r="UQJ3" s="205"/>
      <c r="UQK3" s="205"/>
      <c r="UQL3" s="205"/>
      <c r="UQM3" s="205"/>
      <c r="UQN3" s="205"/>
      <c r="UQO3" s="205"/>
      <c r="UQP3" s="205"/>
      <c r="UQQ3" s="205"/>
      <c r="UQR3" s="205"/>
      <c r="UQS3" s="205"/>
      <c r="UQT3" s="205"/>
      <c r="UQU3" s="205"/>
      <c r="UQV3" s="205"/>
      <c r="UQW3" s="205"/>
      <c r="UQX3" s="205"/>
      <c r="UQY3" s="205"/>
      <c r="UQZ3" s="205"/>
      <c r="URA3" s="205"/>
      <c r="URB3" s="205"/>
      <c r="URC3" s="205"/>
      <c r="URD3" s="205"/>
      <c r="URE3" s="205"/>
      <c r="URF3" s="205"/>
      <c r="URG3" s="205"/>
      <c r="URH3" s="205"/>
      <c r="URI3" s="205"/>
      <c r="URJ3" s="205"/>
      <c r="URK3" s="205"/>
      <c r="URL3" s="205"/>
      <c r="URM3" s="205"/>
      <c r="URN3" s="205"/>
      <c r="URO3" s="205"/>
      <c r="URP3" s="205"/>
      <c r="URQ3" s="205"/>
      <c r="URR3" s="205"/>
      <c r="URS3" s="205"/>
      <c r="URT3" s="205"/>
      <c r="URU3" s="205"/>
      <c r="URV3" s="205"/>
      <c r="URW3" s="205"/>
      <c r="URX3" s="205"/>
      <c r="URY3" s="205"/>
      <c r="URZ3" s="205"/>
      <c r="USA3" s="205"/>
      <c r="USB3" s="205"/>
      <c r="USC3" s="205"/>
      <c r="USD3" s="205"/>
      <c r="USE3" s="205"/>
      <c r="USF3" s="205"/>
      <c r="USG3" s="205"/>
      <c r="USH3" s="205"/>
      <c r="USI3" s="205"/>
      <c r="USJ3" s="205"/>
      <c r="USK3" s="205"/>
      <c r="USL3" s="205"/>
      <c r="USM3" s="205"/>
      <c r="USN3" s="205"/>
      <c r="USO3" s="205"/>
      <c r="USP3" s="205"/>
      <c r="USQ3" s="205"/>
      <c r="USR3" s="205"/>
      <c r="USS3" s="205"/>
      <c r="UST3" s="205"/>
      <c r="USU3" s="205"/>
      <c r="USV3" s="205"/>
      <c r="USW3" s="205"/>
      <c r="USX3" s="205"/>
      <c r="USY3" s="205"/>
      <c r="USZ3" s="205"/>
      <c r="UTA3" s="205"/>
      <c r="UTB3" s="205"/>
      <c r="UTC3" s="205"/>
      <c r="UTD3" s="205"/>
      <c r="UTE3" s="205"/>
      <c r="UTF3" s="205"/>
      <c r="UTG3" s="205"/>
      <c r="UTH3" s="205"/>
      <c r="UTI3" s="205"/>
      <c r="UTJ3" s="205"/>
      <c r="UTK3" s="205"/>
      <c r="UTL3" s="205"/>
      <c r="UTM3" s="205"/>
      <c r="UTN3" s="205"/>
      <c r="UTO3" s="205"/>
      <c r="UTP3" s="205"/>
      <c r="UTQ3" s="205"/>
      <c r="UTR3" s="205"/>
      <c r="UTS3" s="205"/>
      <c r="UTT3" s="205"/>
      <c r="UTU3" s="205"/>
      <c r="UTV3" s="205"/>
      <c r="UTW3" s="205"/>
      <c r="UTX3" s="205"/>
      <c r="UTY3" s="205"/>
      <c r="UTZ3" s="205"/>
      <c r="UUA3" s="205"/>
      <c r="UUB3" s="205"/>
      <c r="UUC3" s="205"/>
      <c r="UUD3" s="205"/>
      <c r="UUE3" s="205"/>
      <c r="UUF3" s="205"/>
      <c r="UUG3" s="205"/>
      <c r="UUH3" s="205"/>
      <c r="UUI3" s="205"/>
      <c r="UUJ3" s="205"/>
      <c r="UUK3" s="205"/>
      <c r="UUL3" s="205"/>
      <c r="UUM3" s="205"/>
      <c r="UUN3" s="205"/>
      <c r="UUO3" s="205"/>
      <c r="UUP3" s="205"/>
      <c r="UUQ3" s="205"/>
      <c r="UUR3" s="205"/>
      <c r="UUS3" s="205"/>
      <c r="UUT3" s="205"/>
      <c r="UUU3" s="205"/>
      <c r="UUV3" s="205"/>
      <c r="UUW3" s="205"/>
      <c r="UUX3" s="205"/>
      <c r="UUY3" s="205"/>
      <c r="UUZ3" s="205"/>
      <c r="UVA3" s="205"/>
      <c r="UVB3" s="205"/>
      <c r="UVC3" s="205"/>
      <c r="UVD3" s="205"/>
      <c r="UVE3" s="205"/>
      <c r="UVF3" s="205"/>
      <c r="UVG3" s="205"/>
      <c r="UVH3" s="205"/>
      <c r="UVI3" s="205"/>
      <c r="UVJ3" s="205"/>
      <c r="UVK3" s="205"/>
      <c r="UVL3" s="205"/>
      <c r="UVM3" s="205"/>
      <c r="UVN3" s="205"/>
      <c r="UVO3" s="205"/>
      <c r="UVP3" s="205"/>
      <c r="UVQ3" s="205"/>
      <c r="UVR3" s="205"/>
      <c r="UVS3" s="205"/>
      <c r="UVT3" s="205"/>
      <c r="UVU3" s="205"/>
      <c r="UVV3" s="205"/>
      <c r="UVW3" s="205"/>
      <c r="UVX3" s="205"/>
      <c r="UVY3" s="205"/>
      <c r="UVZ3" s="205"/>
      <c r="UWA3" s="205"/>
      <c r="UWB3" s="205"/>
      <c r="UWC3" s="205"/>
      <c r="UWD3" s="205"/>
      <c r="UWE3" s="205"/>
      <c r="UWF3" s="205"/>
      <c r="UWG3" s="205"/>
      <c r="UWH3" s="205"/>
      <c r="UWI3" s="205"/>
      <c r="UWJ3" s="205"/>
      <c r="UWK3" s="205"/>
      <c r="UWL3" s="205"/>
      <c r="UWM3" s="205"/>
      <c r="UWN3" s="205"/>
      <c r="UWO3" s="205"/>
      <c r="UWP3" s="205"/>
      <c r="UWQ3" s="205"/>
      <c r="UWR3" s="205"/>
      <c r="UWS3" s="205"/>
      <c r="UWT3" s="205"/>
      <c r="UWU3" s="205"/>
      <c r="UWV3" s="205"/>
      <c r="UWW3" s="205"/>
      <c r="UWX3" s="205"/>
      <c r="UWY3" s="205"/>
      <c r="UWZ3" s="205"/>
      <c r="UXA3" s="205"/>
      <c r="UXB3" s="205"/>
      <c r="UXC3" s="205"/>
      <c r="UXD3" s="205"/>
      <c r="UXE3" s="205"/>
      <c r="UXF3" s="205"/>
      <c r="UXG3" s="205"/>
      <c r="UXH3" s="205"/>
      <c r="UXI3" s="205"/>
      <c r="UXJ3" s="205"/>
      <c r="UXK3" s="205"/>
      <c r="UXL3" s="205"/>
      <c r="UXM3" s="205"/>
      <c r="UXN3" s="205"/>
      <c r="UXO3" s="205"/>
      <c r="UXP3" s="205"/>
      <c r="UXQ3" s="205"/>
      <c r="UXR3" s="205"/>
      <c r="UXS3" s="205"/>
      <c r="UXT3" s="205"/>
      <c r="UXU3" s="205"/>
      <c r="UXV3" s="205"/>
      <c r="UXW3" s="205"/>
      <c r="UXX3" s="205"/>
      <c r="UXY3" s="205"/>
      <c r="UXZ3" s="205"/>
      <c r="UYA3" s="205"/>
      <c r="UYB3" s="205"/>
      <c r="UYC3" s="205"/>
      <c r="UYD3" s="205"/>
      <c r="UYE3" s="205"/>
      <c r="UYF3" s="205"/>
      <c r="UYG3" s="205"/>
      <c r="UYH3" s="205"/>
      <c r="UYI3" s="205"/>
      <c r="UYJ3" s="205"/>
      <c r="UYK3" s="205"/>
      <c r="UYL3" s="205"/>
      <c r="UYM3" s="205"/>
      <c r="UYN3" s="205"/>
      <c r="UYO3" s="205"/>
      <c r="UYP3" s="205"/>
      <c r="UYQ3" s="205"/>
      <c r="UYR3" s="205"/>
      <c r="UYS3" s="205"/>
      <c r="UYT3" s="205"/>
      <c r="UYU3" s="205"/>
      <c r="UYV3" s="205"/>
      <c r="UYW3" s="205"/>
      <c r="UYX3" s="205"/>
      <c r="UYY3" s="205"/>
      <c r="UYZ3" s="205"/>
      <c r="UZA3" s="205"/>
      <c r="UZB3" s="205"/>
      <c r="UZC3" s="205"/>
      <c r="UZD3" s="205"/>
      <c r="UZE3" s="205"/>
      <c r="UZF3" s="205"/>
      <c r="UZG3" s="205"/>
      <c r="UZH3" s="205"/>
      <c r="UZI3" s="205"/>
      <c r="UZJ3" s="205"/>
      <c r="UZK3" s="205"/>
      <c r="UZL3" s="205"/>
      <c r="UZM3" s="205"/>
      <c r="UZN3" s="205"/>
      <c r="UZO3" s="205"/>
      <c r="UZP3" s="205"/>
      <c r="UZQ3" s="205"/>
      <c r="UZR3" s="205"/>
      <c r="UZS3" s="205"/>
      <c r="UZT3" s="205"/>
      <c r="UZU3" s="205"/>
      <c r="UZV3" s="205"/>
      <c r="UZW3" s="205"/>
      <c r="UZX3" s="205"/>
      <c r="UZY3" s="205"/>
      <c r="UZZ3" s="205"/>
      <c r="VAA3" s="205"/>
      <c r="VAB3" s="205"/>
      <c r="VAC3" s="205"/>
      <c r="VAD3" s="205"/>
      <c r="VAE3" s="205"/>
      <c r="VAF3" s="205"/>
      <c r="VAG3" s="205"/>
      <c r="VAH3" s="205"/>
      <c r="VAI3" s="205"/>
      <c r="VAJ3" s="205"/>
      <c r="VAK3" s="205"/>
      <c r="VAL3" s="205"/>
      <c r="VAM3" s="205"/>
      <c r="VAN3" s="205"/>
      <c r="VAO3" s="205"/>
      <c r="VAP3" s="205"/>
      <c r="VAQ3" s="205"/>
      <c r="VAR3" s="205"/>
      <c r="VAS3" s="205"/>
      <c r="VAT3" s="205"/>
      <c r="VAU3" s="205"/>
      <c r="VAV3" s="205"/>
      <c r="VAW3" s="205"/>
      <c r="VAX3" s="205"/>
      <c r="VAY3" s="205"/>
      <c r="VAZ3" s="205"/>
      <c r="VBA3" s="205"/>
      <c r="VBB3" s="205"/>
      <c r="VBC3" s="205"/>
      <c r="VBD3" s="205"/>
      <c r="VBE3" s="205"/>
      <c r="VBF3" s="205"/>
      <c r="VBG3" s="205"/>
      <c r="VBH3" s="205"/>
      <c r="VBI3" s="205"/>
      <c r="VBJ3" s="205"/>
      <c r="VBK3" s="205"/>
      <c r="VBL3" s="205"/>
      <c r="VBM3" s="205"/>
      <c r="VBN3" s="205"/>
      <c r="VBO3" s="205"/>
      <c r="VBP3" s="205"/>
      <c r="VBQ3" s="205"/>
      <c r="VBR3" s="205"/>
      <c r="VBS3" s="205"/>
      <c r="VBT3" s="205"/>
      <c r="VBU3" s="205"/>
      <c r="VBV3" s="205"/>
      <c r="VBW3" s="205"/>
      <c r="VBX3" s="205"/>
      <c r="VBY3" s="205"/>
      <c r="VBZ3" s="205"/>
      <c r="VCA3" s="205"/>
      <c r="VCB3" s="205"/>
      <c r="VCC3" s="205"/>
      <c r="VCD3" s="205"/>
      <c r="VCE3" s="205"/>
      <c r="VCF3" s="205"/>
      <c r="VCG3" s="205"/>
      <c r="VCH3" s="205"/>
      <c r="VCI3" s="205"/>
      <c r="VCJ3" s="205"/>
      <c r="VCK3" s="205"/>
      <c r="VCL3" s="205"/>
      <c r="VCM3" s="205"/>
      <c r="VCN3" s="205"/>
      <c r="VCO3" s="205"/>
      <c r="VCP3" s="205"/>
      <c r="VCQ3" s="205"/>
      <c r="VCR3" s="205"/>
      <c r="VCS3" s="205"/>
      <c r="VCT3" s="205"/>
      <c r="VCU3" s="205"/>
      <c r="VCV3" s="205"/>
      <c r="VCW3" s="205"/>
      <c r="VCX3" s="205"/>
      <c r="VCY3" s="205"/>
      <c r="VCZ3" s="205"/>
      <c r="VDA3" s="205"/>
      <c r="VDB3" s="205"/>
      <c r="VDC3" s="205"/>
      <c r="VDD3" s="205"/>
      <c r="VDE3" s="205"/>
      <c r="VDF3" s="205"/>
      <c r="VDG3" s="205"/>
      <c r="VDH3" s="205"/>
      <c r="VDI3" s="205"/>
      <c r="VDJ3" s="205"/>
      <c r="VDK3" s="205"/>
      <c r="VDL3" s="205"/>
      <c r="VDM3" s="205"/>
      <c r="VDN3" s="205"/>
      <c r="VDO3" s="205"/>
      <c r="VDP3" s="205"/>
      <c r="VDQ3" s="205"/>
      <c r="VDR3" s="205"/>
      <c r="VDS3" s="205"/>
      <c r="VDT3" s="205"/>
      <c r="VDU3" s="205"/>
      <c r="VDV3" s="205"/>
      <c r="VDW3" s="205"/>
      <c r="VDX3" s="205"/>
      <c r="VDY3" s="205"/>
      <c r="VDZ3" s="205"/>
      <c r="VEA3" s="205"/>
      <c r="VEB3" s="205"/>
      <c r="VEC3" s="205"/>
      <c r="VED3" s="205"/>
      <c r="VEE3" s="205"/>
      <c r="VEF3" s="205"/>
      <c r="VEG3" s="205"/>
      <c r="VEH3" s="205"/>
      <c r="VEI3" s="205"/>
      <c r="VEJ3" s="205"/>
      <c r="VEK3" s="205"/>
      <c r="VEL3" s="205"/>
      <c r="VEM3" s="205"/>
      <c r="VEN3" s="205"/>
      <c r="VEO3" s="205"/>
      <c r="VEP3" s="205"/>
      <c r="VEQ3" s="205"/>
      <c r="VER3" s="205"/>
      <c r="VES3" s="205"/>
      <c r="VET3" s="205"/>
      <c r="VEU3" s="205"/>
      <c r="VEV3" s="205"/>
      <c r="VEW3" s="205"/>
      <c r="VEX3" s="205"/>
      <c r="VEY3" s="205"/>
      <c r="VEZ3" s="205"/>
      <c r="VFA3" s="205"/>
      <c r="VFB3" s="205"/>
      <c r="VFC3" s="205"/>
      <c r="VFD3" s="205"/>
      <c r="VFE3" s="205"/>
      <c r="VFF3" s="205"/>
      <c r="VFG3" s="205"/>
      <c r="VFH3" s="205"/>
      <c r="VFI3" s="205"/>
      <c r="VFJ3" s="205"/>
      <c r="VFK3" s="205"/>
      <c r="VFL3" s="205"/>
      <c r="VFM3" s="205"/>
      <c r="VFN3" s="205"/>
      <c r="VFO3" s="205"/>
      <c r="VFP3" s="205"/>
      <c r="VFQ3" s="205"/>
      <c r="VFR3" s="205"/>
      <c r="VFS3" s="205"/>
      <c r="VFT3" s="205"/>
      <c r="VFU3" s="205"/>
      <c r="VFV3" s="205"/>
      <c r="VFW3" s="205"/>
      <c r="VFX3" s="205"/>
      <c r="VFY3" s="205"/>
      <c r="VFZ3" s="205"/>
      <c r="VGA3" s="205"/>
      <c r="VGB3" s="205"/>
      <c r="VGC3" s="205"/>
      <c r="VGD3" s="205"/>
      <c r="VGE3" s="205"/>
      <c r="VGF3" s="205"/>
      <c r="VGG3" s="205"/>
      <c r="VGH3" s="205"/>
      <c r="VGI3" s="205"/>
      <c r="VGJ3" s="205"/>
      <c r="VGK3" s="205"/>
      <c r="VGL3" s="205"/>
      <c r="VGM3" s="205"/>
      <c r="VGN3" s="205"/>
      <c r="VGO3" s="205"/>
      <c r="VGP3" s="205"/>
      <c r="VGQ3" s="205"/>
      <c r="VGR3" s="205"/>
      <c r="VGS3" s="205"/>
      <c r="VGT3" s="205"/>
      <c r="VGU3" s="205"/>
      <c r="VGV3" s="205"/>
      <c r="VGW3" s="205"/>
      <c r="VGX3" s="205"/>
      <c r="VGY3" s="205"/>
      <c r="VGZ3" s="205"/>
      <c r="VHA3" s="205"/>
      <c r="VHB3" s="205"/>
      <c r="VHC3" s="205"/>
      <c r="VHD3" s="205"/>
      <c r="VHE3" s="205"/>
      <c r="VHF3" s="205"/>
      <c r="VHG3" s="205"/>
      <c r="VHH3" s="205"/>
      <c r="VHI3" s="205"/>
      <c r="VHJ3" s="205"/>
      <c r="VHK3" s="205"/>
      <c r="VHL3" s="205"/>
      <c r="VHM3" s="205"/>
      <c r="VHN3" s="205"/>
      <c r="VHO3" s="205"/>
      <c r="VHP3" s="205"/>
      <c r="VHQ3" s="205"/>
      <c r="VHR3" s="205"/>
      <c r="VHS3" s="205"/>
      <c r="VHT3" s="205"/>
      <c r="VHU3" s="205"/>
      <c r="VHV3" s="205"/>
      <c r="VHW3" s="205"/>
      <c r="VHX3" s="205"/>
      <c r="VHY3" s="205"/>
      <c r="VHZ3" s="205"/>
      <c r="VIA3" s="205"/>
      <c r="VIB3" s="205"/>
      <c r="VIC3" s="205"/>
      <c r="VID3" s="205"/>
      <c r="VIE3" s="205"/>
      <c r="VIF3" s="205"/>
      <c r="VIG3" s="205"/>
      <c r="VIH3" s="205"/>
      <c r="VII3" s="205"/>
      <c r="VIJ3" s="205"/>
      <c r="VIK3" s="205"/>
      <c r="VIL3" s="205"/>
      <c r="VIM3" s="205"/>
      <c r="VIN3" s="205"/>
      <c r="VIO3" s="205"/>
      <c r="VIP3" s="205"/>
      <c r="VIQ3" s="205"/>
      <c r="VIR3" s="205"/>
      <c r="VIS3" s="205"/>
      <c r="VIT3" s="205"/>
      <c r="VIU3" s="205"/>
      <c r="VIV3" s="205"/>
      <c r="VIW3" s="205"/>
      <c r="VIX3" s="205"/>
      <c r="VIY3" s="205"/>
      <c r="VIZ3" s="205"/>
      <c r="VJA3" s="205"/>
      <c r="VJB3" s="205"/>
      <c r="VJC3" s="205"/>
      <c r="VJD3" s="205"/>
      <c r="VJE3" s="205"/>
      <c r="VJF3" s="205"/>
      <c r="VJG3" s="205"/>
      <c r="VJH3" s="205"/>
      <c r="VJI3" s="205"/>
      <c r="VJJ3" s="205"/>
      <c r="VJK3" s="205"/>
      <c r="VJL3" s="205"/>
      <c r="VJM3" s="205"/>
      <c r="VJN3" s="205"/>
      <c r="VJO3" s="205"/>
      <c r="VJP3" s="205"/>
      <c r="VJQ3" s="205"/>
      <c r="VJR3" s="205"/>
      <c r="VJS3" s="205"/>
      <c r="VJT3" s="205"/>
      <c r="VJU3" s="205"/>
      <c r="VJV3" s="205"/>
      <c r="VJW3" s="205"/>
      <c r="VJX3" s="205"/>
      <c r="VJY3" s="205"/>
      <c r="VJZ3" s="205"/>
      <c r="VKA3" s="205"/>
      <c r="VKB3" s="205"/>
      <c r="VKC3" s="205"/>
      <c r="VKD3" s="205"/>
      <c r="VKE3" s="205"/>
      <c r="VKF3" s="205"/>
      <c r="VKG3" s="205"/>
      <c r="VKH3" s="205"/>
      <c r="VKI3" s="205"/>
      <c r="VKJ3" s="205"/>
      <c r="VKK3" s="205"/>
      <c r="VKL3" s="205"/>
      <c r="VKM3" s="205"/>
      <c r="VKN3" s="205"/>
      <c r="VKO3" s="205"/>
      <c r="VKP3" s="205"/>
      <c r="VKQ3" s="205"/>
      <c r="VKR3" s="205"/>
      <c r="VKS3" s="205"/>
      <c r="VKT3" s="205"/>
      <c r="VKU3" s="205"/>
      <c r="VKV3" s="205"/>
      <c r="VKW3" s="205"/>
      <c r="VKX3" s="205"/>
      <c r="VKY3" s="205"/>
      <c r="VKZ3" s="205"/>
      <c r="VLA3" s="205"/>
      <c r="VLB3" s="205"/>
      <c r="VLC3" s="205"/>
      <c r="VLD3" s="205"/>
      <c r="VLE3" s="205"/>
      <c r="VLF3" s="205"/>
      <c r="VLG3" s="205"/>
      <c r="VLH3" s="205"/>
      <c r="VLI3" s="205"/>
      <c r="VLJ3" s="205"/>
      <c r="VLK3" s="205"/>
      <c r="VLL3" s="205"/>
      <c r="VLM3" s="205"/>
      <c r="VLN3" s="205"/>
      <c r="VLO3" s="205"/>
      <c r="VLP3" s="205"/>
      <c r="VLQ3" s="205"/>
      <c r="VLR3" s="205"/>
      <c r="VLS3" s="205"/>
      <c r="VLT3" s="205"/>
      <c r="VLU3" s="205"/>
      <c r="VLV3" s="205"/>
      <c r="VLW3" s="205"/>
      <c r="VLX3" s="205"/>
      <c r="VLY3" s="205"/>
      <c r="VLZ3" s="205"/>
      <c r="VMA3" s="205"/>
      <c r="VMB3" s="205"/>
      <c r="VMC3" s="205"/>
      <c r="VMD3" s="205"/>
      <c r="VME3" s="205"/>
      <c r="VMF3" s="205"/>
      <c r="VMG3" s="205"/>
      <c r="VMH3" s="205"/>
      <c r="VMI3" s="205"/>
      <c r="VMJ3" s="205"/>
      <c r="VMK3" s="205"/>
      <c r="VML3" s="205"/>
      <c r="VMM3" s="205"/>
      <c r="VMN3" s="205"/>
      <c r="VMO3" s="205"/>
      <c r="VMP3" s="205"/>
      <c r="VMQ3" s="205"/>
      <c r="VMR3" s="205"/>
      <c r="VMS3" s="205"/>
      <c r="VMT3" s="205"/>
      <c r="VMU3" s="205"/>
      <c r="VMV3" s="205"/>
      <c r="VMW3" s="205"/>
      <c r="VMX3" s="205"/>
      <c r="VMY3" s="205"/>
      <c r="VMZ3" s="205"/>
      <c r="VNA3" s="205"/>
      <c r="VNB3" s="205"/>
      <c r="VNC3" s="205"/>
      <c r="VND3" s="205"/>
      <c r="VNE3" s="205"/>
      <c r="VNF3" s="205"/>
      <c r="VNG3" s="205"/>
      <c r="VNH3" s="205"/>
      <c r="VNI3" s="205"/>
      <c r="VNJ3" s="205"/>
      <c r="VNK3" s="205"/>
      <c r="VNL3" s="205"/>
      <c r="VNM3" s="205"/>
      <c r="VNN3" s="205"/>
      <c r="VNO3" s="205"/>
      <c r="VNP3" s="205"/>
      <c r="VNQ3" s="205"/>
      <c r="VNR3" s="205"/>
      <c r="VNS3" s="205"/>
      <c r="VNT3" s="205"/>
      <c r="VNU3" s="205"/>
      <c r="VNV3" s="205"/>
      <c r="VNW3" s="205"/>
      <c r="VNX3" s="205"/>
      <c r="VNY3" s="205"/>
      <c r="VNZ3" s="205"/>
      <c r="VOA3" s="205"/>
      <c r="VOB3" s="205"/>
      <c r="VOC3" s="205"/>
      <c r="VOD3" s="205"/>
      <c r="VOE3" s="205"/>
      <c r="VOF3" s="205"/>
      <c r="VOG3" s="205"/>
      <c r="VOH3" s="205"/>
      <c r="VOI3" s="205"/>
      <c r="VOJ3" s="205"/>
      <c r="VOK3" s="205"/>
      <c r="VOL3" s="205"/>
      <c r="VOM3" s="205"/>
      <c r="VON3" s="205"/>
      <c r="VOO3" s="205"/>
      <c r="VOP3" s="205"/>
      <c r="VOQ3" s="205"/>
      <c r="VOR3" s="205"/>
      <c r="VOS3" s="205"/>
      <c r="VOT3" s="205"/>
      <c r="VOU3" s="205"/>
      <c r="VOV3" s="205"/>
      <c r="VOW3" s="205"/>
      <c r="VOX3" s="205"/>
      <c r="VOY3" s="205"/>
      <c r="VOZ3" s="205"/>
      <c r="VPA3" s="205"/>
      <c r="VPB3" s="205"/>
      <c r="VPC3" s="205"/>
      <c r="VPD3" s="205"/>
      <c r="VPE3" s="205"/>
      <c r="VPF3" s="205"/>
      <c r="VPG3" s="205"/>
      <c r="VPH3" s="205"/>
      <c r="VPI3" s="205"/>
      <c r="VPJ3" s="205"/>
      <c r="VPK3" s="205"/>
      <c r="VPL3" s="205"/>
      <c r="VPM3" s="205"/>
      <c r="VPN3" s="205"/>
      <c r="VPO3" s="205"/>
      <c r="VPP3" s="205"/>
      <c r="VPQ3" s="205"/>
      <c r="VPR3" s="205"/>
      <c r="VPS3" s="205"/>
      <c r="VPT3" s="205"/>
      <c r="VPU3" s="205"/>
      <c r="VPV3" s="205"/>
      <c r="VPW3" s="205"/>
      <c r="VPX3" s="205"/>
      <c r="VPY3" s="205"/>
      <c r="VPZ3" s="205"/>
      <c r="VQA3" s="205"/>
      <c r="VQB3" s="205"/>
      <c r="VQC3" s="205"/>
      <c r="VQD3" s="205"/>
      <c r="VQE3" s="205"/>
      <c r="VQF3" s="205"/>
      <c r="VQG3" s="205"/>
      <c r="VQH3" s="205"/>
      <c r="VQI3" s="205"/>
      <c r="VQJ3" s="205"/>
      <c r="VQK3" s="205"/>
      <c r="VQL3" s="205"/>
      <c r="VQM3" s="205"/>
      <c r="VQN3" s="205"/>
      <c r="VQO3" s="205"/>
      <c r="VQP3" s="205"/>
      <c r="VQQ3" s="205"/>
      <c r="VQR3" s="205"/>
      <c r="VQS3" s="205"/>
      <c r="VQT3" s="205"/>
      <c r="VQU3" s="205"/>
      <c r="VQV3" s="205"/>
      <c r="VQW3" s="205"/>
      <c r="VQX3" s="205"/>
      <c r="VQY3" s="205"/>
      <c r="VQZ3" s="205"/>
      <c r="VRA3" s="205"/>
      <c r="VRB3" s="205"/>
      <c r="VRC3" s="205"/>
      <c r="VRD3" s="205"/>
      <c r="VRE3" s="205"/>
      <c r="VRF3" s="205"/>
      <c r="VRG3" s="205"/>
      <c r="VRH3" s="205"/>
      <c r="VRI3" s="205"/>
      <c r="VRJ3" s="205"/>
      <c r="VRK3" s="205"/>
      <c r="VRL3" s="205"/>
      <c r="VRM3" s="205"/>
      <c r="VRN3" s="205"/>
      <c r="VRO3" s="205"/>
      <c r="VRP3" s="205"/>
      <c r="VRQ3" s="205"/>
      <c r="VRR3" s="205"/>
      <c r="VRS3" s="205"/>
      <c r="VRT3" s="205"/>
      <c r="VRU3" s="205"/>
      <c r="VRV3" s="205"/>
      <c r="VRW3" s="205"/>
      <c r="VRX3" s="205"/>
      <c r="VRY3" s="205"/>
      <c r="VRZ3" s="205"/>
      <c r="VSA3" s="205"/>
      <c r="VSB3" s="205"/>
      <c r="VSC3" s="205"/>
      <c r="VSD3" s="205"/>
      <c r="VSE3" s="205"/>
      <c r="VSF3" s="205"/>
      <c r="VSG3" s="205"/>
      <c r="VSH3" s="205"/>
      <c r="VSI3" s="205"/>
      <c r="VSJ3" s="205"/>
      <c r="VSK3" s="205"/>
      <c r="VSL3" s="205"/>
      <c r="VSM3" s="205"/>
      <c r="VSN3" s="205"/>
      <c r="VSO3" s="205"/>
      <c r="VSP3" s="205"/>
      <c r="VSQ3" s="205"/>
      <c r="VSR3" s="205"/>
      <c r="VSS3" s="205"/>
      <c r="VST3" s="205"/>
      <c r="VSU3" s="205"/>
      <c r="VSV3" s="205"/>
      <c r="VSW3" s="205"/>
      <c r="VSX3" s="205"/>
      <c r="VSY3" s="205"/>
      <c r="VSZ3" s="205"/>
      <c r="VTA3" s="205"/>
      <c r="VTB3" s="205"/>
      <c r="VTC3" s="205"/>
      <c r="VTD3" s="205"/>
      <c r="VTE3" s="205"/>
      <c r="VTF3" s="205"/>
      <c r="VTG3" s="205"/>
      <c r="VTH3" s="205"/>
      <c r="VTI3" s="205"/>
      <c r="VTJ3" s="205"/>
      <c r="VTK3" s="205"/>
      <c r="VTL3" s="205"/>
      <c r="VTM3" s="205"/>
      <c r="VTN3" s="205"/>
      <c r="VTO3" s="205"/>
      <c r="VTP3" s="205"/>
      <c r="VTQ3" s="205"/>
      <c r="VTR3" s="205"/>
      <c r="VTS3" s="205"/>
      <c r="VTT3" s="205"/>
      <c r="VTU3" s="205"/>
      <c r="VTV3" s="205"/>
      <c r="VTW3" s="205"/>
      <c r="VTX3" s="205"/>
      <c r="VTY3" s="205"/>
      <c r="VTZ3" s="205"/>
      <c r="VUA3" s="205"/>
      <c r="VUB3" s="205"/>
      <c r="VUC3" s="205"/>
      <c r="VUD3" s="205"/>
      <c r="VUE3" s="205"/>
      <c r="VUF3" s="205"/>
      <c r="VUG3" s="205"/>
      <c r="VUH3" s="205"/>
      <c r="VUI3" s="205"/>
      <c r="VUJ3" s="205"/>
      <c r="VUK3" s="205"/>
      <c r="VUL3" s="205"/>
      <c r="VUM3" s="205"/>
      <c r="VUN3" s="205"/>
      <c r="VUO3" s="205"/>
      <c r="VUP3" s="205"/>
      <c r="VUQ3" s="205"/>
      <c r="VUR3" s="205"/>
      <c r="VUS3" s="205"/>
      <c r="VUT3" s="205"/>
      <c r="VUU3" s="205"/>
      <c r="VUV3" s="205"/>
      <c r="VUW3" s="205"/>
      <c r="VUX3" s="205"/>
      <c r="VUY3" s="205"/>
      <c r="VUZ3" s="205"/>
      <c r="VVA3" s="205"/>
      <c r="VVB3" s="205"/>
      <c r="VVC3" s="205"/>
      <c r="VVD3" s="205"/>
      <c r="VVE3" s="205"/>
      <c r="VVF3" s="205"/>
      <c r="VVG3" s="205"/>
      <c r="VVH3" s="205"/>
      <c r="VVI3" s="205"/>
      <c r="VVJ3" s="205"/>
      <c r="VVK3" s="205"/>
      <c r="VVL3" s="205"/>
      <c r="VVM3" s="205"/>
      <c r="VVN3" s="205"/>
      <c r="VVO3" s="205"/>
      <c r="VVP3" s="205"/>
      <c r="VVQ3" s="205"/>
      <c r="VVR3" s="205"/>
      <c r="VVS3" s="205"/>
      <c r="VVT3" s="205"/>
      <c r="VVU3" s="205"/>
      <c r="VVV3" s="205"/>
      <c r="VVW3" s="205"/>
      <c r="VVX3" s="205"/>
      <c r="VVY3" s="205"/>
      <c r="VVZ3" s="205"/>
      <c r="VWA3" s="205"/>
      <c r="VWB3" s="205"/>
      <c r="VWC3" s="205"/>
      <c r="VWD3" s="205"/>
      <c r="VWE3" s="205"/>
      <c r="VWF3" s="205"/>
      <c r="VWG3" s="205"/>
      <c r="VWH3" s="205"/>
      <c r="VWI3" s="205"/>
      <c r="VWJ3" s="205"/>
      <c r="VWK3" s="205"/>
      <c r="VWL3" s="205"/>
      <c r="VWM3" s="205"/>
      <c r="VWN3" s="205"/>
      <c r="VWO3" s="205"/>
      <c r="VWP3" s="205"/>
      <c r="VWQ3" s="205"/>
      <c r="VWR3" s="205"/>
      <c r="VWS3" s="205"/>
      <c r="VWT3" s="205"/>
      <c r="VWU3" s="205"/>
      <c r="VWV3" s="205"/>
      <c r="VWW3" s="205"/>
      <c r="VWX3" s="205"/>
      <c r="VWY3" s="205"/>
      <c r="VWZ3" s="205"/>
      <c r="VXA3" s="205"/>
      <c r="VXB3" s="205"/>
      <c r="VXC3" s="205"/>
      <c r="VXD3" s="205"/>
      <c r="VXE3" s="205"/>
      <c r="VXF3" s="205"/>
      <c r="VXG3" s="205"/>
      <c r="VXH3" s="205"/>
      <c r="VXI3" s="205"/>
      <c r="VXJ3" s="205"/>
      <c r="VXK3" s="205"/>
      <c r="VXL3" s="205"/>
      <c r="VXM3" s="205"/>
      <c r="VXN3" s="205"/>
      <c r="VXO3" s="205"/>
      <c r="VXP3" s="205"/>
      <c r="VXQ3" s="205"/>
      <c r="VXR3" s="205"/>
      <c r="VXS3" s="205"/>
      <c r="VXT3" s="205"/>
      <c r="VXU3" s="205"/>
      <c r="VXV3" s="205"/>
      <c r="VXW3" s="205"/>
      <c r="VXX3" s="205"/>
      <c r="VXY3" s="205"/>
      <c r="VXZ3" s="205"/>
      <c r="VYA3" s="205"/>
      <c r="VYB3" s="205"/>
      <c r="VYC3" s="205"/>
      <c r="VYD3" s="205"/>
      <c r="VYE3" s="205"/>
      <c r="VYF3" s="205"/>
      <c r="VYG3" s="205"/>
      <c r="VYH3" s="205"/>
      <c r="VYI3" s="205"/>
      <c r="VYJ3" s="205"/>
      <c r="VYK3" s="205"/>
      <c r="VYL3" s="205"/>
      <c r="VYM3" s="205"/>
      <c r="VYN3" s="205"/>
      <c r="VYO3" s="205"/>
      <c r="VYP3" s="205"/>
      <c r="VYQ3" s="205"/>
      <c r="VYR3" s="205"/>
      <c r="VYS3" s="205"/>
      <c r="VYT3" s="205"/>
      <c r="VYU3" s="205"/>
      <c r="VYV3" s="205"/>
      <c r="VYW3" s="205"/>
      <c r="VYX3" s="205"/>
      <c r="VYY3" s="205"/>
      <c r="VYZ3" s="205"/>
      <c r="VZA3" s="205"/>
      <c r="VZB3" s="205"/>
      <c r="VZC3" s="205"/>
      <c r="VZD3" s="205"/>
      <c r="VZE3" s="205"/>
      <c r="VZF3" s="205"/>
      <c r="VZG3" s="205"/>
      <c r="VZH3" s="205"/>
      <c r="VZI3" s="205"/>
      <c r="VZJ3" s="205"/>
      <c r="VZK3" s="205"/>
      <c r="VZL3" s="205"/>
      <c r="VZM3" s="205"/>
      <c r="VZN3" s="205"/>
      <c r="VZO3" s="205"/>
      <c r="VZP3" s="205"/>
      <c r="VZQ3" s="205"/>
      <c r="VZR3" s="205"/>
      <c r="VZS3" s="205"/>
      <c r="VZT3" s="205"/>
      <c r="VZU3" s="205"/>
      <c r="VZV3" s="205"/>
      <c r="VZW3" s="205"/>
      <c r="VZX3" s="205"/>
      <c r="VZY3" s="205"/>
      <c r="VZZ3" s="205"/>
      <c r="WAA3" s="205"/>
      <c r="WAB3" s="205"/>
      <c r="WAC3" s="205"/>
      <c r="WAD3" s="205"/>
      <c r="WAE3" s="205"/>
      <c r="WAF3" s="205"/>
      <c r="WAG3" s="205"/>
      <c r="WAH3" s="205"/>
      <c r="WAI3" s="205"/>
      <c r="WAJ3" s="205"/>
      <c r="WAK3" s="205"/>
      <c r="WAL3" s="205"/>
      <c r="WAM3" s="205"/>
      <c r="WAN3" s="205"/>
      <c r="WAO3" s="205"/>
      <c r="WAP3" s="205"/>
      <c r="WAQ3" s="205"/>
      <c r="WAR3" s="205"/>
      <c r="WAS3" s="205"/>
      <c r="WAT3" s="205"/>
      <c r="WAU3" s="205"/>
      <c r="WAV3" s="205"/>
      <c r="WAW3" s="205"/>
      <c r="WAX3" s="205"/>
      <c r="WAY3" s="205"/>
      <c r="WAZ3" s="205"/>
      <c r="WBA3" s="205"/>
      <c r="WBB3" s="205"/>
      <c r="WBC3" s="205"/>
      <c r="WBD3" s="205"/>
      <c r="WBE3" s="205"/>
      <c r="WBF3" s="205"/>
      <c r="WBG3" s="205"/>
      <c r="WBH3" s="205"/>
      <c r="WBI3" s="205"/>
      <c r="WBJ3" s="205"/>
      <c r="WBK3" s="205"/>
      <c r="WBL3" s="205"/>
      <c r="WBM3" s="205"/>
      <c r="WBN3" s="205"/>
      <c r="WBO3" s="205"/>
      <c r="WBP3" s="205"/>
      <c r="WBQ3" s="205"/>
      <c r="WBR3" s="205"/>
      <c r="WBS3" s="205"/>
      <c r="WBT3" s="205"/>
      <c r="WBU3" s="205"/>
      <c r="WBV3" s="205"/>
      <c r="WBW3" s="205"/>
      <c r="WBX3" s="205"/>
      <c r="WBY3" s="205"/>
      <c r="WBZ3" s="205"/>
      <c r="WCA3" s="205"/>
      <c r="WCB3" s="205"/>
      <c r="WCC3" s="205"/>
      <c r="WCD3" s="205"/>
      <c r="WCE3" s="205"/>
      <c r="WCF3" s="205"/>
      <c r="WCG3" s="205"/>
      <c r="WCH3" s="205"/>
      <c r="WCI3" s="205"/>
      <c r="WCJ3" s="205"/>
      <c r="WCK3" s="205"/>
      <c r="WCL3" s="205"/>
      <c r="WCM3" s="205"/>
      <c r="WCN3" s="205"/>
      <c r="WCO3" s="205"/>
      <c r="WCP3" s="205"/>
      <c r="WCQ3" s="205"/>
      <c r="WCR3" s="205"/>
      <c r="WCS3" s="205"/>
      <c r="WCT3" s="205"/>
      <c r="WCU3" s="205"/>
      <c r="WCV3" s="205"/>
      <c r="WCW3" s="205"/>
      <c r="WCX3" s="205"/>
      <c r="WCY3" s="205"/>
      <c r="WCZ3" s="205"/>
      <c r="WDA3" s="205"/>
      <c r="WDB3" s="205"/>
      <c r="WDC3" s="205"/>
      <c r="WDD3" s="205"/>
      <c r="WDE3" s="205"/>
      <c r="WDF3" s="205"/>
      <c r="WDG3" s="205"/>
      <c r="WDH3" s="205"/>
      <c r="WDI3" s="205"/>
      <c r="WDJ3" s="205"/>
      <c r="WDK3" s="205"/>
      <c r="WDL3" s="205"/>
      <c r="WDM3" s="205"/>
      <c r="WDN3" s="205"/>
      <c r="WDO3" s="205"/>
      <c r="WDP3" s="205"/>
      <c r="WDQ3" s="205"/>
      <c r="WDR3" s="205"/>
      <c r="WDS3" s="205"/>
      <c r="WDT3" s="205"/>
      <c r="WDU3" s="205"/>
      <c r="WDV3" s="205"/>
      <c r="WDW3" s="205"/>
      <c r="WDX3" s="205"/>
      <c r="WDY3" s="205"/>
      <c r="WDZ3" s="205"/>
      <c r="WEA3" s="205"/>
      <c r="WEB3" s="205"/>
      <c r="WEC3" s="205"/>
      <c r="WED3" s="205"/>
      <c r="WEE3" s="205"/>
      <c r="WEF3" s="205"/>
      <c r="WEG3" s="205"/>
      <c r="WEH3" s="205"/>
      <c r="WEI3" s="205"/>
      <c r="WEJ3" s="205"/>
      <c r="WEK3" s="205"/>
      <c r="WEL3" s="205"/>
      <c r="WEM3" s="205"/>
      <c r="WEN3" s="205"/>
      <c r="WEO3" s="205"/>
      <c r="WEP3" s="205"/>
      <c r="WEQ3" s="205"/>
      <c r="WER3" s="205"/>
      <c r="WES3" s="205"/>
      <c r="WET3" s="205"/>
      <c r="WEU3" s="205"/>
      <c r="WEV3" s="205"/>
      <c r="WEW3" s="205"/>
      <c r="WEX3" s="205"/>
      <c r="WEY3" s="205"/>
      <c r="WEZ3" s="205"/>
      <c r="WFA3" s="205"/>
      <c r="WFB3" s="205"/>
      <c r="WFC3" s="205"/>
      <c r="WFD3" s="205"/>
      <c r="WFE3" s="205"/>
      <c r="WFF3" s="205"/>
      <c r="WFG3" s="205"/>
      <c r="WFH3" s="205"/>
      <c r="WFI3" s="205"/>
      <c r="WFJ3" s="205"/>
      <c r="WFK3" s="205"/>
      <c r="WFL3" s="205"/>
      <c r="WFM3" s="205"/>
      <c r="WFN3" s="205"/>
      <c r="WFO3" s="205"/>
      <c r="WFP3" s="205"/>
      <c r="WFQ3" s="205"/>
      <c r="WFR3" s="205"/>
      <c r="WFS3" s="205"/>
      <c r="WFT3" s="205"/>
      <c r="WFU3" s="205"/>
      <c r="WFV3" s="205"/>
      <c r="WFW3" s="205"/>
      <c r="WFX3" s="205"/>
      <c r="WFY3" s="205"/>
      <c r="WFZ3" s="205"/>
      <c r="WGA3" s="205"/>
      <c r="WGB3" s="205"/>
      <c r="WGC3" s="205"/>
      <c r="WGD3" s="205"/>
      <c r="WGE3" s="205"/>
      <c r="WGF3" s="205"/>
      <c r="WGG3" s="205"/>
      <c r="WGH3" s="205"/>
      <c r="WGI3" s="205"/>
      <c r="WGJ3" s="205"/>
      <c r="WGK3" s="205"/>
      <c r="WGL3" s="205"/>
      <c r="WGM3" s="205"/>
      <c r="WGN3" s="205"/>
      <c r="WGO3" s="205"/>
      <c r="WGP3" s="205"/>
      <c r="WGQ3" s="205"/>
      <c r="WGR3" s="205"/>
      <c r="WGS3" s="205"/>
      <c r="WGT3" s="205"/>
      <c r="WGU3" s="205"/>
      <c r="WGV3" s="205"/>
      <c r="WGW3" s="205"/>
      <c r="WGX3" s="205"/>
      <c r="WGY3" s="205"/>
      <c r="WGZ3" s="205"/>
      <c r="WHA3" s="205"/>
      <c r="WHB3" s="205"/>
      <c r="WHC3" s="205"/>
      <c r="WHD3" s="205"/>
      <c r="WHE3" s="205"/>
      <c r="WHF3" s="205"/>
      <c r="WHG3" s="205"/>
      <c r="WHH3" s="205"/>
      <c r="WHI3" s="205"/>
      <c r="WHJ3" s="205"/>
      <c r="WHK3" s="205"/>
      <c r="WHL3" s="205"/>
      <c r="WHM3" s="205"/>
      <c r="WHN3" s="205"/>
      <c r="WHO3" s="205"/>
      <c r="WHP3" s="205"/>
      <c r="WHQ3" s="205"/>
      <c r="WHR3" s="205"/>
      <c r="WHS3" s="205"/>
      <c r="WHT3" s="205"/>
      <c r="WHU3" s="205"/>
      <c r="WHV3" s="205"/>
      <c r="WHW3" s="205"/>
      <c r="WHX3" s="205"/>
      <c r="WHY3" s="205"/>
      <c r="WHZ3" s="205"/>
      <c r="WIA3" s="205"/>
      <c r="WIB3" s="205"/>
      <c r="WIC3" s="205"/>
      <c r="WID3" s="205"/>
      <c r="WIE3" s="205"/>
      <c r="WIF3" s="205"/>
      <c r="WIG3" s="205"/>
      <c r="WIH3" s="205"/>
      <c r="WII3" s="205"/>
      <c r="WIJ3" s="205"/>
      <c r="WIK3" s="205"/>
      <c r="WIL3" s="205"/>
      <c r="WIM3" s="205"/>
      <c r="WIN3" s="205"/>
      <c r="WIO3" s="205"/>
      <c r="WIP3" s="205"/>
      <c r="WIQ3" s="205"/>
      <c r="WIR3" s="205"/>
      <c r="WIS3" s="205"/>
      <c r="WIT3" s="205"/>
      <c r="WIU3" s="205"/>
      <c r="WIV3" s="205"/>
      <c r="WIW3" s="205"/>
      <c r="WIX3" s="205"/>
      <c r="WIY3" s="205"/>
      <c r="WIZ3" s="205"/>
      <c r="WJA3" s="205"/>
      <c r="WJB3" s="205"/>
      <c r="WJC3" s="205"/>
      <c r="WJD3" s="205"/>
      <c r="WJE3" s="205"/>
      <c r="WJF3" s="205"/>
      <c r="WJG3" s="205"/>
      <c r="WJH3" s="205"/>
      <c r="WJI3" s="205"/>
      <c r="WJJ3" s="205"/>
      <c r="WJK3" s="205"/>
      <c r="WJL3" s="205"/>
      <c r="WJM3" s="205"/>
      <c r="WJN3" s="205"/>
      <c r="WJO3" s="205"/>
      <c r="WJP3" s="205"/>
      <c r="WJQ3" s="205"/>
      <c r="WJR3" s="205"/>
      <c r="WJS3" s="205"/>
      <c r="WJT3" s="205"/>
      <c r="WJU3" s="205"/>
      <c r="WJV3" s="205"/>
      <c r="WJW3" s="205"/>
      <c r="WJX3" s="205"/>
      <c r="WJY3" s="205"/>
      <c r="WJZ3" s="205"/>
      <c r="WKA3" s="205"/>
      <c r="WKB3" s="205"/>
      <c r="WKC3" s="205"/>
      <c r="WKD3" s="205"/>
      <c r="WKE3" s="205"/>
      <c r="WKF3" s="205"/>
      <c r="WKG3" s="205"/>
      <c r="WKH3" s="205"/>
      <c r="WKI3" s="205"/>
      <c r="WKJ3" s="205"/>
      <c r="WKK3" s="205"/>
      <c r="WKL3" s="205"/>
      <c r="WKM3" s="205"/>
      <c r="WKN3" s="205"/>
      <c r="WKO3" s="205"/>
      <c r="WKP3" s="205"/>
      <c r="WKQ3" s="205"/>
      <c r="WKR3" s="205"/>
      <c r="WKS3" s="205"/>
      <c r="WKT3" s="205"/>
      <c r="WKU3" s="205"/>
      <c r="WKV3" s="205"/>
      <c r="WKW3" s="205"/>
      <c r="WKX3" s="205"/>
      <c r="WKY3" s="205"/>
      <c r="WKZ3" s="205"/>
      <c r="WLA3" s="205"/>
      <c r="WLB3" s="205"/>
      <c r="WLC3" s="205"/>
      <c r="WLD3" s="205"/>
      <c r="WLE3" s="205"/>
      <c r="WLF3" s="205"/>
      <c r="WLG3" s="205"/>
      <c r="WLH3" s="205"/>
      <c r="WLI3" s="205"/>
      <c r="WLJ3" s="205"/>
      <c r="WLK3" s="205"/>
      <c r="WLL3" s="205"/>
      <c r="WLM3" s="205"/>
      <c r="WLN3" s="205"/>
      <c r="WLO3" s="205"/>
      <c r="WLP3" s="205"/>
      <c r="WLQ3" s="205"/>
      <c r="WLR3" s="205"/>
      <c r="WLS3" s="205"/>
      <c r="WLT3" s="205"/>
      <c r="WLU3" s="205"/>
      <c r="WLV3" s="205"/>
      <c r="WLW3" s="205"/>
      <c r="WLX3" s="205"/>
      <c r="WLY3" s="205"/>
      <c r="WLZ3" s="205"/>
      <c r="WMA3" s="205"/>
      <c r="WMB3" s="205"/>
      <c r="WMC3" s="205"/>
      <c r="WMD3" s="205"/>
      <c r="WME3" s="205"/>
      <c r="WMF3" s="205"/>
      <c r="WMG3" s="205"/>
      <c r="WMH3" s="205"/>
      <c r="WMI3" s="205"/>
      <c r="WMJ3" s="205"/>
      <c r="WMK3" s="205"/>
      <c r="WML3" s="205"/>
      <c r="WMM3" s="205"/>
      <c r="WMN3" s="205"/>
      <c r="WMO3" s="205"/>
      <c r="WMP3" s="205"/>
      <c r="WMQ3" s="205"/>
      <c r="WMR3" s="205"/>
      <c r="WMS3" s="205"/>
      <c r="WMT3" s="205"/>
      <c r="WMU3" s="205"/>
      <c r="WMV3" s="205"/>
      <c r="WMW3" s="205"/>
      <c r="WMX3" s="205"/>
      <c r="WMY3" s="205"/>
      <c r="WMZ3" s="205"/>
      <c r="WNA3" s="205"/>
      <c r="WNB3" s="205"/>
      <c r="WNC3" s="205"/>
      <c r="WND3" s="205"/>
      <c r="WNE3" s="205"/>
      <c r="WNF3" s="205"/>
      <c r="WNG3" s="205"/>
      <c r="WNH3" s="205"/>
      <c r="WNI3" s="205"/>
      <c r="WNJ3" s="205"/>
      <c r="WNK3" s="205"/>
      <c r="WNL3" s="205"/>
      <c r="WNM3" s="205"/>
      <c r="WNN3" s="205"/>
      <c r="WNO3" s="205"/>
      <c r="WNP3" s="205"/>
      <c r="WNQ3" s="205"/>
      <c r="WNR3" s="205"/>
      <c r="WNS3" s="205"/>
      <c r="WNT3" s="205"/>
      <c r="WNU3" s="205"/>
      <c r="WNV3" s="205"/>
      <c r="WNW3" s="205"/>
      <c r="WNX3" s="205"/>
      <c r="WNY3" s="205"/>
      <c r="WNZ3" s="205"/>
      <c r="WOA3" s="205"/>
      <c r="WOB3" s="205"/>
      <c r="WOC3" s="205"/>
      <c r="WOD3" s="205"/>
      <c r="WOE3" s="205"/>
      <c r="WOF3" s="205"/>
      <c r="WOG3" s="205"/>
      <c r="WOH3" s="205"/>
      <c r="WOI3" s="205"/>
      <c r="WOJ3" s="205"/>
      <c r="WOK3" s="205"/>
      <c r="WOL3" s="205"/>
      <c r="WOM3" s="205"/>
      <c r="WON3" s="205"/>
      <c r="WOO3" s="205"/>
      <c r="WOP3" s="205"/>
      <c r="WOQ3" s="205"/>
      <c r="WOR3" s="205"/>
      <c r="WOS3" s="205"/>
      <c r="WOT3" s="205"/>
      <c r="WOU3" s="205"/>
      <c r="WOV3" s="205"/>
      <c r="WOW3" s="205"/>
      <c r="WOX3" s="205"/>
      <c r="WOY3" s="205"/>
      <c r="WOZ3" s="205"/>
      <c r="WPA3" s="205"/>
      <c r="WPB3" s="205"/>
      <c r="WPC3" s="205"/>
      <c r="WPD3" s="205"/>
      <c r="WPE3" s="205"/>
      <c r="WPF3" s="205"/>
      <c r="WPG3" s="205"/>
      <c r="WPH3" s="205"/>
      <c r="WPI3" s="205"/>
      <c r="WPJ3" s="205"/>
      <c r="WPK3" s="205"/>
      <c r="WPL3" s="205"/>
      <c r="WPM3" s="205"/>
      <c r="WPN3" s="205"/>
      <c r="WPO3" s="205"/>
      <c r="WPP3" s="205"/>
      <c r="WPQ3" s="205"/>
      <c r="WPR3" s="205"/>
      <c r="WPS3" s="205"/>
      <c r="WPT3" s="205"/>
      <c r="WPU3" s="205"/>
      <c r="WPV3" s="205"/>
      <c r="WPW3" s="205"/>
      <c r="WPX3" s="205"/>
      <c r="WPY3" s="205"/>
      <c r="WPZ3" s="205"/>
      <c r="WQA3" s="205"/>
      <c r="WQB3" s="205"/>
      <c r="WQC3" s="205"/>
      <c r="WQD3" s="205"/>
      <c r="WQE3" s="205"/>
      <c r="WQF3" s="205"/>
      <c r="WQG3" s="205"/>
      <c r="WQH3" s="205"/>
      <c r="WQI3" s="205"/>
      <c r="WQJ3" s="205"/>
      <c r="WQK3" s="205"/>
      <c r="WQL3" s="205"/>
      <c r="WQM3" s="205"/>
      <c r="WQN3" s="205"/>
      <c r="WQO3" s="205"/>
      <c r="WQP3" s="205"/>
      <c r="WQQ3" s="205"/>
      <c r="WQR3" s="205"/>
      <c r="WQS3" s="205"/>
      <c r="WQT3" s="205"/>
      <c r="WQU3" s="205"/>
      <c r="WQV3" s="205"/>
      <c r="WQW3" s="205"/>
      <c r="WQX3" s="205"/>
      <c r="WQY3" s="205"/>
      <c r="WQZ3" s="205"/>
      <c r="WRA3" s="205"/>
      <c r="WRB3" s="205"/>
      <c r="WRC3" s="205"/>
      <c r="WRD3" s="205"/>
      <c r="WRE3" s="205"/>
      <c r="WRF3" s="205"/>
      <c r="WRG3" s="205"/>
      <c r="WRH3" s="205"/>
      <c r="WRI3" s="205"/>
      <c r="WRJ3" s="205"/>
      <c r="WRK3" s="205"/>
      <c r="WRL3" s="205"/>
      <c r="WRM3" s="205"/>
      <c r="WRN3" s="205"/>
      <c r="WRO3" s="205"/>
      <c r="WRP3" s="205"/>
      <c r="WRQ3" s="205"/>
      <c r="WRR3" s="205"/>
      <c r="WRS3" s="205"/>
      <c r="WRT3" s="205"/>
      <c r="WRU3" s="205"/>
      <c r="WRV3" s="205"/>
      <c r="WRW3" s="205"/>
      <c r="WRX3" s="205"/>
      <c r="WRY3" s="205"/>
      <c r="WRZ3" s="205"/>
      <c r="WSA3" s="205"/>
      <c r="WSB3" s="205"/>
      <c r="WSC3" s="205"/>
      <c r="WSD3" s="205"/>
      <c r="WSE3" s="205"/>
      <c r="WSF3" s="205"/>
      <c r="WSG3" s="205"/>
      <c r="WSH3" s="205"/>
      <c r="WSI3" s="205"/>
      <c r="WSJ3" s="205"/>
      <c r="WSK3" s="205"/>
      <c r="WSL3" s="205"/>
      <c r="WSM3" s="205"/>
      <c r="WSN3" s="205"/>
      <c r="WSO3" s="205"/>
      <c r="WSP3" s="205"/>
      <c r="WSQ3" s="205"/>
      <c r="WSR3" s="205"/>
      <c r="WSS3" s="205"/>
      <c r="WST3" s="205"/>
      <c r="WSU3" s="205"/>
      <c r="WSV3" s="205"/>
      <c r="WSW3" s="205"/>
      <c r="WSX3" s="205"/>
      <c r="WSY3" s="205"/>
      <c r="WSZ3" s="205"/>
      <c r="WTA3" s="205"/>
      <c r="WTB3" s="205"/>
      <c r="WTC3" s="205"/>
      <c r="WTD3" s="205"/>
      <c r="WTE3" s="205"/>
      <c r="WTF3" s="205"/>
      <c r="WTG3" s="205"/>
      <c r="WTH3" s="205"/>
      <c r="WTI3" s="205"/>
      <c r="WTJ3" s="205"/>
      <c r="WTK3" s="205"/>
      <c r="WTL3" s="205"/>
      <c r="WTM3" s="205"/>
      <c r="WTN3" s="205"/>
      <c r="WTO3" s="205"/>
      <c r="WTP3" s="205"/>
      <c r="WTQ3" s="205"/>
      <c r="WTR3" s="205"/>
      <c r="WTS3" s="205"/>
      <c r="WTT3" s="205"/>
      <c r="WTU3" s="205"/>
      <c r="WTV3" s="205"/>
      <c r="WTW3" s="205"/>
      <c r="WTX3" s="205"/>
      <c r="WTY3" s="205"/>
      <c r="WTZ3" s="205"/>
      <c r="WUA3" s="205"/>
      <c r="WUB3" s="205"/>
      <c r="WUC3" s="205"/>
      <c r="WUD3" s="205"/>
      <c r="WUE3" s="205"/>
      <c r="WUF3" s="205"/>
      <c r="WUG3" s="205"/>
      <c r="WUH3" s="205"/>
      <c r="WUI3" s="205"/>
      <c r="WUJ3" s="205"/>
      <c r="WUK3" s="205"/>
      <c r="WUL3" s="205"/>
      <c r="WUM3" s="205"/>
      <c r="WUN3" s="205"/>
      <c r="WUO3" s="205"/>
      <c r="WUP3" s="205"/>
      <c r="WUQ3" s="205"/>
      <c r="WUR3" s="205"/>
      <c r="WUS3" s="205"/>
      <c r="WUT3" s="205"/>
      <c r="WUU3" s="205"/>
      <c r="WUV3" s="205"/>
      <c r="WUW3" s="205"/>
      <c r="WUX3" s="205"/>
      <c r="WUY3" s="205"/>
      <c r="WUZ3" s="205"/>
      <c r="WVA3" s="205"/>
      <c r="WVB3" s="205"/>
      <c r="WVC3" s="205"/>
      <c r="WVD3" s="205"/>
      <c r="WVE3" s="205"/>
      <c r="WVF3" s="205"/>
      <c r="WVG3" s="205"/>
      <c r="WVH3" s="205"/>
      <c r="WVI3" s="205"/>
      <c r="WVJ3" s="205"/>
      <c r="WVK3" s="205"/>
      <c r="WVL3" s="205"/>
      <c r="WVM3" s="205"/>
      <c r="WVN3" s="205"/>
      <c r="WVO3" s="205"/>
      <c r="WVP3" s="205"/>
      <c r="WVQ3" s="205"/>
      <c r="WVR3" s="205"/>
      <c r="WVS3" s="205"/>
      <c r="WVT3" s="205"/>
      <c r="WVU3" s="205"/>
      <c r="WVV3" s="205"/>
      <c r="WVW3" s="205"/>
      <c r="WVX3" s="205"/>
      <c r="WVY3" s="205"/>
      <c r="WVZ3" s="205"/>
      <c r="WWA3" s="205"/>
      <c r="WWB3" s="205"/>
      <c r="WWC3" s="205"/>
      <c r="WWD3" s="205"/>
      <c r="WWE3" s="205"/>
      <c r="WWF3" s="205"/>
      <c r="WWG3" s="205"/>
      <c r="WWH3" s="205"/>
      <c r="WWI3" s="205"/>
      <c r="WWJ3" s="205"/>
      <c r="WWK3" s="205"/>
      <c r="WWL3" s="205"/>
      <c r="WWM3" s="205"/>
      <c r="WWN3" s="205"/>
      <c r="WWO3" s="205"/>
      <c r="WWP3" s="205"/>
      <c r="WWQ3" s="205"/>
      <c r="WWR3" s="205"/>
      <c r="WWS3" s="205"/>
      <c r="WWT3" s="205"/>
      <c r="WWU3" s="205"/>
      <c r="WWV3" s="205"/>
      <c r="WWW3" s="205"/>
      <c r="WWX3" s="205"/>
      <c r="WWY3" s="205"/>
      <c r="WWZ3" s="205"/>
      <c r="WXA3" s="205"/>
      <c r="WXB3" s="205"/>
      <c r="WXC3" s="205"/>
      <c r="WXD3" s="205"/>
      <c r="WXE3" s="205"/>
      <c r="WXF3" s="205"/>
      <c r="WXG3" s="205"/>
      <c r="WXH3" s="205"/>
      <c r="WXI3" s="205"/>
      <c r="WXJ3" s="205"/>
      <c r="WXK3" s="205"/>
      <c r="WXL3" s="205"/>
      <c r="WXM3" s="205"/>
      <c r="WXN3" s="205"/>
      <c r="WXO3" s="205"/>
      <c r="WXP3" s="205"/>
      <c r="WXQ3" s="205"/>
      <c r="WXR3" s="205"/>
      <c r="WXS3" s="205"/>
      <c r="WXT3" s="205"/>
      <c r="WXU3" s="205"/>
      <c r="WXV3" s="205"/>
      <c r="WXW3" s="205"/>
      <c r="WXX3" s="205"/>
      <c r="WXY3" s="205"/>
      <c r="WXZ3" s="205"/>
      <c r="WYA3" s="205"/>
      <c r="WYB3" s="205"/>
      <c r="WYC3" s="205"/>
      <c r="WYD3" s="205"/>
      <c r="WYE3" s="205"/>
      <c r="WYF3" s="205"/>
      <c r="WYG3" s="205"/>
      <c r="WYH3" s="205"/>
      <c r="WYI3" s="205"/>
      <c r="WYJ3" s="205"/>
      <c r="WYK3" s="205"/>
      <c r="WYL3" s="205"/>
      <c r="WYM3" s="205"/>
      <c r="WYN3" s="205"/>
      <c r="WYO3" s="205"/>
      <c r="WYP3" s="205"/>
      <c r="WYQ3" s="205"/>
      <c r="WYR3" s="205"/>
      <c r="WYS3" s="205"/>
      <c r="WYT3" s="205"/>
      <c r="WYU3" s="205"/>
      <c r="WYV3" s="205"/>
      <c r="WYW3" s="205"/>
      <c r="WYX3" s="205"/>
      <c r="WYY3" s="205"/>
      <c r="WYZ3" s="205"/>
      <c r="WZA3" s="205"/>
      <c r="WZB3" s="205"/>
      <c r="WZC3" s="205"/>
      <c r="WZD3" s="205"/>
      <c r="WZE3" s="205"/>
      <c r="WZF3" s="205"/>
      <c r="WZG3" s="205"/>
      <c r="WZH3" s="205"/>
      <c r="WZI3" s="205"/>
      <c r="WZJ3" s="205"/>
      <c r="WZK3" s="205"/>
      <c r="WZL3" s="205"/>
      <c r="WZM3" s="205"/>
      <c r="WZN3" s="205"/>
      <c r="WZO3" s="205"/>
      <c r="WZP3" s="205"/>
      <c r="WZQ3" s="205"/>
      <c r="WZR3" s="205"/>
      <c r="WZS3" s="205"/>
      <c r="WZT3" s="205"/>
      <c r="WZU3" s="205"/>
      <c r="WZV3" s="205"/>
      <c r="WZW3" s="205"/>
      <c r="WZX3" s="205"/>
      <c r="WZY3" s="205"/>
      <c r="WZZ3" s="205"/>
      <c r="XAA3" s="205"/>
      <c r="XAB3" s="205"/>
      <c r="XAC3" s="205"/>
      <c r="XAD3" s="205"/>
      <c r="XAE3" s="205"/>
      <c r="XAF3" s="205"/>
      <c r="XAG3" s="205"/>
      <c r="XAH3" s="205"/>
      <c r="XAI3" s="205"/>
      <c r="XAJ3" s="205"/>
      <c r="XAK3" s="205"/>
      <c r="XAL3" s="205"/>
      <c r="XAM3" s="205"/>
      <c r="XAN3" s="205"/>
      <c r="XAO3" s="205"/>
      <c r="XAP3" s="205"/>
      <c r="XAQ3" s="205"/>
      <c r="XAR3" s="205"/>
      <c r="XAS3" s="205"/>
      <c r="XAT3" s="205"/>
      <c r="XAU3" s="205"/>
      <c r="XAV3" s="205"/>
      <c r="XAW3" s="205"/>
      <c r="XAX3" s="205"/>
      <c r="XAY3" s="205"/>
      <c r="XAZ3" s="205"/>
      <c r="XBA3" s="205"/>
      <c r="XBB3" s="205"/>
      <c r="XBC3" s="205"/>
      <c r="XBD3" s="205"/>
      <c r="XBE3" s="205"/>
      <c r="XBF3" s="205"/>
      <c r="XBG3" s="205"/>
      <c r="XBH3" s="205"/>
      <c r="XBI3" s="205"/>
      <c r="XBJ3" s="205"/>
      <c r="XBK3" s="205"/>
      <c r="XBL3" s="205"/>
      <c r="XBM3" s="205"/>
      <c r="XBN3" s="205"/>
      <c r="XBO3" s="205"/>
      <c r="XBP3" s="205"/>
      <c r="XBQ3" s="205"/>
      <c r="XBR3" s="205"/>
      <c r="XBS3" s="205"/>
      <c r="XBT3" s="205"/>
      <c r="XBU3" s="205"/>
      <c r="XBV3" s="205"/>
      <c r="XBW3" s="205"/>
      <c r="XBX3" s="205"/>
      <c r="XBY3" s="205"/>
      <c r="XBZ3" s="205"/>
      <c r="XCA3" s="205"/>
      <c r="XCB3" s="205"/>
      <c r="XCC3" s="205"/>
      <c r="XCD3" s="205"/>
      <c r="XCE3" s="205"/>
      <c r="XCF3" s="205"/>
      <c r="XCG3" s="205"/>
      <c r="XCH3" s="205"/>
      <c r="XCI3" s="205"/>
      <c r="XCJ3" s="205"/>
      <c r="XCK3" s="205"/>
      <c r="XCL3" s="205"/>
      <c r="XCM3" s="205"/>
      <c r="XCN3" s="205"/>
      <c r="XCO3" s="205"/>
      <c r="XCP3" s="205"/>
      <c r="XCQ3" s="205"/>
      <c r="XCR3" s="205"/>
      <c r="XCS3" s="205"/>
      <c r="XCT3" s="205"/>
      <c r="XCU3" s="205"/>
      <c r="XCV3" s="205"/>
      <c r="XCW3" s="205"/>
      <c r="XCX3" s="205"/>
      <c r="XCY3" s="205"/>
      <c r="XCZ3" s="205"/>
      <c r="XDA3" s="205"/>
      <c r="XDB3" s="205"/>
      <c r="XDC3" s="205"/>
      <c r="XDD3" s="205"/>
      <c r="XDE3" s="205"/>
      <c r="XDF3" s="205"/>
      <c r="XDG3" s="205"/>
      <c r="XDH3" s="205"/>
      <c r="XDI3" s="205"/>
      <c r="XDJ3" s="205"/>
      <c r="XDK3" s="205"/>
      <c r="XDL3" s="205"/>
      <c r="XDM3" s="205"/>
      <c r="XDN3" s="205"/>
      <c r="XDO3" s="205"/>
      <c r="XDP3" s="205"/>
      <c r="XDQ3" s="205"/>
      <c r="XDR3" s="205"/>
      <c r="XDS3" s="205"/>
      <c r="XDT3" s="205"/>
      <c r="XDU3" s="205"/>
      <c r="XDV3" s="205"/>
      <c r="XDW3" s="205"/>
      <c r="XDX3" s="205"/>
      <c r="XDY3" s="205"/>
      <c r="XDZ3" s="205"/>
      <c r="XEA3" s="205"/>
      <c r="XEB3" s="205"/>
      <c r="XEC3" s="205"/>
      <c r="XED3" s="205"/>
      <c r="XEE3" s="205"/>
      <c r="XEF3" s="205"/>
      <c r="XEG3" s="205"/>
      <c r="XEH3" s="205"/>
      <c r="XEI3" s="205"/>
      <c r="XEJ3" s="205"/>
      <c r="XEK3" s="205"/>
      <c r="XEL3" s="205"/>
      <c r="XEM3" s="205"/>
      <c r="XEN3" s="205"/>
      <c r="XEO3" s="205"/>
      <c r="XEP3" s="205"/>
      <c r="XEQ3" s="205"/>
      <c r="XER3" s="205"/>
      <c r="XES3" s="205"/>
      <c r="XET3" s="205"/>
    </row>
    <row r="4" spans="1:16374" s="22" customFormat="1" ht="28" x14ac:dyDescent="0.2">
      <c r="A4" s="235">
        <v>45880</v>
      </c>
      <c r="B4" s="1" t="s">
        <v>5352</v>
      </c>
      <c r="C4" s="1" t="s">
        <v>4473</v>
      </c>
      <c r="D4" s="1" t="s">
        <v>3780</v>
      </c>
      <c r="E4" s="1" t="s">
        <v>57</v>
      </c>
      <c r="F4" s="1" t="s">
        <v>299</v>
      </c>
      <c r="G4" s="1" t="s">
        <v>300</v>
      </c>
      <c r="H4" s="1">
        <v>1</v>
      </c>
      <c r="I4" s="1" t="s">
        <v>1087</v>
      </c>
      <c r="J4" s="1" t="s">
        <v>5353</v>
      </c>
      <c r="K4" s="1" t="s">
        <v>561</v>
      </c>
      <c r="L4" s="1" t="s">
        <v>69</v>
      </c>
      <c r="M4" s="34" t="s">
        <v>5354</v>
      </c>
      <c r="O4" s="1" t="s">
        <v>4561</v>
      </c>
      <c r="Q4" s="22">
        <v>1</v>
      </c>
    </row>
    <row r="5" spans="1:16374" s="22" customFormat="1" ht="238" x14ac:dyDescent="0.2">
      <c r="A5" s="208">
        <v>45761</v>
      </c>
      <c r="B5" s="10" t="s">
        <v>5250</v>
      </c>
      <c r="C5" s="10" t="s">
        <v>4471</v>
      </c>
      <c r="D5" s="34" t="s">
        <v>3780</v>
      </c>
      <c r="E5" s="34" t="s">
        <v>95</v>
      </c>
      <c r="F5" s="34" t="s">
        <v>909</v>
      </c>
      <c r="G5" s="34" t="s">
        <v>910</v>
      </c>
      <c r="H5" s="34">
        <v>1</v>
      </c>
      <c r="I5" s="34" t="s">
        <v>4572</v>
      </c>
      <c r="J5" s="34" t="s">
        <v>39</v>
      </c>
      <c r="K5" s="34" t="s">
        <v>5218</v>
      </c>
      <c r="L5" s="34" t="s">
        <v>38</v>
      </c>
      <c r="M5" s="87" t="s">
        <v>5318</v>
      </c>
      <c r="N5" s="96"/>
      <c r="O5" s="10"/>
      <c r="P5" s="10" t="s">
        <v>4574</v>
      </c>
      <c r="Q5" s="10">
        <v>1</v>
      </c>
    </row>
    <row r="6" spans="1:16374" s="10" customFormat="1" ht="70" x14ac:dyDescent="0.2">
      <c r="A6" s="208">
        <v>45761</v>
      </c>
      <c r="B6" s="10" t="s">
        <v>5251</v>
      </c>
      <c r="C6" s="10" t="s">
        <v>5219</v>
      </c>
      <c r="D6" s="34" t="s">
        <v>3780</v>
      </c>
      <c r="E6" s="34" t="s">
        <v>95</v>
      </c>
      <c r="F6" s="34" t="s">
        <v>96</v>
      </c>
      <c r="G6" s="34" t="s">
        <v>97</v>
      </c>
      <c r="H6" s="34">
        <v>2</v>
      </c>
      <c r="I6" s="34" t="s">
        <v>5252</v>
      </c>
      <c r="J6" s="34" t="s">
        <v>39</v>
      </c>
      <c r="K6" s="34" t="s">
        <v>38</v>
      </c>
      <c r="L6" s="12" t="s">
        <v>38</v>
      </c>
      <c r="M6" s="87" t="s">
        <v>5319</v>
      </c>
      <c r="N6" s="96"/>
      <c r="O6" s="10" t="s">
        <v>5300</v>
      </c>
      <c r="P6" s="10" t="s">
        <v>5301</v>
      </c>
    </row>
    <row r="7" spans="1:16374" s="10" customFormat="1" ht="126" x14ac:dyDescent="0.2">
      <c r="A7" s="208">
        <v>45761</v>
      </c>
      <c r="B7" s="10" t="s">
        <v>5253</v>
      </c>
      <c r="C7" s="10" t="s">
        <v>5220</v>
      </c>
      <c r="D7" s="34" t="s">
        <v>3780</v>
      </c>
      <c r="E7" s="34" t="s">
        <v>95</v>
      </c>
      <c r="F7" s="34" t="s">
        <v>708</v>
      </c>
      <c r="G7" s="34" t="s">
        <v>709</v>
      </c>
      <c r="H7" s="34">
        <v>4</v>
      </c>
      <c r="I7" s="34" t="s">
        <v>5254</v>
      </c>
      <c r="J7" s="34" t="s">
        <v>39</v>
      </c>
      <c r="K7" s="34" t="s">
        <v>4494</v>
      </c>
      <c r="L7" s="34" t="s">
        <v>38</v>
      </c>
      <c r="M7" s="87" t="s">
        <v>5339</v>
      </c>
      <c r="N7" s="96" t="s">
        <v>5302</v>
      </c>
    </row>
    <row r="8" spans="1:16374" s="10" customFormat="1" ht="252" x14ac:dyDescent="0.2">
      <c r="A8" s="208">
        <v>45761</v>
      </c>
      <c r="B8" s="10" t="s">
        <v>5255</v>
      </c>
      <c r="C8" s="10" t="s">
        <v>5221</v>
      </c>
      <c r="D8" s="34" t="s">
        <v>3780</v>
      </c>
      <c r="E8" s="34" t="s">
        <v>95</v>
      </c>
      <c r="F8" s="34" t="s">
        <v>708</v>
      </c>
      <c r="G8" s="34" t="s">
        <v>709</v>
      </c>
      <c r="H8" s="34">
        <v>5</v>
      </c>
      <c r="I8" s="34" t="s">
        <v>5256</v>
      </c>
      <c r="J8" s="34" t="s">
        <v>39</v>
      </c>
      <c r="K8" s="34" t="s">
        <v>38</v>
      </c>
      <c r="L8" s="34" t="s">
        <v>38</v>
      </c>
      <c r="M8" s="87" t="s">
        <v>5320</v>
      </c>
      <c r="N8" s="96"/>
      <c r="P8" s="10" t="s">
        <v>5303</v>
      </c>
    </row>
    <row r="9" spans="1:16374" s="10" customFormat="1" ht="168" x14ac:dyDescent="0.2">
      <c r="A9" s="208">
        <v>45761</v>
      </c>
      <c r="B9" s="10" t="s">
        <v>5258</v>
      </c>
      <c r="C9" s="10" t="s">
        <v>5223</v>
      </c>
      <c r="D9" s="34" t="s">
        <v>3780</v>
      </c>
      <c r="E9" s="34" t="s">
        <v>95</v>
      </c>
      <c r="F9" s="34" t="s">
        <v>1012</v>
      </c>
      <c r="G9" s="34" t="s">
        <v>5259</v>
      </c>
      <c r="H9" s="34">
        <v>1</v>
      </c>
      <c r="I9" s="34" t="s">
        <v>5260</v>
      </c>
      <c r="J9" s="34" t="s">
        <v>39</v>
      </c>
      <c r="K9" s="34" t="s">
        <v>38</v>
      </c>
      <c r="L9" s="34" t="s">
        <v>38</v>
      </c>
      <c r="M9" s="87" t="s">
        <v>5321</v>
      </c>
      <c r="N9" s="96"/>
      <c r="P9" s="10" t="s">
        <v>5304</v>
      </c>
    </row>
    <row r="10" spans="1:16374" s="10" customFormat="1" ht="154" x14ac:dyDescent="0.2">
      <c r="A10" s="208">
        <v>45761</v>
      </c>
      <c r="B10" s="10" t="s">
        <v>5261</v>
      </c>
      <c r="C10" s="10" t="s">
        <v>5224</v>
      </c>
      <c r="D10" s="34" t="s">
        <v>3780</v>
      </c>
      <c r="E10" s="34" t="s">
        <v>95</v>
      </c>
      <c r="F10" s="34" t="s">
        <v>1012</v>
      </c>
      <c r="G10" s="34" t="s">
        <v>5259</v>
      </c>
      <c r="H10" s="34">
        <v>2</v>
      </c>
      <c r="I10" s="34" t="s">
        <v>5262</v>
      </c>
      <c r="J10" s="34" t="s">
        <v>39</v>
      </c>
      <c r="K10" s="34" t="s">
        <v>38</v>
      </c>
      <c r="L10" s="34" t="s">
        <v>38</v>
      </c>
      <c r="M10" s="87" t="s">
        <v>5322</v>
      </c>
      <c r="N10" s="96"/>
      <c r="P10" s="10" t="s">
        <v>5305</v>
      </c>
    </row>
    <row r="11" spans="1:16374" s="10" customFormat="1" ht="252" x14ac:dyDescent="0.2">
      <c r="A11" s="208">
        <v>45761</v>
      </c>
      <c r="B11" s="10" t="s">
        <v>5263</v>
      </c>
      <c r="C11" s="10" t="s">
        <v>5225</v>
      </c>
      <c r="D11" s="34" t="s">
        <v>3780</v>
      </c>
      <c r="E11" s="34" t="s">
        <v>95</v>
      </c>
      <c r="F11" s="34" t="s">
        <v>1012</v>
      </c>
      <c r="G11" s="34" t="s">
        <v>5259</v>
      </c>
      <c r="H11" s="34">
        <v>3</v>
      </c>
      <c r="I11" s="34" t="s">
        <v>5264</v>
      </c>
      <c r="J11" s="34" t="s">
        <v>39</v>
      </c>
      <c r="K11" s="34"/>
      <c r="L11" s="34"/>
      <c r="M11" s="87" t="s">
        <v>5323</v>
      </c>
      <c r="N11" s="96"/>
      <c r="P11" s="10" t="s">
        <v>5306</v>
      </c>
    </row>
    <row r="12" spans="1:16374" s="10" customFormat="1" ht="84" x14ac:dyDescent="0.2">
      <c r="A12" s="208">
        <v>45761</v>
      </c>
      <c r="B12" s="10" t="s">
        <v>5257</v>
      </c>
      <c r="C12" s="10" t="s">
        <v>5222</v>
      </c>
      <c r="D12" s="34" t="s">
        <v>3780</v>
      </c>
      <c r="E12" s="34" t="s">
        <v>95</v>
      </c>
      <c r="F12" s="34" t="s">
        <v>1012</v>
      </c>
      <c r="G12" s="34" t="s">
        <v>5259</v>
      </c>
      <c r="H12" s="34" t="s">
        <v>38</v>
      </c>
      <c r="I12" s="34" t="s">
        <v>4942</v>
      </c>
      <c r="J12" s="34" t="s">
        <v>38</v>
      </c>
      <c r="K12" s="34" t="s">
        <v>38</v>
      </c>
      <c r="L12" s="34" t="s">
        <v>38</v>
      </c>
      <c r="M12" s="87" t="s">
        <v>5324</v>
      </c>
      <c r="N12" s="96"/>
      <c r="P12" s="34" t="s">
        <v>5299</v>
      </c>
    </row>
    <row r="13" spans="1:16374" s="10" customFormat="1" ht="98" x14ac:dyDescent="0.2">
      <c r="A13" s="208">
        <v>45761</v>
      </c>
      <c r="B13" s="10" t="s">
        <v>5265</v>
      </c>
      <c r="C13" s="10" t="s">
        <v>5226</v>
      </c>
      <c r="D13" s="34" t="s">
        <v>3780</v>
      </c>
      <c r="E13" s="34" t="s">
        <v>95</v>
      </c>
      <c r="F13" s="34" t="s">
        <v>325</v>
      </c>
      <c r="G13" s="34" t="s">
        <v>5266</v>
      </c>
      <c r="H13" s="34">
        <v>1</v>
      </c>
      <c r="I13" s="34" t="s">
        <v>5267</v>
      </c>
      <c r="J13" s="34" t="s">
        <v>38</v>
      </c>
      <c r="K13" s="34" t="s">
        <v>38</v>
      </c>
      <c r="L13" s="34" t="s">
        <v>38</v>
      </c>
      <c r="M13" s="87" t="s">
        <v>5325</v>
      </c>
      <c r="N13" s="96"/>
      <c r="P13" s="10" t="s">
        <v>5307</v>
      </c>
    </row>
    <row r="14" spans="1:16374" s="10" customFormat="1" ht="42" x14ac:dyDescent="0.2">
      <c r="A14" s="208">
        <v>45761</v>
      </c>
      <c r="B14" s="10" t="s">
        <v>5268</v>
      </c>
      <c r="C14" s="10" t="s">
        <v>5227</v>
      </c>
      <c r="D14" s="34" t="s">
        <v>3780</v>
      </c>
      <c r="E14" s="34" t="s">
        <v>95</v>
      </c>
      <c r="F14" s="34" t="s">
        <v>325</v>
      </c>
      <c r="G14" s="34" t="s">
        <v>5266</v>
      </c>
      <c r="H14" s="34">
        <v>1</v>
      </c>
      <c r="I14" s="34" t="s">
        <v>5267</v>
      </c>
      <c r="J14" s="34" t="s">
        <v>301</v>
      </c>
      <c r="K14" s="34" t="s">
        <v>38</v>
      </c>
      <c r="L14" s="34" t="s">
        <v>69</v>
      </c>
      <c r="M14" s="87" t="s">
        <v>5326</v>
      </c>
      <c r="N14" s="96"/>
      <c r="P14" s="10" t="s">
        <v>5307</v>
      </c>
    </row>
    <row r="15" spans="1:16374" s="10" customFormat="1" ht="42" x14ac:dyDescent="0.2">
      <c r="A15" s="208">
        <v>45761</v>
      </c>
      <c r="B15" s="10" t="s">
        <v>5269</v>
      </c>
      <c r="C15" s="10" t="s">
        <v>5228</v>
      </c>
      <c r="D15" s="34" t="s">
        <v>3780</v>
      </c>
      <c r="E15" s="34" t="s">
        <v>95</v>
      </c>
      <c r="F15" s="34" t="s">
        <v>5270</v>
      </c>
      <c r="G15" s="34" t="s">
        <v>5271</v>
      </c>
      <c r="H15" s="34">
        <v>1</v>
      </c>
      <c r="I15" s="34" t="s">
        <v>5272</v>
      </c>
      <c r="J15" s="34" t="s">
        <v>39</v>
      </c>
      <c r="K15" s="34" t="s">
        <v>5229</v>
      </c>
      <c r="L15" s="34" t="s">
        <v>911</v>
      </c>
      <c r="M15" s="87" t="s">
        <v>5327</v>
      </c>
      <c r="N15" s="96"/>
      <c r="P15" s="10" t="s">
        <v>5308</v>
      </c>
    </row>
    <row r="16" spans="1:16374" s="10" customFormat="1" ht="112" x14ac:dyDescent="0.2">
      <c r="A16" s="208">
        <v>45761</v>
      </c>
      <c r="B16" s="10" t="s">
        <v>5273</v>
      </c>
      <c r="C16" s="10" t="s">
        <v>5230</v>
      </c>
      <c r="D16" s="34" t="s">
        <v>3780</v>
      </c>
      <c r="E16" s="34" t="s">
        <v>95</v>
      </c>
      <c r="F16" s="34" t="s">
        <v>5274</v>
      </c>
      <c r="G16" s="34" t="s">
        <v>5275</v>
      </c>
      <c r="H16" s="34">
        <v>1</v>
      </c>
      <c r="I16" s="34" t="s">
        <v>5276</v>
      </c>
      <c r="J16" s="34" t="s">
        <v>39</v>
      </c>
      <c r="K16" s="34" t="s">
        <v>39</v>
      </c>
      <c r="L16" s="34" t="s">
        <v>38</v>
      </c>
      <c r="M16" s="87" t="s">
        <v>5328</v>
      </c>
      <c r="N16" s="96"/>
      <c r="P16" s="10" t="s">
        <v>5309</v>
      </c>
    </row>
    <row r="17" spans="1:17" s="10" customFormat="1" ht="14" x14ac:dyDescent="0.2">
      <c r="A17" s="208">
        <v>45761</v>
      </c>
      <c r="B17" s="10" t="s">
        <v>5277</v>
      </c>
      <c r="C17" s="10" t="s">
        <v>5231</v>
      </c>
      <c r="D17" s="34" t="s">
        <v>35</v>
      </c>
      <c r="E17" s="34" t="s">
        <v>5278</v>
      </c>
      <c r="F17" s="34" t="s">
        <v>5279</v>
      </c>
      <c r="G17" s="34" t="s">
        <v>5280</v>
      </c>
      <c r="H17" s="34">
        <v>1</v>
      </c>
      <c r="I17" s="34" t="s">
        <v>4467</v>
      </c>
      <c r="J17" s="34" t="s">
        <v>39</v>
      </c>
      <c r="K17" s="34" t="s">
        <v>38</v>
      </c>
      <c r="L17" s="34" t="s">
        <v>38</v>
      </c>
      <c r="M17" s="87" t="s">
        <v>5329</v>
      </c>
      <c r="N17" s="96"/>
      <c r="P17" s="10" t="s">
        <v>4942</v>
      </c>
    </row>
    <row r="18" spans="1:17" s="10" customFormat="1" ht="42" x14ac:dyDescent="0.2">
      <c r="A18" s="208">
        <v>45761</v>
      </c>
      <c r="B18" s="10" t="s">
        <v>5281</v>
      </c>
      <c r="C18" s="10" t="s">
        <v>5232</v>
      </c>
      <c r="D18" s="34" t="s">
        <v>35</v>
      </c>
      <c r="E18" s="34" t="s">
        <v>5282</v>
      </c>
      <c r="F18" s="34" t="s">
        <v>5283</v>
      </c>
      <c r="G18" s="34" t="s">
        <v>5276</v>
      </c>
      <c r="H18" s="34">
        <v>1</v>
      </c>
      <c r="I18" s="34" t="s">
        <v>4467</v>
      </c>
      <c r="J18" s="34" t="s">
        <v>38</v>
      </c>
      <c r="K18" s="34" t="s">
        <v>38</v>
      </c>
      <c r="L18" s="34" t="s">
        <v>38</v>
      </c>
      <c r="M18" s="87" t="s">
        <v>5330</v>
      </c>
      <c r="N18" s="96"/>
      <c r="P18" s="10" t="s">
        <v>4942</v>
      </c>
    </row>
    <row r="19" spans="1:17" s="10" customFormat="1" ht="56" x14ac:dyDescent="0.2">
      <c r="A19" s="208">
        <v>45761</v>
      </c>
      <c r="B19" s="10" t="s">
        <v>5284</v>
      </c>
      <c r="C19" s="10" t="s">
        <v>5233</v>
      </c>
      <c r="D19" s="34" t="s">
        <v>3780</v>
      </c>
      <c r="E19" s="34" t="s">
        <v>112</v>
      </c>
      <c r="F19" s="34" t="s">
        <v>136</v>
      </c>
      <c r="G19" s="34" t="s">
        <v>137</v>
      </c>
      <c r="H19" s="34">
        <v>1</v>
      </c>
      <c r="I19" s="34" t="s">
        <v>4636</v>
      </c>
      <c r="J19" s="34" t="s">
        <v>2053</v>
      </c>
      <c r="K19" s="34" t="s">
        <v>38</v>
      </c>
      <c r="L19" s="34" t="s">
        <v>74</v>
      </c>
      <c r="M19" s="87" t="s">
        <v>5331</v>
      </c>
      <c r="N19" s="96"/>
      <c r="P19" s="10">
        <v>0</v>
      </c>
    </row>
    <row r="20" spans="1:17" s="10" customFormat="1" ht="28" x14ac:dyDescent="0.2">
      <c r="A20" s="208">
        <v>45761</v>
      </c>
      <c r="B20" s="10" t="s">
        <v>5285</v>
      </c>
      <c r="C20" s="10" t="s">
        <v>5234</v>
      </c>
      <c r="D20" s="34" t="s">
        <v>3780</v>
      </c>
      <c r="E20" s="34" t="s">
        <v>163</v>
      </c>
      <c r="F20" s="34" t="s">
        <v>38</v>
      </c>
      <c r="G20" s="34" t="s">
        <v>38</v>
      </c>
      <c r="H20" s="34" t="s">
        <v>38</v>
      </c>
      <c r="I20" s="34" t="s">
        <v>38</v>
      </c>
      <c r="J20" s="34" t="s">
        <v>38</v>
      </c>
      <c r="K20" s="34" t="s">
        <v>38</v>
      </c>
      <c r="L20" s="34" t="s">
        <v>38</v>
      </c>
      <c r="M20" s="92" t="s">
        <v>5235</v>
      </c>
      <c r="N20" s="96"/>
      <c r="P20" s="10" t="s">
        <v>4942</v>
      </c>
    </row>
    <row r="21" spans="1:17" s="10" customFormat="1" ht="42" x14ac:dyDescent="0.2">
      <c r="A21" s="208">
        <v>45761</v>
      </c>
      <c r="B21" s="10" t="s">
        <v>5286</v>
      </c>
      <c r="C21" s="10" t="s">
        <v>5236</v>
      </c>
      <c r="D21" s="34" t="s">
        <v>3780</v>
      </c>
      <c r="E21" s="34" t="s">
        <v>163</v>
      </c>
      <c r="F21" s="34" t="s">
        <v>38</v>
      </c>
      <c r="G21" s="34" t="s">
        <v>38</v>
      </c>
      <c r="H21" s="34" t="s">
        <v>38</v>
      </c>
      <c r="I21" s="34" t="s">
        <v>38</v>
      </c>
      <c r="J21" s="34" t="s">
        <v>38</v>
      </c>
      <c r="K21" s="34" t="s">
        <v>38</v>
      </c>
      <c r="L21" s="34" t="s">
        <v>38</v>
      </c>
      <c r="M21" s="92" t="s">
        <v>5237</v>
      </c>
      <c r="N21" s="96"/>
      <c r="P21" s="10" t="s">
        <v>4942</v>
      </c>
    </row>
    <row r="22" spans="1:17" s="10" customFormat="1" ht="56" x14ac:dyDescent="0.2">
      <c r="A22" s="208">
        <v>45761</v>
      </c>
      <c r="B22" s="10" t="s">
        <v>5287</v>
      </c>
      <c r="C22" s="10" t="s">
        <v>5238</v>
      </c>
      <c r="D22" s="34" t="s">
        <v>3780</v>
      </c>
      <c r="E22" s="34" t="s">
        <v>175</v>
      </c>
      <c r="F22" s="34" t="s">
        <v>187</v>
      </c>
      <c r="G22" s="34" t="s">
        <v>188</v>
      </c>
      <c r="H22" s="34">
        <v>1</v>
      </c>
      <c r="I22" s="34" t="s">
        <v>4655</v>
      </c>
      <c r="J22" s="34" t="s">
        <v>5239</v>
      </c>
      <c r="K22" s="34" t="s">
        <v>38</v>
      </c>
      <c r="L22" s="34" t="s">
        <v>38</v>
      </c>
      <c r="M22" s="87" t="s">
        <v>5332</v>
      </c>
      <c r="N22" s="96"/>
    </row>
    <row r="23" spans="1:17" s="10" customFormat="1" ht="42" x14ac:dyDescent="0.2">
      <c r="A23" s="208">
        <v>45761</v>
      </c>
      <c r="B23" s="10" t="s">
        <v>5288</v>
      </c>
      <c r="C23" s="10" t="s">
        <v>5240</v>
      </c>
      <c r="D23" s="34" t="s">
        <v>4551</v>
      </c>
      <c r="E23" s="34" t="s">
        <v>1255</v>
      </c>
      <c r="F23" s="34" t="s">
        <v>5289</v>
      </c>
      <c r="G23" s="34" t="s">
        <v>5254</v>
      </c>
      <c r="H23" s="34">
        <v>1</v>
      </c>
      <c r="I23" s="34" t="s">
        <v>4467</v>
      </c>
      <c r="J23" s="34"/>
      <c r="K23" s="34"/>
      <c r="L23" s="34"/>
      <c r="M23" s="87" t="s">
        <v>5333</v>
      </c>
      <c r="N23" s="96" t="s">
        <v>4942</v>
      </c>
      <c r="O23" s="10" t="s">
        <v>4942</v>
      </c>
      <c r="P23" s="10" t="s">
        <v>4942</v>
      </c>
    </row>
    <row r="24" spans="1:17" s="10" customFormat="1" ht="70" x14ac:dyDescent="0.2">
      <c r="A24" s="208">
        <v>45761</v>
      </c>
      <c r="B24" s="10" t="s">
        <v>5290</v>
      </c>
      <c r="C24" s="10" t="s">
        <v>5241</v>
      </c>
      <c r="D24" s="34" t="s">
        <v>3780</v>
      </c>
      <c r="E24" s="34" t="s">
        <v>241</v>
      </c>
      <c r="F24" s="34" t="s">
        <v>259</v>
      </c>
      <c r="G24" s="34" t="s">
        <v>260</v>
      </c>
      <c r="H24" s="34">
        <v>1</v>
      </c>
      <c r="I24" s="34" t="s">
        <v>5291</v>
      </c>
      <c r="J24" s="34" t="s">
        <v>39</v>
      </c>
      <c r="K24" s="34" t="s">
        <v>38</v>
      </c>
      <c r="L24" s="34" t="s">
        <v>38</v>
      </c>
      <c r="M24" s="87" t="s">
        <v>5334</v>
      </c>
      <c r="N24" s="96"/>
      <c r="P24" s="10" t="s">
        <v>4723</v>
      </c>
    </row>
    <row r="25" spans="1:17" s="10" customFormat="1" ht="56" x14ac:dyDescent="0.2">
      <c r="A25" s="208">
        <v>45761</v>
      </c>
      <c r="B25" s="10" t="s">
        <v>5292</v>
      </c>
      <c r="C25" s="10" t="s">
        <v>5242</v>
      </c>
      <c r="D25" s="34" t="s">
        <v>3780</v>
      </c>
      <c r="E25" s="34" t="s">
        <v>241</v>
      </c>
      <c r="F25" s="34" t="s">
        <v>259</v>
      </c>
      <c r="G25" s="34" t="s">
        <v>260</v>
      </c>
      <c r="H25" s="34">
        <v>2</v>
      </c>
      <c r="I25" s="34" t="s">
        <v>5293</v>
      </c>
      <c r="J25" s="34" t="s">
        <v>4973</v>
      </c>
      <c r="K25" s="34" t="s">
        <v>38</v>
      </c>
      <c r="L25" s="34" t="s">
        <v>38</v>
      </c>
      <c r="M25" s="87" t="s">
        <v>5335</v>
      </c>
      <c r="N25" s="96"/>
      <c r="P25" s="10" t="s">
        <v>4727</v>
      </c>
    </row>
    <row r="26" spans="1:17" s="10" customFormat="1" ht="56" x14ac:dyDescent="0.2">
      <c r="A26" s="208">
        <v>45761</v>
      </c>
      <c r="B26" s="10" t="s">
        <v>5294</v>
      </c>
      <c r="C26" s="10" t="s">
        <v>5243</v>
      </c>
      <c r="D26" s="34" t="s">
        <v>3780</v>
      </c>
      <c r="E26" s="34" t="s">
        <v>264</v>
      </c>
      <c r="F26" s="34" t="s">
        <v>268</v>
      </c>
      <c r="G26" s="34" t="s">
        <v>269</v>
      </c>
      <c r="H26" s="34">
        <v>1</v>
      </c>
      <c r="I26" s="34" t="s">
        <v>4751</v>
      </c>
      <c r="J26" s="34" t="s">
        <v>39</v>
      </c>
      <c r="K26" s="34" t="s">
        <v>38</v>
      </c>
      <c r="L26" s="34" t="s">
        <v>134</v>
      </c>
      <c r="M26" s="87" t="s">
        <v>5336</v>
      </c>
      <c r="N26" s="96"/>
      <c r="P26" s="10" t="s">
        <v>4942</v>
      </c>
    </row>
    <row r="27" spans="1:17" s="10" customFormat="1" ht="70" x14ac:dyDescent="0.2">
      <c r="A27" s="208">
        <v>45761</v>
      </c>
      <c r="B27" s="10" t="s">
        <v>5295</v>
      </c>
      <c r="C27" s="10" t="s">
        <v>5244</v>
      </c>
      <c r="D27" s="34" t="s">
        <v>3780</v>
      </c>
      <c r="E27" s="34" t="s">
        <v>264</v>
      </c>
      <c r="F27" s="34" t="s">
        <v>268</v>
      </c>
      <c r="G27" s="34" t="s">
        <v>269</v>
      </c>
      <c r="H27" s="34">
        <v>3</v>
      </c>
      <c r="I27" s="34" t="s">
        <v>4759</v>
      </c>
      <c r="J27" s="34" t="s">
        <v>39</v>
      </c>
      <c r="K27" s="34" t="s">
        <v>38</v>
      </c>
      <c r="L27" s="34" t="s">
        <v>484</v>
      </c>
      <c r="M27" s="87" t="s">
        <v>5336</v>
      </c>
      <c r="N27" s="96"/>
    </row>
    <row r="28" spans="1:17" s="10" customFormat="1" ht="28" x14ac:dyDescent="0.2">
      <c r="A28" s="208">
        <v>45761</v>
      </c>
      <c r="B28" s="10" t="s">
        <v>5296</v>
      </c>
      <c r="C28" s="10" t="s">
        <v>5245</v>
      </c>
      <c r="D28" s="34" t="s">
        <v>3780</v>
      </c>
      <c r="E28" s="34" t="s">
        <v>264</v>
      </c>
      <c r="F28" s="34" t="s">
        <v>482</v>
      </c>
      <c r="G28" s="34" t="s">
        <v>483</v>
      </c>
      <c r="H28" s="34">
        <v>1</v>
      </c>
      <c r="I28" s="34" t="s">
        <v>5297</v>
      </c>
      <c r="J28" s="34" t="s">
        <v>39</v>
      </c>
      <c r="K28" s="34" t="s">
        <v>5246</v>
      </c>
      <c r="L28" s="34" t="s">
        <v>38</v>
      </c>
      <c r="M28" s="92" t="s">
        <v>5247</v>
      </c>
      <c r="N28" s="96"/>
    </row>
    <row r="29" spans="1:17" s="10" customFormat="1" ht="42" x14ac:dyDescent="0.2">
      <c r="A29" s="208">
        <v>45761</v>
      </c>
      <c r="B29" s="10" t="s">
        <v>5298</v>
      </c>
      <c r="C29" s="10" t="s">
        <v>5248</v>
      </c>
      <c r="D29" s="34" t="s">
        <v>3780</v>
      </c>
      <c r="E29" s="34" t="s">
        <v>264</v>
      </c>
      <c r="F29" s="34" t="s">
        <v>282</v>
      </c>
      <c r="G29" s="34" t="s">
        <v>283</v>
      </c>
      <c r="H29" s="34">
        <v>1</v>
      </c>
      <c r="I29" s="34" t="s">
        <v>1229</v>
      </c>
      <c r="J29" s="34" t="s">
        <v>39</v>
      </c>
      <c r="K29" s="34" t="s">
        <v>688</v>
      </c>
      <c r="L29" s="34" t="s">
        <v>38</v>
      </c>
      <c r="M29" s="92" t="s">
        <v>5249</v>
      </c>
      <c r="N29" s="96" t="s">
        <v>4762</v>
      </c>
    </row>
    <row r="30" spans="1:17" s="10" customFormat="1" ht="28" x14ac:dyDescent="0.2">
      <c r="A30" s="235">
        <v>45695</v>
      </c>
      <c r="B30" s="22" t="s">
        <v>5212</v>
      </c>
      <c r="C30" s="39" t="s">
        <v>4473</v>
      </c>
      <c r="D30" s="1" t="s">
        <v>3780</v>
      </c>
      <c r="E30" s="39" t="s">
        <v>195</v>
      </c>
      <c r="F30" s="39" t="s">
        <v>389</v>
      </c>
      <c r="G30" s="39" t="s">
        <v>390</v>
      </c>
      <c r="H30" s="39">
        <v>1</v>
      </c>
      <c r="I30" s="1" t="s">
        <v>5210</v>
      </c>
      <c r="J30" s="39" t="s">
        <v>4926</v>
      </c>
      <c r="K30" s="39" t="s">
        <v>38</v>
      </c>
      <c r="L30" s="39" t="s">
        <v>69</v>
      </c>
      <c r="M30" s="39" t="s">
        <v>5211</v>
      </c>
      <c r="N30" s="22"/>
      <c r="O30" s="22" t="s">
        <v>5213</v>
      </c>
      <c r="P30" s="22"/>
      <c r="Q30" s="22">
        <v>1</v>
      </c>
    </row>
    <row r="31" spans="1:17" s="10" customFormat="1" ht="126" x14ac:dyDescent="0.2">
      <c r="A31" s="208">
        <v>45609</v>
      </c>
      <c r="B31" s="10" t="s">
        <v>4936</v>
      </c>
      <c r="C31" s="10" t="s">
        <v>4471</v>
      </c>
      <c r="D31" s="34" t="s">
        <v>3780</v>
      </c>
      <c r="E31" s="34" t="s">
        <v>57</v>
      </c>
      <c r="F31" s="34" t="s">
        <v>58</v>
      </c>
      <c r="G31" s="34" t="s">
        <v>59</v>
      </c>
      <c r="H31" s="34">
        <v>4</v>
      </c>
      <c r="I31" s="34"/>
      <c r="J31" s="34" t="s">
        <v>38</v>
      </c>
      <c r="K31" s="34" t="s">
        <v>38</v>
      </c>
      <c r="L31" s="34" t="s">
        <v>38</v>
      </c>
      <c r="M31" s="87" t="s">
        <v>5139</v>
      </c>
      <c r="N31" s="96"/>
      <c r="O31" s="96" t="s">
        <v>4552</v>
      </c>
      <c r="P31" s="96"/>
    </row>
    <row r="32" spans="1:17" s="10" customFormat="1" ht="56" x14ac:dyDescent="0.2">
      <c r="A32" s="208">
        <v>45609</v>
      </c>
      <c r="B32" s="10" t="s">
        <v>4931</v>
      </c>
      <c r="C32" s="10" t="s">
        <v>4493</v>
      </c>
      <c r="D32" s="34" t="s">
        <v>3780</v>
      </c>
      <c r="E32" s="34" t="s">
        <v>57</v>
      </c>
      <c r="F32" s="34" t="s">
        <v>58</v>
      </c>
      <c r="G32" s="34" t="s">
        <v>59</v>
      </c>
      <c r="H32" s="34">
        <v>5</v>
      </c>
      <c r="I32" s="34"/>
      <c r="J32" s="34" t="s">
        <v>39</v>
      </c>
      <c r="K32" s="34" t="s">
        <v>38</v>
      </c>
      <c r="L32" s="34" t="s">
        <v>38</v>
      </c>
      <c r="M32" s="87" t="s">
        <v>5136</v>
      </c>
      <c r="N32" s="96"/>
      <c r="O32" s="96" t="s">
        <v>4553</v>
      </c>
      <c r="P32" s="96"/>
    </row>
    <row r="33" spans="1:16" s="10" customFormat="1" ht="28" x14ac:dyDescent="0.2">
      <c r="A33" s="208">
        <v>45609</v>
      </c>
      <c r="B33" s="10" t="s">
        <v>4932</v>
      </c>
      <c r="C33" s="10" t="s">
        <v>4471</v>
      </c>
      <c r="D33" s="34" t="s">
        <v>3780</v>
      </c>
      <c r="E33" s="34" t="s">
        <v>57</v>
      </c>
      <c r="F33" s="34" t="s">
        <v>58</v>
      </c>
      <c r="G33" s="34" t="s">
        <v>59</v>
      </c>
      <c r="H33" s="34">
        <v>5</v>
      </c>
      <c r="I33" s="34"/>
      <c r="J33" s="34" t="s">
        <v>39</v>
      </c>
      <c r="K33" s="34" t="s">
        <v>38</v>
      </c>
      <c r="L33" s="34" t="s">
        <v>38</v>
      </c>
      <c r="M33" s="34" t="s">
        <v>5137</v>
      </c>
      <c r="N33" s="96"/>
      <c r="O33" s="96" t="s">
        <v>4553</v>
      </c>
      <c r="P33" s="96"/>
    </row>
    <row r="34" spans="1:16" s="10" customFormat="1" ht="56" x14ac:dyDescent="0.2">
      <c r="A34" s="208">
        <v>45609</v>
      </c>
      <c r="B34" s="10" t="s">
        <v>4933</v>
      </c>
      <c r="C34" s="10" t="s">
        <v>4471</v>
      </c>
      <c r="D34" s="34" t="s">
        <v>3780</v>
      </c>
      <c r="E34" s="34" t="s">
        <v>57</v>
      </c>
      <c r="F34" s="34" t="s">
        <v>58</v>
      </c>
      <c r="G34" s="34" t="s">
        <v>59</v>
      </c>
      <c r="H34" s="34">
        <v>5</v>
      </c>
      <c r="I34" s="34"/>
      <c r="J34" s="34" t="s">
        <v>39</v>
      </c>
      <c r="K34" s="34" t="s">
        <v>38</v>
      </c>
      <c r="L34" s="34" t="s">
        <v>38</v>
      </c>
      <c r="M34" s="87" t="s">
        <v>5138</v>
      </c>
      <c r="N34" s="96"/>
      <c r="O34" s="96" t="s">
        <v>4553</v>
      </c>
      <c r="P34" s="96"/>
    </row>
    <row r="35" spans="1:16" s="10" customFormat="1" ht="14" x14ac:dyDescent="0.2">
      <c r="A35" s="208">
        <v>45609</v>
      </c>
      <c r="B35" s="10" t="s">
        <v>4939</v>
      </c>
      <c r="C35" s="10" t="s">
        <v>4471</v>
      </c>
      <c r="D35" s="34" t="s">
        <v>3780</v>
      </c>
      <c r="E35" s="34" t="s">
        <v>57</v>
      </c>
      <c r="F35" s="34" t="s">
        <v>295</v>
      </c>
      <c r="G35" s="34" t="s">
        <v>296</v>
      </c>
      <c r="H35" s="34">
        <v>1</v>
      </c>
      <c r="I35" s="34"/>
      <c r="J35" s="34" t="s">
        <v>39</v>
      </c>
      <c r="K35" s="34" t="s">
        <v>38</v>
      </c>
      <c r="L35" s="34" t="s">
        <v>74</v>
      </c>
      <c r="M35" s="34" t="s">
        <v>5140</v>
      </c>
      <c r="N35" s="96"/>
      <c r="O35" s="96" t="s">
        <v>5190</v>
      </c>
      <c r="P35" s="96"/>
    </row>
    <row r="36" spans="1:16" s="10" customFormat="1" ht="14" x14ac:dyDescent="0.2">
      <c r="A36" s="208">
        <v>45609</v>
      </c>
      <c r="B36" s="10" t="s">
        <v>4940</v>
      </c>
      <c r="C36" s="10" t="s">
        <v>4471</v>
      </c>
      <c r="D36" s="34" t="s">
        <v>3780</v>
      </c>
      <c r="E36" s="34" t="s">
        <v>57</v>
      </c>
      <c r="F36" s="34" t="s">
        <v>312</v>
      </c>
      <c r="G36" s="34" t="s">
        <v>313</v>
      </c>
      <c r="H36" s="34">
        <v>1</v>
      </c>
      <c r="I36" s="34"/>
      <c r="J36" s="34" t="s">
        <v>5002</v>
      </c>
      <c r="K36" s="34" t="s">
        <v>38</v>
      </c>
      <c r="L36" s="34" t="s">
        <v>69</v>
      </c>
      <c r="M36" s="34" t="s">
        <v>5141</v>
      </c>
      <c r="N36" s="96"/>
      <c r="O36" s="96"/>
      <c r="P36" s="96"/>
    </row>
    <row r="37" spans="1:16" s="10" customFormat="1" ht="182" x14ac:dyDescent="0.2">
      <c r="A37" s="208">
        <v>45609</v>
      </c>
      <c r="B37" s="10" t="s">
        <v>4943</v>
      </c>
      <c r="C37" s="10" t="s">
        <v>4471</v>
      </c>
      <c r="D37" s="34" t="s">
        <v>3780</v>
      </c>
      <c r="E37" s="34" t="s">
        <v>57</v>
      </c>
      <c r="F37" s="34" t="s">
        <v>312</v>
      </c>
      <c r="G37" s="34" t="s">
        <v>313</v>
      </c>
      <c r="H37" s="34">
        <v>1</v>
      </c>
      <c r="I37" s="34"/>
      <c r="J37" s="34" t="s">
        <v>5002</v>
      </c>
      <c r="K37" s="34" t="s">
        <v>38</v>
      </c>
      <c r="L37" s="34" t="s">
        <v>38</v>
      </c>
      <c r="M37" s="87" t="s">
        <v>5142</v>
      </c>
      <c r="N37" s="96"/>
      <c r="O37" s="96"/>
      <c r="P37" s="96"/>
    </row>
    <row r="38" spans="1:16" s="10" customFormat="1" ht="28" x14ac:dyDescent="0.2">
      <c r="A38" s="208">
        <v>45609</v>
      </c>
      <c r="B38" s="10" t="s">
        <v>4945</v>
      </c>
      <c r="C38" s="10" t="s">
        <v>4473</v>
      </c>
      <c r="D38" s="34" t="s">
        <v>3780</v>
      </c>
      <c r="E38" s="34" t="s">
        <v>57</v>
      </c>
      <c r="F38" s="34" t="s">
        <v>85</v>
      </c>
      <c r="G38" s="34" t="s">
        <v>86</v>
      </c>
      <c r="H38" s="34">
        <v>1</v>
      </c>
      <c r="I38" s="34"/>
      <c r="J38" s="34" t="s">
        <v>39</v>
      </c>
      <c r="K38" s="34" t="s">
        <v>5105</v>
      </c>
      <c r="L38" s="34" t="s">
        <v>69</v>
      </c>
      <c r="M38" s="34" t="s">
        <v>5143</v>
      </c>
      <c r="N38" s="96"/>
      <c r="O38" s="96"/>
      <c r="P38" s="96"/>
    </row>
    <row r="39" spans="1:16" s="10" customFormat="1" ht="42" x14ac:dyDescent="0.2">
      <c r="A39" s="208">
        <v>45609</v>
      </c>
      <c r="B39" s="10" t="s">
        <v>4946</v>
      </c>
      <c r="C39" s="10" t="s">
        <v>4473</v>
      </c>
      <c r="D39" s="34" t="s">
        <v>3780</v>
      </c>
      <c r="E39" s="34" t="s">
        <v>57</v>
      </c>
      <c r="F39" s="34" t="s">
        <v>85</v>
      </c>
      <c r="G39" s="34" t="s">
        <v>86</v>
      </c>
      <c r="H39" s="34">
        <v>1</v>
      </c>
      <c r="I39" s="34"/>
      <c r="J39" s="34" t="s">
        <v>39</v>
      </c>
      <c r="K39" s="34" t="s">
        <v>89</v>
      </c>
      <c r="L39" s="34" t="s">
        <v>38</v>
      </c>
      <c r="M39" s="34" t="s">
        <v>5144</v>
      </c>
      <c r="N39" s="96"/>
      <c r="O39" s="96"/>
      <c r="P39" s="96"/>
    </row>
    <row r="40" spans="1:16" s="10" customFormat="1" ht="84" x14ac:dyDescent="0.2">
      <c r="A40" s="208">
        <v>45609</v>
      </c>
      <c r="B40" s="10" t="s">
        <v>4948</v>
      </c>
      <c r="C40" s="10" t="s">
        <v>4930</v>
      </c>
      <c r="D40" s="34" t="s">
        <v>3780</v>
      </c>
      <c r="E40" s="34" t="s">
        <v>95</v>
      </c>
      <c r="F40" s="34" t="s">
        <v>319</v>
      </c>
      <c r="G40" s="34" t="s">
        <v>320</v>
      </c>
      <c r="H40" s="34">
        <v>1</v>
      </c>
      <c r="I40" s="34"/>
      <c r="J40" s="34" t="s">
        <v>38</v>
      </c>
      <c r="K40" s="34" t="s">
        <v>38</v>
      </c>
      <c r="L40" s="10" t="s">
        <v>38</v>
      </c>
      <c r="M40" s="87" t="s">
        <v>5145</v>
      </c>
      <c r="N40" s="96"/>
      <c r="O40" s="96" t="s">
        <v>5191</v>
      </c>
      <c r="P40" s="96" t="s">
        <v>5192</v>
      </c>
    </row>
    <row r="41" spans="1:16" s="10" customFormat="1" ht="14" x14ac:dyDescent="0.2">
      <c r="A41" s="208">
        <v>45609</v>
      </c>
      <c r="B41" s="10" t="s">
        <v>4949</v>
      </c>
      <c r="C41" s="10" t="s">
        <v>4923</v>
      </c>
      <c r="D41" s="34" t="s">
        <v>3780</v>
      </c>
      <c r="E41" s="34" t="s">
        <v>95</v>
      </c>
      <c r="F41" s="34" t="s">
        <v>920</v>
      </c>
      <c r="G41" s="34" t="s">
        <v>921</v>
      </c>
      <c r="H41" s="34">
        <v>2</v>
      </c>
      <c r="I41" s="34"/>
      <c r="J41" s="34" t="s">
        <v>39</v>
      </c>
      <c r="K41" s="34" t="s">
        <v>38</v>
      </c>
      <c r="L41" s="34" t="s">
        <v>323</v>
      </c>
      <c r="M41" s="34" t="s">
        <v>5146</v>
      </c>
      <c r="N41" s="96"/>
      <c r="O41" s="96"/>
      <c r="P41" s="96" t="s">
        <v>5193</v>
      </c>
    </row>
    <row r="42" spans="1:16" s="10" customFormat="1" ht="28" x14ac:dyDescent="0.2">
      <c r="A42" s="208">
        <v>45609</v>
      </c>
      <c r="B42" s="10" t="s">
        <v>5106</v>
      </c>
      <c r="C42" s="10" t="s">
        <v>4471</v>
      </c>
      <c r="D42" s="34" t="s">
        <v>3780</v>
      </c>
      <c r="E42" s="34" t="s">
        <v>95</v>
      </c>
      <c r="F42" s="34" t="s">
        <v>801</v>
      </c>
      <c r="G42" s="34" t="s">
        <v>802</v>
      </c>
      <c r="H42" s="34">
        <v>1</v>
      </c>
      <c r="I42" s="34"/>
      <c r="J42" s="34" t="s">
        <v>236</v>
      </c>
      <c r="K42" s="34" t="s">
        <v>38</v>
      </c>
      <c r="L42" s="34" t="s">
        <v>74</v>
      </c>
      <c r="M42" s="34" t="s">
        <v>5147</v>
      </c>
      <c r="N42" s="96"/>
      <c r="O42" s="96"/>
      <c r="P42" s="96" t="s">
        <v>5194</v>
      </c>
    </row>
    <row r="43" spans="1:16" s="10" customFormat="1" ht="84" x14ac:dyDescent="0.2">
      <c r="A43" s="208">
        <v>45609</v>
      </c>
      <c r="B43" s="10" t="s">
        <v>4951</v>
      </c>
      <c r="C43" s="10" t="s">
        <v>4473</v>
      </c>
      <c r="D43" s="34" t="s">
        <v>3780</v>
      </c>
      <c r="E43" s="34" t="s">
        <v>112</v>
      </c>
      <c r="F43" s="34" t="s">
        <v>342</v>
      </c>
      <c r="G43" s="34" t="s">
        <v>343</v>
      </c>
      <c r="H43" s="34">
        <v>1</v>
      </c>
      <c r="I43" s="34"/>
      <c r="J43" s="34" t="s">
        <v>5107</v>
      </c>
      <c r="K43" s="34" t="s">
        <v>5108</v>
      </c>
      <c r="L43" s="34" t="s">
        <v>69</v>
      </c>
      <c r="M43" s="34" t="s">
        <v>5148</v>
      </c>
      <c r="N43" s="96"/>
      <c r="O43" s="96"/>
      <c r="P43" s="96"/>
    </row>
    <row r="44" spans="1:16" s="10" customFormat="1" ht="84" x14ac:dyDescent="0.2">
      <c r="A44" s="208">
        <v>45609</v>
      </c>
      <c r="B44" s="10" t="s">
        <v>4952</v>
      </c>
      <c r="C44" s="10" t="s">
        <v>4471</v>
      </c>
      <c r="D44" s="34" t="s">
        <v>3780</v>
      </c>
      <c r="E44" s="34" t="s">
        <v>112</v>
      </c>
      <c r="F44" s="34" t="s">
        <v>342</v>
      </c>
      <c r="G44" s="34" t="s">
        <v>343</v>
      </c>
      <c r="H44" s="34">
        <v>1</v>
      </c>
      <c r="I44" s="34"/>
      <c r="J44" s="34" t="s">
        <v>5107</v>
      </c>
      <c r="K44" s="34" t="s">
        <v>5108</v>
      </c>
      <c r="L44" s="34" t="s">
        <v>5109</v>
      </c>
      <c r="M44" s="34" t="s">
        <v>5149</v>
      </c>
      <c r="N44" s="96"/>
      <c r="O44" s="96"/>
      <c r="P44" s="96"/>
    </row>
    <row r="45" spans="1:16" s="10" customFormat="1" ht="319" x14ac:dyDescent="0.2">
      <c r="A45" s="208">
        <v>45609</v>
      </c>
      <c r="B45" s="10" t="s">
        <v>4954</v>
      </c>
      <c r="C45" s="10" t="s">
        <v>4930</v>
      </c>
      <c r="D45" s="34" t="s">
        <v>3780</v>
      </c>
      <c r="E45" s="34" t="s">
        <v>112</v>
      </c>
      <c r="F45" s="34" t="s">
        <v>113</v>
      </c>
      <c r="G45" s="34" t="s">
        <v>114</v>
      </c>
      <c r="H45" s="34">
        <v>1</v>
      </c>
      <c r="I45" s="34"/>
      <c r="J45" s="34" t="s">
        <v>5110</v>
      </c>
      <c r="K45" s="34" t="s">
        <v>38</v>
      </c>
      <c r="L45" s="34" t="s">
        <v>38</v>
      </c>
      <c r="M45" s="87" t="s">
        <v>5150</v>
      </c>
      <c r="N45" s="96"/>
      <c r="O45" s="96" t="s">
        <v>4597</v>
      </c>
      <c r="P45" s="96"/>
    </row>
    <row r="46" spans="1:16" s="10" customFormat="1" ht="252" x14ac:dyDescent="0.2">
      <c r="A46" s="208">
        <v>45609</v>
      </c>
      <c r="B46" s="10" t="s">
        <v>5111</v>
      </c>
      <c r="C46" s="10" t="s">
        <v>4930</v>
      </c>
      <c r="D46" s="34" t="s">
        <v>3780</v>
      </c>
      <c r="E46" s="34" t="s">
        <v>112</v>
      </c>
      <c r="F46" s="34" t="s">
        <v>113</v>
      </c>
      <c r="G46" s="34" t="s">
        <v>114</v>
      </c>
      <c r="H46" s="34">
        <v>1</v>
      </c>
      <c r="I46" s="34"/>
      <c r="J46" s="34" t="s">
        <v>301</v>
      </c>
      <c r="K46" s="34" t="s">
        <v>38</v>
      </c>
      <c r="L46" s="34" t="s">
        <v>38</v>
      </c>
      <c r="M46" s="87" t="s">
        <v>5151</v>
      </c>
      <c r="N46" s="96"/>
      <c r="O46" s="96" t="s">
        <v>4597</v>
      </c>
      <c r="P46" s="96"/>
    </row>
    <row r="47" spans="1:16" s="10" customFormat="1" ht="84" x14ac:dyDescent="0.2">
      <c r="A47" s="208">
        <v>45609</v>
      </c>
      <c r="B47" s="10" t="s">
        <v>4955</v>
      </c>
      <c r="C47" s="10" t="s">
        <v>4473</v>
      </c>
      <c r="D47" s="34" t="s">
        <v>3780</v>
      </c>
      <c r="E47" s="34" t="s">
        <v>112</v>
      </c>
      <c r="F47" s="34" t="s">
        <v>592</v>
      </c>
      <c r="G47" s="34" t="s">
        <v>593</v>
      </c>
      <c r="H47" s="34">
        <v>1</v>
      </c>
      <c r="I47" s="34"/>
      <c r="J47" s="34" t="s">
        <v>5107</v>
      </c>
      <c r="K47" s="34" t="s">
        <v>38</v>
      </c>
      <c r="L47" s="34" t="s">
        <v>38</v>
      </c>
      <c r="M47" s="87" t="s">
        <v>5152</v>
      </c>
      <c r="N47" s="96"/>
      <c r="O47" s="96" t="s">
        <v>4603</v>
      </c>
      <c r="P47" s="96"/>
    </row>
    <row r="48" spans="1:16" s="10" customFormat="1" ht="28" x14ac:dyDescent="0.2">
      <c r="A48" s="208">
        <v>45609</v>
      </c>
      <c r="B48" s="10" t="s">
        <v>4957</v>
      </c>
      <c r="C48" s="10" t="s">
        <v>4473</v>
      </c>
      <c r="D48" s="34" t="s">
        <v>3780</v>
      </c>
      <c r="E48" s="34" t="s">
        <v>112</v>
      </c>
      <c r="F48" s="34" t="s">
        <v>120</v>
      </c>
      <c r="G48" s="34" t="s">
        <v>121</v>
      </c>
      <c r="H48" s="34">
        <v>1</v>
      </c>
      <c r="I48" s="34"/>
      <c r="J48" s="34" t="s">
        <v>39</v>
      </c>
      <c r="K48" s="34" t="s">
        <v>5112</v>
      </c>
      <c r="L48" s="34" t="s">
        <v>74</v>
      </c>
      <c r="M48" s="34" t="s">
        <v>5153</v>
      </c>
      <c r="N48" s="96"/>
      <c r="O48" s="96"/>
      <c r="P48" s="96" t="s">
        <v>4613</v>
      </c>
    </row>
    <row r="49" spans="1:16" s="10" customFormat="1" ht="28" x14ac:dyDescent="0.2">
      <c r="A49" s="208">
        <v>45609</v>
      </c>
      <c r="B49" s="10" t="s">
        <v>4958</v>
      </c>
      <c r="C49" s="10" t="s">
        <v>4473</v>
      </c>
      <c r="D49" s="34" t="s">
        <v>3780</v>
      </c>
      <c r="E49" s="34" t="s">
        <v>112</v>
      </c>
      <c r="F49" s="34" t="s">
        <v>120</v>
      </c>
      <c r="G49" s="34" t="s">
        <v>121</v>
      </c>
      <c r="H49" s="34">
        <v>1</v>
      </c>
      <c r="I49" s="34"/>
      <c r="J49" s="34" t="s">
        <v>39</v>
      </c>
      <c r="K49" s="34" t="s">
        <v>5113</v>
      </c>
      <c r="L49" s="34" t="s">
        <v>69</v>
      </c>
      <c r="M49" s="34" t="s">
        <v>5153</v>
      </c>
      <c r="N49" s="96"/>
      <c r="O49" s="96"/>
      <c r="P49" s="96" t="s">
        <v>4613</v>
      </c>
    </row>
    <row r="50" spans="1:16" s="10" customFormat="1" ht="84" x14ac:dyDescent="0.2">
      <c r="A50" s="208">
        <v>45609</v>
      </c>
      <c r="B50" s="10" t="s">
        <v>5114</v>
      </c>
      <c r="C50" s="10" t="s">
        <v>4471</v>
      </c>
      <c r="D50" s="34" t="s">
        <v>3780</v>
      </c>
      <c r="E50" s="34" t="s">
        <v>112</v>
      </c>
      <c r="F50" s="34" t="s">
        <v>349</v>
      </c>
      <c r="G50" s="34" t="s">
        <v>350</v>
      </c>
      <c r="H50" s="34">
        <v>1</v>
      </c>
      <c r="I50" s="34"/>
      <c r="J50" s="34" t="s">
        <v>5107</v>
      </c>
      <c r="K50" s="34" t="s">
        <v>38</v>
      </c>
      <c r="L50" s="34" t="s">
        <v>69</v>
      </c>
      <c r="M50" s="34" t="s">
        <v>5149</v>
      </c>
      <c r="N50" s="96"/>
      <c r="O50" s="96"/>
      <c r="P50" s="96"/>
    </row>
    <row r="51" spans="1:16" s="10" customFormat="1" ht="14" x14ac:dyDescent="0.2">
      <c r="A51" s="208">
        <v>45609</v>
      </c>
      <c r="B51" s="10" t="s">
        <v>4959</v>
      </c>
      <c r="C51" s="10" t="s">
        <v>4473</v>
      </c>
      <c r="D51" s="34" t="s">
        <v>3780</v>
      </c>
      <c r="E51" s="34" t="s">
        <v>112</v>
      </c>
      <c r="F51" s="34" t="s">
        <v>136</v>
      </c>
      <c r="G51" s="34" t="s">
        <v>137</v>
      </c>
      <c r="H51" s="34">
        <v>1</v>
      </c>
      <c r="I51" s="34"/>
      <c r="J51" s="34" t="s">
        <v>2420</v>
      </c>
      <c r="K51" s="34" t="s">
        <v>38</v>
      </c>
      <c r="L51" s="34" t="s">
        <v>134</v>
      </c>
      <c r="M51" s="34" t="s">
        <v>5154</v>
      </c>
      <c r="N51" s="96"/>
      <c r="O51" s="96"/>
      <c r="P51" s="96"/>
    </row>
    <row r="52" spans="1:16" s="10" customFormat="1" ht="14" x14ac:dyDescent="0.2">
      <c r="A52" s="208">
        <v>45609</v>
      </c>
      <c r="B52" s="10" t="s">
        <v>4961</v>
      </c>
      <c r="C52" s="10" t="s">
        <v>4563</v>
      </c>
      <c r="D52" s="34" t="s">
        <v>3780</v>
      </c>
      <c r="E52" s="34" t="s">
        <v>139</v>
      </c>
      <c r="F52" s="34" t="s">
        <v>143</v>
      </c>
      <c r="G52" s="34" t="s">
        <v>144</v>
      </c>
      <c r="H52" s="34">
        <v>1</v>
      </c>
      <c r="I52" s="34"/>
      <c r="J52" s="34" t="s">
        <v>39</v>
      </c>
      <c r="K52" s="34">
        <v>1</v>
      </c>
      <c r="L52" s="34" t="s">
        <v>69</v>
      </c>
      <c r="M52" s="34" t="s">
        <v>5155</v>
      </c>
      <c r="N52" s="96"/>
      <c r="O52" s="96"/>
      <c r="P52" s="96" t="s">
        <v>5195</v>
      </c>
    </row>
    <row r="53" spans="1:16" s="10" customFormat="1" ht="42" x14ac:dyDescent="0.2">
      <c r="A53" s="208">
        <v>45609</v>
      </c>
      <c r="B53" s="10" t="s">
        <v>4962</v>
      </c>
      <c r="C53" s="10" t="s">
        <v>4471</v>
      </c>
      <c r="D53" s="34" t="s">
        <v>3780</v>
      </c>
      <c r="E53" s="34" t="s">
        <v>139</v>
      </c>
      <c r="F53" s="34" t="s">
        <v>146</v>
      </c>
      <c r="G53" s="34" t="s">
        <v>147</v>
      </c>
      <c r="H53" s="34">
        <v>1</v>
      </c>
      <c r="I53" s="34"/>
      <c r="J53" s="34" t="s">
        <v>39</v>
      </c>
      <c r="K53" s="34" t="s">
        <v>38</v>
      </c>
      <c r="L53" s="34" t="s">
        <v>38</v>
      </c>
      <c r="M53" s="87" t="s">
        <v>5156</v>
      </c>
      <c r="N53" s="96"/>
      <c r="O53" s="96"/>
      <c r="P53" s="96" t="s">
        <v>5196</v>
      </c>
    </row>
    <row r="54" spans="1:16" s="10" customFormat="1" ht="56" x14ac:dyDescent="0.2">
      <c r="A54" s="208">
        <v>45609</v>
      </c>
      <c r="B54" s="10" t="s">
        <v>4963</v>
      </c>
      <c r="C54" s="10" t="s">
        <v>4471</v>
      </c>
      <c r="D54" s="34" t="s">
        <v>3780</v>
      </c>
      <c r="E54" s="34" t="s">
        <v>139</v>
      </c>
      <c r="F54" s="34" t="s">
        <v>154</v>
      </c>
      <c r="G54" s="34" t="s">
        <v>155</v>
      </c>
      <c r="H54" s="34">
        <v>2</v>
      </c>
      <c r="I54" s="34"/>
      <c r="J54" s="34" t="s">
        <v>39</v>
      </c>
      <c r="K54" s="34" t="s">
        <v>5115</v>
      </c>
      <c r="L54" s="34" t="s">
        <v>69</v>
      </c>
      <c r="M54" s="87" t="s">
        <v>5157</v>
      </c>
      <c r="N54" s="96"/>
      <c r="O54" s="96"/>
      <c r="P54" s="96"/>
    </row>
    <row r="55" spans="1:16" s="10" customFormat="1" ht="84" x14ac:dyDescent="0.2">
      <c r="A55" s="208">
        <v>45609</v>
      </c>
      <c r="B55" s="10" t="s">
        <v>4928</v>
      </c>
      <c r="C55" s="10" t="s">
        <v>4923</v>
      </c>
      <c r="D55" s="34" t="s">
        <v>38</v>
      </c>
      <c r="E55" s="34" t="s">
        <v>38</v>
      </c>
      <c r="F55" s="34" t="s">
        <v>38</v>
      </c>
      <c r="G55" s="34" t="s">
        <v>38</v>
      </c>
      <c r="H55" s="34" t="s">
        <v>38</v>
      </c>
      <c r="I55" s="34" t="s">
        <v>38</v>
      </c>
      <c r="J55" s="34" t="s">
        <v>38</v>
      </c>
      <c r="K55" s="34" t="s">
        <v>38</v>
      </c>
      <c r="L55" s="34" t="s">
        <v>38</v>
      </c>
      <c r="M55" s="34" t="s">
        <v>5103</v>
      </c>
      <c r="N55" s="96" t="s">
        <v>4942</v>
      </c>
      <c r="O55" s="96" t="s">
        <v>4942</v>
      </c>
      <c r="P55" s="96" t="s">
        <v>4942</v>
      </c>
    </row>
    <row r="56" spans="1:16" s="10" customFormat="1" ht="14" x14ac:dyDescent="0.2">
      <c r="A56" s="208">
        <v>45609</v>
      </c>
      <c r="B56" s="10" t="s">
        <v>4929</v>
      </c>
      <c r="C56" s="10" t="s">
        <v>4471</v>
      </c>
      <c r="D56" s="34" t="s">
        <v>38</v>
      </c>
      <c r="E56" s="34" t="s">
        <v>38</v>
      </c>
      <c r="F56" s="34" t="s">
        <v>38</v>
      </c>
      <c r="G56" s="34" t="s">
        <v>38</v>
      </c>
      <c r="H56" s="34" t="s">
        <v>38</v>
      </c>
      <c r="I56" s="34" t="s">
        <v>38</v>
      </c>
      <c r="J56" s="34" t="s">
        <v>38</v>
      </c>
      <c r="K56" s="34" t="s">
        <v>38</v>
      </c>
      <c r="L56" s="34" t="s">
        <v>38</v>
      </c>
      <c r="M56" s="34" t="s">
        <v>5104</v>
      </c>
      <c r="N56" s="96" t="s">
        <v>4942</v>
      </c>
      <c r="O56" s="96" t="s">
        <v>4942</v>
      </c>
      <c r="P56" s="96" t="s">
        <v>4942</v>
      </c>
    </row>
    <row r="57" spans="1:16" s="10" customFormat="1" ht="98" x14ac:dyDescent="0.2">
      <c r="A57" s="208">
        <v>45609</v>
      </c>
      <c r="B57" s="10" t="s">
        <v>5117</v>
      </c>
      <c r="C57" s="10" t="s">
        <v>4473</v>
      </c>
      <c r="D57" s="34" t="s">
        <v>38</v>
      </c>
      <c r="E57" s="34" t="s">
        <v>163</v>
      </c>
      <c r="F57" s="34" t="s">
        <v>38</v>
      </c>
      <c r="G57" s="34" t="s">
        <v>38</v>
      </c>
      <c r="H57" s="34" t="s">
        <v>38</v>
      </c>
      <c r="I57" s="34"/>
      <c r="J57" s="34" t="s">
        <v>38</v>
      </c>
      <c r="K57" s="34" t="s">
        <v>38</v>
      </c>
      <c r="L57" s="34" t="s">
        <v>38</v>
      </c>
      <c r="M57" s="87" t="s">
        <v>5159</v>
      </c>
      <c r="N57" s="96" t="s">
        <v>4942</v>
      </c>
      <c r="O57" s="96" t="s">
        <v>4942</v>
      </c>
      <c r="P57" s="96" t="s">
        <v>4942</v>
      </c>
    </row>
    <row r="58" spans="1:16" s="10" customFormat="1" ht="56" x14ac:dyDescent="0.2">
      <c r="A58" s="208">
        <v>45609</v>
      </c>
      <c r="B58" s="10" t="s">
        <v>5116</v>
      </c>
      <c r="C58" s="10" t="s">
        <v>4471</v>
      </c>
      <c r="D58" s="34" t="s">
        <v>3780</v>
      </c>
      <c r="E58" s="34" t="s">
        <v>159</v>
      </c>
      <c r="F58" s="34" t="s">
        <v>38</v>
      </c>
      <c r="G58" s="34" t="s">
        <v>38</v>
      </c>
      <c r="H58" s="34" t="s">
        <v>38</v>
      </c>
      <c r="I58" s="34"/>
      <c r="J58" s="34" t="s">
        <v>38</v>
      </c>
      <c r="K58" s="34" t="s">
        <v>38</v>
      </c>
      <c r="L58" s="34" t="s">
        <v>38</v>
      </c>
      <c r="M58" s="87" t="s">
        <v>5158</v>
      </c>
      <c r="N58" s="96" t="s">
        <v>4942</v>
      </c>
      <c r="O58" s="96" t="s">
        <v>4942</v>
      </c>
      <c r="P58" s="96" t="s">
        <v>4942</v>
      </c>
    </row>
    <row r="59" spans="1:16" s="10" customFormat="1" ht="98" x14ac:dyDescent="0.2">
      <c r="A59" s="208">
        <v>45609</v>
      </c>
      <c r="B59" s="10" t="s">
        <v>4968</v>
      </c>
      <c r="C59" s="10" t="s">
        <v>4923</v>
      </c>
      <c r="D59" s="34" t="s">
        <v>3780</v>
      </c>
      <c r="E59" s="34" t="s">
        <v>361</v>
      </c>
      <c r="F59" s="34" t="s">
        <v>38</v>
      </c>
      <c r="G59" s="34" t="s">
        <v>38</v>
      </c>
      <c r="H59" s="34" t="s">
        <v>38</v>
      </c>
      <c r="I59" s="34"/>
      <c r="J59" s="34" t="s">
        <v>38</v>
      </c>
      <c r="K59" s="34" t="s">
        <v>38</v>
      </c>
      <c r="L59" s="10" t="s">
        <v>38</v>
      </c>
      <c r="M59" s="87" t="s">
        <v>5162</v>
      </c>
      <c r="N59" s="96" t="s">
        <v>4942</v>
      </c>
      <c r="O59" s="96" t="s">
        <v>4942</v>
      </c>
      <c r="P59" s="96" t="s">
        <v>4942</v>
      </c>
    </row>
    <row r="60" spans="1:16" s="10" customFormat="1" ht="14" x14ac:dyDescent="0.2">
      <c r="A60" s="208">
        <v>45609</v>
      </c>
      <c r="B60" s="10" t="s">
        <v>4965</v>
      </c>
      <c r="C60" s="10" t="s">
        <v>4563</v>
      </c>
      <c r="D60" s="34" t="s">
        <v>3780</v>
      </c>
      <c r="E60" s="34" t="s">
        <v>175</v>
      </c>
      <c r="F60" s="34" t="s">
        <v>1818</v>
      </c>
      <c r="G60" s="34" t="s">
        <v>1819</v>
      </c>
      <c r="H60" s="34">
        <v>1</v>
      </c>
      <c r="I60" s="34"/>
      <c r="J60" s="34" t="s">
        <v>39</v>
      </c>
      <c r="K60" s="34" t="s">
        <v>38</v>
      </c>
      <c r="L60" s="34" t="s">
        <v>38</v>
      </c>
      <c r="M60" s="34" t="s">
        <v>5160</v>
      </c>
      <c r="N60" s="96"/>
      <c r="O60" s="96"/>
      <c r="P60" s="96"/>
    </row>
    <row r="61" spans="1:16" s="10" customFormat="1" ht="70" x14ac:dyDescent="0.2">
      <c r="A61" s="208">
        <v>45609</v>
      </c>
      <c r="B61" s="10" t="s">
        <v>4966</v>
      </c>
      <c r="C61" s="10" t="s">
        <v>4473</v>
      </c>
      <c r="D61" s="34" t="s">
        <v>3780</v>
      </c>
      <c r="E61" s="34" t="s">
        <v>175</v>
      </c>
      <c r="F61" s="34" t="s">
        <v>187</v>
      </c>
      <c r="G61" s="34" t="s">
        <v>188</v>
      </c>
      <c r="H61" s="34">
        <v>1</v>
      </c>
      <c r="I61" s="34"/>
      <c r="J61" s="34" t="s">
        <v>189</v>
      </c>
      <c r="K61" s="34" t="s">
        <v>38</v>
      </c>
      <c r="L61" s="34" t="s">
        <v>38</v>
      </c>
      <c r="M61" s="87" t="s">
        <v>5161</v>
      </c>
      <c r="N61" s="96"/>
      <c r="O61" s="96"/>
      <c r="P61" s="96"/>
    </row>
    <row r="62" spans="1:16" s="10" customFormat="1" ht="28" x14ac:dyDescent="0.2">
      <c r="A62" s="208">
        <v>45609</v>
      </c>
      <c r="B62" s="10" t="s">
        <v>4969</v>
      </c>
      <c r="C62" s="10" t="s">
        <v>4472</v>
      </c>
      <c r="D62" s="34" t="s">
        <v>41</v>
      </c>
      <c r="E62" s="34" t="s">
        <v>1166</v>
      </c>
      <c r="F62" s="34" t="s">
        <v>5118</v>
      </c>
      <c r="G62" s="34" t="s">
        <v>1168</v>
      </c>
      <c r="H62" s="34">
        <v>1</v>
      </c>
      <c r="I62" s="34"/>
      <c r="J62" s="34" t="s">
        <v>39</v>
      </c>
      <c r="K62" s="34" t="s">
        <v>5119</v>
      </c>
      <c r="L62" s="34" t="s">
        <v>134</v>
      </c>
      <c r="M62" s="34" t="s">
        <v>5163</v>
      </c>
      <c r="N62" s="96" t="s">
        <v>4942</v>
      </c>
      <c r="O62" s="96" t="s">
        <v>4942</v>
      </c>
      <c r="P62" s="96" t="s">
        <v>4942</v>
      </c>
    </row>
    <row r="63" spans="1:16" s="10" customFormat="1" ht="28" x14ac:dyDescent="0.2">
      <c r="A63" s="208">
        <v>45609</v>
      </c>
      <c r="B63" s="10" t="s">
        <v>4971</v>
      </c>
      <c r="C63" s="10" t="s">
        <v>4471</v>
      </c>
      <c r="D63" s="34" t="s">
        <v>41</v>
      </c>
      <c r="E63" s="34" t="s">
        <v>1119</v>
      </c>
      <c r="F63" s="34" t="s">
        <v>5120</v>
      </c>
      <c r="G63" s="34" t="s">
        <v>1125</v>
      </c>
      <c r="H63" s="34">
        <v>1</v>
      </c>
      <c r="I63" s="34"/>
      <c r="J63" s="34" t="s">
        <v>236</v>
      </c>
      <c r="K63" s="34" t="s">
        <v>38</v>
      </c>
      <c r="L63" s="34" t="s">
        <v>69</v>
      </c>
      <c r="M63" s="34" t="s">
        <v>5164</v>
      </c>
      <c r="N63" s="96" t="s">
        <v>4942</v>
      </c>
      <c r="O63" s="96" t="s">
        <v>4942</v>
      </c>
      <c r="P63" s="96" t="s">
        <v>4942</v>
      </c>
    </row>
    <row r="64" spans="1:16" s="10" customFormat="1" ht="28" x14ac:dyDescent="0.2">
      <c r="A64" s="208">
        <v>45609</v>
      </c>
      <c r="B64" s="10" t="s">
        <v>5121</v>
      </c>
      <c r="C64" s="10" t="s">
        <v>4471</v>
      </c>
      <c r="D64" s="34" t="s">
        <v>41</v>
      </c>
      <c r="E64" s="34" t="s">
        <v>1119</v>
      </c>
      <c r="F64" s="34" t="s">
        <v>5120</v>
      </c>
      <c r="G64" s="34" t="s">
        <v>1125</v>
      </c>
      <c r="H64" s="34">
        <v>1</v>
      </c>
      <c r="I64" s="34"/>
      <c r="J64" s="34" t="s">
        <v>236</v>
      </c>
      <c r="K64" s="34" t="s">
        <v>38</v>
      </c>
      <c r="L64" s="34" t="s">
        <v>74</v>
      </c>
      <c r="M64" s="87" t="s">
        <v>5165</v>
      </c>
      <c r="N64" s="96" t="s">
        <v>4942</v>
      </c>
      <c r="O64" s="96" t="s">
        <v>4942</v>
      </c>
      <c r="P64" s="96" t="s">
        <v>4942</v>
      </c>
    </row>
    <row r="65" spans="1:16" s="10" customFormat="1" ht="84" x14ac:dyDescent="0.2">
      <c r="A65" s="208">
        <v>45609</v>
      </c>
      <c r="B65" s="10" t="s">
        <v>4972</v>
      </c>
      <c r="C65" s="10" t="s">
        <v>4473</v>
      </c>
      <c r="D65" s="34" t="s">
        <v>3780</v>
      </c>
      <c r="E65" s="34" t="s">
        <v>195</v>
      </c>
      <c r="F65" s="34" t="s">
        <v>389</v>
      </c>
      <c r="G65" s="34" t="s">
        <v>390</v>
      </c>
      <c r="H65" s="34">
        <v>1</v>
      </c>
      <c r="I65" s="34"/>
      <c r="J65" s="34" t="s">
        <v>4973</v>
      </c>
      <c r="K65" s="34" t="s">
        <v>38</v>
      </c>
      <c r="L65" s="34" t="s">
        <v>69</v>
      </c>
      <c r="M65" s="34" t="s">
        <v>5166</v>
      </c>
      <c r="N65" s="96"/>
      <c r="O65" s="96" t="s">
        <v>4669</v>
      </c>
      <c r="P65" s="96"/>
    </row>
    <row r="66" spans="1:16" s="10" customFormat="1" ht="126" x14ac:dyDescent="0.2">
      <c r="A66" s="208">
        <v>45609</v>
      </c>
      <c r="B66" s="10" t="s">
        <v>4974</v>
      </c>
      <c r="C66" s="10" t="s">
        <v>4471</v>
      </c>
      <c r="D66" s="34" t="s">
        <v>3780</v>
      </c>
      <c r="E66" s="34" t="s">
        <v>195</v>
      </c>
      <c r="F66" s="34" t="s">
        <v>389</v>
      </c>
      <c r="G66" s="34" t="s">
        <v>390</v>
      </c>
      <c r="H66" s="34">
        <v>1</v>
      </c>
      <c r="I66" s="34"/>
      <c r="J66" s="34" t="s">
        <v>5122</v>
      </c>
      <c r="K66" s="34" t="s">
        <v>38</v>
      </c>
      <c r="L66" s="34" t="s">
        <v>38</v>
      </c>
      <c r="M66" s="87" t="s">
        <v>5167</v>
      </c>
      <c r="N66" s="96"/>
      <c r="O66" s="96" t="s">
        <v>4669</v>
      </c>
      <c r="P66" s="96"/>
    </row>
    <row r="67" spans="1:16" s="10" customFormat="1" ht="14" x14ac:dyDescent="0.2">
      <c r="A67" s="208">
        <v>45609</v>
      </c>
      <c r="B67" s="10" t="s">
        <v>4975</v>
      </c>
      <c r="C67" s="10" t="s">
        <v>4473</v>
      </c>
      <c r="D67" s="34" t="s">
        <v>3780</v>
      </c>
      <c r="E67" s="34" t="s">
        <v>195</v>
      </c>
      <c r="F67" s="34" t="s">
        <v>392</v>
      </c>
      <c r="G67" s="34" t="s">
        <v>393</v>
      </c>
      <c r="H67" s="34">
        <v>1</v>
      </c>
      <c r="I67" s="34"/>
      <c r="J67" s="34" t="s">
        <v>39</v>
      </c>
      <c r="K67" s="34"/>
      <c r="L67" s="34" t="s">
        <v>69</v>
      </c>
      <c r="M67" s="34" t="s">
        <v>5168</v>
      </c>
      <c r="N67" s="96"/>
      <c r="O67" s="96"/>
      <c r="P67" s="96"/>
    </row>
    <row r="68" spans="1:16" s="10" customFormat="1" ht="14" x14ac:dyDescent="0.2">
      <c r="A68" s="208">
        <v>45609</v>
      </c>
      <c r="B68" s="10" t="s">
        <v>4976</v>
      </c>
      <c r="C68" s="10" t="s">
        <v>4473</v>
      </c>
      <c r="D68" s="34" t="s">
        <v>3780</v>
      </c>
      <c r="E68" s="34" t="s">
        <v>195</v>
      </c>
      <c r="F68" s="34" t="s">
        <v>392</v>
      </c>
      <c r="G68" s="34" t="s">
        <v>393</v>
      </c>
      <c r="H68" s="34">
        <v>2</v>
      </c>
      <c r="I68" s="34"/>
      <c r="J68" s="34" t="s">
        <v>39</v>
      </c>
      <c r="K68" s="34"/>
      <c r="L68" s="34" t="s">
        <v>69</v>
      </c>
      <c r="M68" s="34" t="s">
        <v>5168</v>
      </c>
      <c r="N68" s="96"/>
      <c r="O68" s="96" t="s">
        <v>5197</v>
      </c>
      <c r="P68" s="96"/>
    </row>
    <row r="69" spans="1:16" s="10" customFormat="1" ht="168" x14ac:dyDescent="0.2">
      <c r="A69" s="208">
        <v>45609</v>
      </c>
      <c r="B69" s="10" t="s">
        <v>4977</v>
      </c>
      <c r="C69" s="10" t="s">
        <v>4473</v>
      </c>
      <c r="D69" s="34" t="s">
        <v>3780</v>
      </c>
      <c r="E69" s="34" t="s">
        <v>195</v>
      </c>
      <c r="F69" s="34" t="s">
        <v>404</v>
      </c>
      <c r="G69" s="34" t="s">
        <v>405</v>
      </c>
      <c r="H69" s="34">
        <v>1</v>
      </c>
      <c r="I69" s="34"/>
      <c r="J69" s="34" t="s">
        <v>4973</v>
      </c>
      <c r="K69" s="34" t="s">
        <v>5123</v>
      </c>
      <c r="L69" s="34" t="s">
        <v>69</v>
      </c>
      <c r="M69" s="34" t="s">
        <v>5169</v>
      </c>
      <c r="N69" s="96"/>
      <c r="O69" s="96" t="s">
        <v>4674</v>
      </c>
      <c r="P69" s="96"/>
    </row>
    <row r="70" spans="1:16" s="10" customFormat="1" ht="14" x14ac:dyDescent="0.2">
      <c r="A70" s="208">
        <v>45609</v>
      </c>
      <c r="B70" s="10" t="s">
        <v>4978</v>
      </c>
      <c r="C70" s="10" t="s">
        <v>4471</v>
      </c>
      <c r="D70" s="34" t="s">
        <v>3780</v>
      </c>
      <c r="E70" s="34" t="s">
        <v>195</v>
      </c>
      <c r="F70" s="34" t="s">
        <v>201</v>
      </c>
      <c r="G70" s="34" t="s">
        <v>202</v>
      </c>
      <c r="H70" s="34">
        <v>2</v>
      </c>
      <c r="I70" s="34"/>
      <c r="J70" s="34" t="s">
        <v>39</v>
      </c>
      <c r="K70" s="34" t="s">
        <v>38</v>
      </c>
      <c r="L70" s="34" t="s">
        <v>69</v>
      </c>
      <c r="M70" s="34" t="s">
        <v>5170</v>
      </c>
      <c r="N70" s="96"/>
      <c r="O70" s="96"/>
      <c r="P70" s="96" t="s">
        <v>4995</v>
      </c>
    </row>
    <row r="71" spans="1:16" s="10" customFormat="1" ht="56" x14ac:dyDescent="0.2">
      <c r="A71" s="208">
        <v>45609</v>
      </c>
      <c r="B71" s="10" t="s">
        <v>4981</v>
      </c>
      <c r="C71" s="10" t="s">
        <v>4471</v>
      </c>
      <c r="D71" s="34" t="s">
        <v>3780</v>
      </c>
      <c r="E71" s="34" t="s">
        <v>195</v>
      </c>
      <c r="F71" s="34" t="s">
        <v>201</v>
      </c>
      <c r="G71" s="34" t="s">
        <v>202</v>
      </c>
      <c r="H71" s="34">
        <v>2</v>
      </c>
      <c r="I71" s="34"/>
      <c r="J71" s="34" t="s">
        <v>39</v>
      </c>
      <c r="K71" s="34" t="s">
        <v>38</v>
      </c>
      <c r="L71" s="34" t="s">
        <v>106</v>
      </c>
      <c r="M71" s="87" t="s">
        <v>5171</v>
      </c>
      <c r="N71" s="96"/>
      <c r="O71" s="96"/>
      <c r="P71" s="96" t="s">
        <v>4995</v>
      </c>
    </row>
    <row r="72" spans="1:16" s="10" customFormat="1" ht="140" x14ac:dyDescent="0.2">
      <c r="A72" s="208">
        <v>45609</v>
      </c>
      <c r="B72" s="10" t="s">
        <v>5124</v>
      </c>
      <c r="C72" s="10" t="s">
        <v>4471</v>
      </c>
      <c r="D72" s="34" t="s">
        <v>4551</v>
      </c>
      <c r="E72" s="34" t="s">
        <v>1221</v>
      </c>
      <c r="F72" s="34" t="s">
        <v>4466</v>
      </c>
      <c r="G72" s="34" t="s">
        <v>1223</v>
      </c>
      <c r="H72" s="34">
        <v>1</v>
      </c>
      <c r="I72" s="34"/>
      <c r="J72" s="34" t="s">
        <v>236</v>
      </c>
      <c r="K72" s="34" t="s">
        <v>5125</v>
      </c>
      <c r="L72" s="34" t="s">
        <v>38</v>
      </c>
      <c r="M72" s="87" t="s">
        <v>5172</v>
      </c>
      <c r="N72" s="96" t="s">
        <v>4942</v>
      </c>
      <c r="O72" s="96" t="s">
        <v>4942</v>
      </c>
      <c r="P72" s="96" t="s">
        <v>4942</v>
      </c>
    </row>
    <row r="73" spans="1:16" s="10" customFormat="1" ht="154" x14ac:dyDescent="0.2">
      <c r="A73" s="208">
        <v>45609</v>
      </c>
      <c r="B73" s="10" t="s">
        <v>5129</v>
      </c>
      <c r="C73" s="10" t="s">
        <v>4471</v>
      </c>
      <c r="D73" s="34" t="s">
        <v>3780</v>
      </c>
      <c r="E73" s="34" t="s">
        <v>203</v>
      </c>
      <c r="F73" s="34" t="s">
        <v>204</v>
      </c>
      <c r="G73" s="34" t="s">
        <v>205</v>
      </c>
      <c r="H73" s="34">
        <v>1</v>
      </c>
      <c r="I73" s="34"/>
      <c r="J73" s="34" t="s">
        <v>308</v>
      </c>
      <c r="K73" s="34" t="s">
        <v>38</v>
      </c>
      <c r="L73" s="34" t="s">
        <v>38</v>
      </c>
      <c r="M73" s="87" t="s">
        <v>5174</v>
      </c>
      <c r="N73" s="96"/>
      <c r="O73" s="96" t="s">
        <v>5001</v>
      </c>
      <c r="P73" s="96"/>
    </row>
    <row r="74" spans="1:16" s="10" customFormat="1" ht="70" x14ac:dyDescent="0.2">
      <c r="A74" s="208">
        <v>45609</v>
      </c>
      <c r="B74" s="10" t="s">
        <v>5126</v>
      </c>
      <c r="C74" s="10" t="s">
        <v>4493</v>
      </c>
      <c r="D74" s="34" t="s">
        <v>3780</v>
      </c>
      <c r="E74" s="34" t="s">
        <v>203</v>
      </c>
      <c r="F74" s="34" t="s">
        <v>204</v>
      </c>
      <c r="G74" s="34" t="s">
        <v>205</v>
      </c>
      <c r="H74" s="34">
        <v>2</v>
      </c>
      <c r="I74" s="34"/>
      <c r="J74" s="34" t="s">
        <v>5127</v>
      </c>
      <c r="K74" s="34" t="s">
        <v>38</v>
      </c>
      <c r="L74" s="34" t="s">
        <v>38</v>
      </c>
      <c r="M74" s="87" t="s">
        <v>5173</v>
      </c>
      <c r="N74" s="96"/>
      <c r="O74" s="96"/>
      <c r="P74" s="96"/>
    </row>
    <row r="75" spans="1:16" s="10" customFormat="1" ht="28" x14ac:dyDescent="0.2">
      <c r="A75" s="208">
        <v>45609</v>
      </c>
      <c r="B75" s="10" t="s">
        <v>5128</v>
      </c>
      <c r="C75" s="10" t="s">
        <v>4471</v>
      </c>
      <c r="D75" s="34" t="s">
        <v>3780</v>
      </c>
      <c r="E75" s="34" t="s">
        <v>203</v>
      </c>
      <c r="F75" s="34" t="s">
        <v>204</v>
      </c>
      <c r="G75" s="34" t="s">
        <v>205</v>
      </c>
      <c r="H75" s="34">
        <v>2</v>
      </c>
      <c r="I75" s="34"/>
      <c r="J75" s="34" t="s">
        <v>5127</v>
      </c>
      <c r="K75" s="34" t="s">
        <v>38</v>
      </c>
      <c r="L75" s="34" t="s">
        <v>38</v>
      </c>
      <c r="M75" s="34" t="s">
        <v>5137</v>
      </c>
      <c r="N75" s="96"/>
      <c r="O75" s="96"/>
      <c r="P75" s="96"/>
    </row>
    <row r="76" spans="1:16" s="10" customFormat="1" ht="14" x14ac:dyDescent="0.2">
      <c r="A76" s="208">
        <v>45609</v>
      </c>
      <c r="B76" s="10" t="s">
        <v>4986</v>
      </c>
      <c r="C76" s="10" t="s">
        <v>4923</v>
      </c>
      <c r="D76" s="34" t="s">
        <v>3780</v>
      </c>
      <c r="E76" s="34" t="s">
        <v>203</v>
      </c>
      <c r="F76" s="34" t="s">
        <v>422</v>
      </c>
      <c r="G76" s="34" t="s">
        <v>423</v>
      </c>
      <c r="H76" s="34">
        <v>1</v>
      </c>
      <c r="I76" s="34"/>
      <c r="J76" s="34" t="s">
        <v>232</v>
      </c>
      <c r="K76" s="34" t="s">
        <v>38</v>
      </c>
      <c r="L76" s="34" t="s">
        <v>74</v>
      </c>
      <c r="M76" s="34" t="s">
        <v>5175</v>
      </c>
      <c r="N76" s="96"/>
      <c r="O76" s="96"/>
      <c r="P76" s="96" t="s">
        <v>5198</v>
      </c>
    </row>
    <row r="77" spans="1:16" s="10" customFormat="1" ht="98" x14ac:dyDescent="0.2">
      <c r="A77" s="208">
        <v>45609</v>
      </c>
      <c r="B77" s="10" t="s">
        <v>4988</v>
      </c>
      <c r="C77" s="10" t="s">
        <v>4473</v>
      </c>
      <c r="D77" s="34" t="s">
        <v>3780</v>
      </c>
      <c r="E77" s="34" t="s">
        <v>217</v>
      </c>
      <c r="F77" s="34" t="s">
        <v>225</v>
      </c>
      <c r="G77" s="34" t="s">
        <v>226</v>
      </c>
      <c r="H77" s="34">
        <v>1</v>
      </c>
      <c r="I77" s="34"/>
      <c r="J77" s="34" t="s">
        <v>39</v>
      </c>
      <c r="K77" s="34" t="s">
        <v>38</v>
      </c>
      <c r="L77" s="34" t="s">
        <v>38</v>
      </c>
      <c r="M77" s="87" t="s">
        <v>5176</v>
      </c>
      <c r="N77" s="96"/>
      <c r="O77" s="96"/>
      <c r="P77" s="96"/>
    </row>
    <row r="78" spans="1:16" s="10" customFormat="1" ht="84" x14ac:dyDescent="0.2">
      <c r="A78" s="208">
        <v>45609</v>
      </c>
      <c r="B78" s="10" t="s">
        <v>4989</v>
      </c>
      <c r="C78" s="10" t="s">
        <v>4473</v>
      </c>
      <c r="D78" s="34" t="s">
        <v>3780</v>
      </c>
      <c r="E78" s="34" t="s">
        <v>217</v>
      </c>
      <c r="F78" s="34" t="s">
        <v>225</v>
      </c>
      <c r="G78" s="34" t="s">
        <v>226</v>
      </c>
      <c r="H78" s="34">
        <v>2</v>
      </c>
      <c r="I78" s="34"/>
      <c r="J78" s="34" t="s">
        <v>236</v>
      </c>
      <c r="K78" s="34" t="s">
        <v>38</v>
      </c>
      <c r="L78" s="34" t="s">
        <v>38</v>
      </c>
      <c r="M78" s="87" t="s">
        <v>5177</v>
      </c>
      <c r="N78" s="96"/>
      <c r="O78" s="96"/>
      <c r="P78" s="96"/>
    </row>
    <row r="79" spans="1:16" s="10" customFormat="1" ht="126" x14ac:dyDescent="0.2">
      <c r="A79" s="208">
        <v>45609</v>
      </c>
      <c r="B79" s="10" t="s">
        <v>4992</v>
      </c>
      <c r="C79" s="10" t="s">
        <v>4471</v>
      </c>
      <c r="D79" s="34" t="s">
        <v>3780</v>
      </c>
      <c r="E79" s="34" t="s">
        <v>217</v>
      </c>
      <c r="F79" s="34" t="s">
        <v>230</v>
      </c>
      <c r="G79" s="34" t="s">
        <v>231</v>
      </c>
      <c r="H79" s="34">
        <v>1</v>
      </c>
      <c r="I79" s="34"/>
      <c r="J79" s="34" t="s">
        <v>5130</v>
      </c>
      <c r="K79" s="34" t="s">
        <v>5131</v>
      </c>
      <c r="L79" s="34" t="s">
        <v>69</v>
      </c>
      <c r="M79" s="34" t="s">
        <v>5178</v>
      </c>
      <c r="N79" s="96"/>
      <c r="O79" s="96"/>
      <c r="P79" s="96"/>
    </row>
    <row r="80" spans="1:16" s="10" customFormat="1" ht="14" x14ac:dyDescent="0.2">
      <c r="A80" s="208">
        <v>45609</v>
      </c>
      <c r="B80" s="10" t="s">
        <v>4993</v>
      </c>
      <c r="C80" s="10" t="s">
        <v>4472</v>
      </c>
      <c r="D80" s="34" t="s">
        <v>3780</v>
      </c>
      <c r="E80" s="34" t="s">
        <v>217</v>
      </c>
      <c r="F80" s="34" t="s">
        <v>230</v>
      </c>
      <c r="G80" s="34" t="s">
        <v>231</v>
      </c>
      <c r="H80" s="34">
        <v>1</v>
      </c>
      <c r="I80" s="34"/>
      <c r="J80" s="34" t="s">
        <v>301</v>
      </c>
      <c r="K80" s="34" t="s">
        <v>5131</v>
      </c>
      <c r="L80" s="34" t="s">
        <v>74</v>
      </c>
      <c r="M80" s="34" t="s">
        <v>5179</v>
      </c>
      <c r="N80" s="96"/>
      <c r="O80" s="96"/>
      <c r="P80" s="96"/>
    </row>
    <row r="81" spans="1:17" s="10" customFormat="1" ht="28" x14ac:dyDescent="0.2">
      <c r="A81" s="208">
        <v>45609</v>
      </c>
      <c r="B81" s="10" t="s">
        <v>4996</v>
      </c>
      <c r="C81" s="10" t="s">
        <v>4471</v>
      </c>
      <c r="D81" s="34" t="s">
        <v>3780</v>
      </c>
      <c r="E81" s="34" t="s">
        <v>217</v>
      </c>
      <c r="F81" s="34" t="s">
        <v>234</v>
      </c>
      <c r="G81" s="34" t="s">
        <v>235</v>
      </c>
      <c r="H81" s="34">
        <v>1</v>
      </c>
      <c r="I81" s="34"/>
      <c r="J81" s="34" t="s">
        <v>39</v>
      </c>
      <c r="K81" s="34" t="s">
        <v>671</v>
      </c>
      <c r="L81" s="34" t="s">
        <v>69</v>
      </c>
      <c r="M81" s="34" t="s">
        <v>5180</v>
      </c>
      <c r="N81" s="96"/>
      <c r="O81" s="96"/>
      <c r="P81" s="96" t="s">
        <v>4707</v>
      </c>
    </row>
    <row r="82" spans="1:17" ht="28" x14ac:dyDescent="0.2">
      <c r="A82" s="208">
        <v>45609</v>
      </c>
      <c r="B82" s="10" t="s">
        <v>5000</v>
      </c>
      <c r="C82" s="10" t="s">
        <v>4471</v>
      </c>
      <c r="D82" s="34" t="s">
        <v>3780</v>
      </c>
      <c r="E82" s="34" t="s">
        <v>217</v>
      </c>
      <c r="F82" s="34" t="s">
        <v>234</v>
      </c>
      <c r="G82" s="34" t="s">
        <v>235</v>
      </c>
      <c r="H82" s="34">
        <v>2</v>
      </c>
      <c r="I82" s="34"/>
      <c r="J82" s="34" t="s">
        <v>39</v>
      </c>
      <c r="K82" s="34" t="s">
        <v>38</v>
      </c>
      <c r="L82" s="34" t="s">
        <v>69</v>
      </c>
      <c r="M82" s="34" t="s">
        <v>5181</v>
      </c>
      <c r="N82" s="96"/>
      <c r="P82" s="96" t="s">
        <v>5199</v>
      </c>
      <c r="Q82" s="10"/>
    </row>
    <row r="83" spans="1:17" ht="28" x14ac:dyDescent="0.2">
      <c r="A83" s="208">
        <v>45609</v>
      </c>
      <c r="B83" s="10" t="s">
        <v>5132</v>
      </c>
      <c r="C83" s="10" t="s">
        <v>4471</v>
      </c>
      <c r="D83" s="34" t="s">
        <v>3780</v>
      </c>
      <c r="E83" s="34" t="s">
        <v>241</v>
      </c>
      <c r="F83" s="34" t="s">
        <v>242</v>
      </c>
      <c r="G83" s="34" t="s">
        <v>243</v>
      </c>
      <c r="H83" s="34">
        <v>2</v>
      </c>
      <c r="I83" s="34"/>
      <c r="J83" s="34" t="s">
        <v>236</v>
      </c>
      <c r="K83" s="34" t="s">
        <v>5133</v>
      </c>
      <c r="L83" s="34" t="s">
        <v>69</v>
      </c>
      <c r="M83" s="34" t="s">
        <v>5182</v>
      </c>
      <c r="N83" s="96"/>
      <c r="O83" s="96" t="s">
        <v>5200</v>
      </c>
      <c r="Q83" s="10"/>
    </row>
    <row r="84" spans="1:17" ht="28" x14ac:dyDescent="0.2">
      <c r="A84" s="208">
        <v>45609</v>
      </c>
      <c r="B84" s="10" t="s">
        <v>5134</v>
      </c>
      <c r="C84" s="10" t="s">
        <v>4471</v>
      </c>
      <c r="D84" s="34" t="s">
        <v>3780</v>
      </c>
      <c r="E84" s="34" t="s">
        <v>241</v>
      </c>
      <c r="F84" s="34" t="s">
        <v>242</v>
      </c>
      <c r="G84" s="34" t="s">
        <v>243</v>
      </c>
      <c r="H84" s="34">
        <v>2</v>
      </c>
      <c r="I84" s="34"/>
      <c r="J84" s="34" t="s">
        <v>236</v>
      </c>
      <c r="K84" s="34" t="s">
        <v>5133</v>
      </c>
      <c r="L84" s="34" t="s">
        <v>74</v>
      </c>
      <c r="M84" s="87" t="s">
        <v>5183</v>
      </c>
      <c r="N84" s="96"/>
      <c r="O84" s="96" t="s">
        <v>5200</v>
      </c>
      <c r="Q84" s="10"/>
    </row>
    <row r="85" spans="1:17" ht="196" x14ac:dyDescent="0.2">
      <c r="A85" s="208">
        <v>45609</v>
      </c>
      <c r="B85" s="10" t="s">
        <v>5003</v>
      </c>
      <c r="C85" s="10" t="s">
        <v>4473</v>
      </c>
      <c r="D85" s="34" t="s">
        <v>3780</v>
      </c>
      <c r="E85" s="34" t="s">
        <v>241</v>
      </c>
      <c r="F85" s="34" t="s">
        <v>448</v>
      </c>
      <c r="G85" s="34" t="s">
        <v>449</v>
      </c>
      <c r="H85" s="34">
        <v>1</v>
      </c>
      <c r="I85" s="34"/>
      <c r="J85" s="34" t="s">
        <v>236</v>
      </c>
      <c r="K85" s="34" t="s">
        <v>38</v>
      </c>
      <c r="L85" s="34" t="s">
        <v>38</v>
      </c>
      <c r="M85" s="87" t="s">
        <v>5184</v>
      </c>
      <c r="N85" s="96"/>
      <c r="Q85" s="10"/>
    </row>
    <row r="86" spans="1:17" ht="28" x14ac:dyDescent="0.2">
      <c r="A86" s="208">
        <v>45609</v>
      </c>
      <c r="B86" s="10" t="s">
        <v>5006</v>
      </c>
      <c r="C86" s="10" t="s">
        <v>4471</v>
      </c>
      <c r="D86" s="34" t="s">
        <v>3780</v>
      </c>
      <c r="E86" s="34" t="s">
        <v>241</v>
      </c>
      <c r="F86" s="34" t="s">
        <v>259</v>
      </c>
      <c r="G86" s="34" t="s">
        <v>260</v>
      </c>
      <c r="H86" s="34">
        <v>1</v>
      </c>
      <c r="I86" s="34"/>
      <c r="J86" s="34" t="s">
        <v>236</v>
      </c>
      <c r="K86" s="34" t="s">
        <v>261</v>
      </c>
      <c r="L86" s="34" t="s">
        <v>69</v>
      </c>
      <c r="M86" s="34" t="s">
        <v>5185</v>
      </c>
      <c r="N86" s="96"/>
      <c r="P86" s="96" t="s">
        <v>4723</v>
      </c>
      <c r="Q86" s="10"/>
    </row>
    <row r="87" spans="1:17" ht="28" x14ac:dyDescent="0.2">
      <c r="A87" s="208">
        <v>45609</v>
      </c>
      <c r="B87" s="10" t="s">
        <v>5010</v>
      </c>
      <c r="C87" s="10" t="s">
        <v>4471</v>
      </c>
      <c r="D87" s="34" t="s">
        <v>3780</v>
      </c>
      <c r="E87" s="34" t="s">
        <v>264</v>
      </c>
      <c r="F87" s="34" t="s">
        <v>265</v>
      </c>
      <c r="G87" s="34" t="s">
        <v>266</v>
      </c>
      <c r="H87" s="34">
        <v>2</v>
      </c>
      <c r="I87" s="34"/>
      <c r="J87" s="34" t="s">
        <v>39</v>
      </c>
      <c r="K87" s="34" t="s">
        <v>38</v>
      </c>
      <c r="L87" s="34" t="s">
        <v>74</v>
      </c>
      <c r="M87" s="34" t="s">
        <v>5188</v>
      </c>
      <c r="N87" s="96"/>
      <c r="Q87" s="10"/>
    </row>
    <row r="88" spans="1:17" ht="56" x14ac:dyDescent="0.2">
      <c r="A88" s="208">
        <v>45609</v>
      </c>
      <c r="B88" s="10" t="s">
        <v>5008</v>
      </c>
      <c r="C88" s="10" t="s">
        <v>4923</v>
      </c>
      <c r="D88" s="34" t="s">
        <v>3780</v>
      </c>
      <c r="E88" s="34" t="s">
        <v>264</v>
      </c>
      <c r="F88" s="34" t="s">
        <v>265</v>
      </c>
      <c r="G88" s="34" t="s">
        <v>266</v>
      </c>
      <c r="H88" s="34">
        <v>3</v>
      </c>
      <c r="I88" s="34"/>
      <c r="J88" s="34" t="s">
        <v>39</v>
      </c>
      <c r="K88" s="34" t="s">
        <v>4736</v>
      </c>
      <c r="L88" s="34" t="s">
        <v>38</v>
      </c>
      <c r="M88" s="87" t="s">
        <v>5186</v>
      </c>
      <c r="N88" s="96"/>
      <c r="Q88" s="10"/>
    </row>
    <row r="89" spans="1:17" ht="28" x14ac:dyDescent="0.2">
      <c r="A89" s="208">
        <v>45609</v>
      </c>
      <c r="B89" s="10" t="s">
        <v>5009</v>
      </c>
      <c r="C89" s="10" t="s">
        <v>4473</v>
      </c>
      <c r="D89" s="34" t="s">
        <v>3780</v>
      </c>
      <c r="E89" s="34" t="s">
        <v>264</v>
      </c>
      <c r="F89" s="34" t="s">
        <v>265</v>
      </c>
      <c r="G89" s="34" t="s">
        <v>266</v>
      </c>
      <c r="H89" s="34">
        <v>3</v>
      </c>
      <c r="I89" s="34"/>
      <c r="J89" s="34" t="s">
        <v>39</v>
      </c>
      <c r="K89" s="34" t="s">
        <v>4736</v>
      </c>
      <c r="L89" s="34" t="s">
        <v>69</v>
      </c>
      <c r="M89" s="34" t="s">
        <v>5187</v>
      </c>
      <c r="N89" s="96"/>
      <c r="Q89" s="10"/>
    </row>
    <row r="90" spans="1:17" ht="28" x14ac:dyDescent="0.2">
      <c r="A90" s="208">
        <v>45609</v>
      </c>
      <c r="B90" s="10" t="s">
        <v>5014</v>
      </c>
      <c r="C90" s="10" t="s">
        <v>4471</v>
      </c>
      <c r="D90" s="34" t="s">
        <v>3780</v>
      </c>
      <c r="E90" s="34" t="s">
        <v>264</v>
      </c>
      <c r="F90" s="34" t="s">
        <v>265</v>
      </c>
      <c r="G90" s="34" t="s">
        <v>266</v>
      </c>
      <c r="H90" s="34">
        <v>3</v>
      </c>
      <c r="I90" s="34"/>
      <c r="J90" s="34" t="s">
        <v>39</v>
      </c>
      <c r="K90" s="34" t="s">
        <v>4736</v>
      </c>
      <c r="L90" s="34" t="s">
        <v>69</v>
      </c>
      <c r="M90" s="34" t="s">
        <v>5188</v>
      </c>
      <c r="N90" s="96"/>
      <c r="Q90" s="10"/>
    </row>
    <row r="91" spans="1:17" ht="70" x14ac:dyDescent="0.2">
      <c r="A91" s="208">
        <v>45609</v>
      </c>
      <c r="B91" s="10" t="s">
        <v>5015</v>
      </c>
      <c r="C91" s="10" t="s">
        <v>4923</v>
      </c>
      <c r="D91" s="34" t="s">
        <v>3780</v>
      </c>
      <c r="E91" s="34" t="s">
        <v>264</v>
      </c>
      <c r="F91" s="34" t="s">
        <v>469</v>
      </c>
      <c r="G91" s="34" t="s">
        <v>470</v>
      </c>
      <c r="H91" s="34">
        <v>1</v>
      </c>
      <c r="I91" s="34"/>
      <c r="J91" s="34" t="s">
        <v>39</v>
      </c>
      <c r="K91" s="34" t="s">
        <v>5135</v>
      </c>
      <c r="L91" s="34" t="s">
        <v>38</v>
      </c>
      <c r="M91" s="87" t="s">
        <v>5189</v>
      </c>
      <c r="N91" s="96"/>
      <c r="Q91" s="10"/>
    </row>
    <row r="92" spans="1:17" ht="56" x14ac:dyDescent="0.2">
      <c r="A92" s="208">
        <v>45392</v>
      </c>
      <c r="B92" s="10" t="s">
        <v>4928</v>
      </c>
      <c r="C92" s="34" t="s">
        <v>4473</v>
      </c>
      <c r="D92" s="10" t="s">
        <v>3780</v>
      </c>
      <c r="E92" s="34" t="s">
        <v>57</v>
      </c>
      <c r="F92" s="34" t="s">
        <v>299</v>
      </c>
      <c r="G92" s="34" t="s">
        <v>300</v>
      </c>
      <c r="H92" s="34">
        <v>1</v>
      </c>
      <c r="I92" s="34" t="s">
        <v>1087</v>
      </c>
      <c r="J92" s="34" t="s">
        <v>4926</v>
      </c>
      <c r="K92" s="34" t="s">
        <v>4927</v>
      </c>
      <c r="L92" s="34" t="s">
        <v>38</v>
      </c>
      <c r="M92" s="34" t="s">
        <v>5027</v>
      </c>
      <c r="N92" s="10"/>
      <c r="O92" s="10" t="s">
        <v>4561</v>
      </c>
      <c r="P92" s="10"/>
      <c r="Q92" s="34"/>
    </row>
    <row r="93" spans="1:17" ht="28" x14ac:dyDescent="0.2">
      <c r="A93" s="208">
        <v>45392</v>
      </c>
      <c r="B93" s="10" t="s">
        <v>4929</v>
      </c>
      <c r="C93" s="34" t="s">
        <v>4930</v>
      </c>
      <c r="D93" s="10" t="s">
        <v>3780</v>
      </c>
      <c r="E93" s="34" t="s">
        <v>57</v>
      </c>
      <c r="F93" s="34" t="s">
        <v>299</v>
      </c>
      <c r="G93" s="34" t="s">
        <v>300</v>
      </c>
      <c r="H93" s="34">
        <v>1</v>
      </c>
      <c r="I93" s="34" t="s">
        <v>1087</v>
      </c>
      <c r="J93" s="34" t="s">
        <v>4926</v>
      </c>
      <c r="K93" s="34" t="s">
        <v>4927</v>
      </c>
      <c r="L93" s="34" t="s">
        <v>38</v>
      </c>
      <c r="M93" s="34" t="s">
        <v>5028</v>
      </c>
      <c r="N93" s="10"/>
      <c r="O93" s="10" t="s">
        <v>4561</v>
      </c>
      <c r="P93" s="10"/>
      <c r="Q93" s="34"/>
    </row>
    <row r="94" spans="1:17" ht="112" x14ac:dyDescent="0.2">
      <c r="A94" s="208">
        <v>45392</v>
      </c>
      <c r="B94" s="10" t="s">
        <v>4931</v>
      </c>
      <c r="C94" s="34" t="s">
        <v>4923</v>
      </c>
      <c r="D94" s="10" t="s">
        <v>3780</v>
      </c>
      <c r="E94" s="34" t="s">
        <v>57</v>
      </c>
      <c r="F94" s="34" t="s">
        <v>76</v>
      </c>
      <c r="G94" s="34" t="s">
        <v>77</v>
      </c>
      <c r="H94" s="34">
        <v>1</v>
      </c>
      <c r="I94" s="34" t="s">
        <v>4565</v>
      </c>
      <c r="J94" s="34" t="s">
        <v>39</v>
      </c>
      <c r="K94" s="34" t="s">
        <v>700</v>
      </c>
      <c r="L94" s="34" t="s">
        <v>69</v>
      </c>
      <c r="M94" s="34" t="s">
        <v>5029</v>
      </c>
      <c r="N94" s="10"/>
      <c r="O94" s="10"/>
      <c r="P94" s="10"/>
      <c r="Q94" s="34"/>
    </row>
    <row r="95" spans="1:17" ht="42" x14ac:dyDescent="0.2">
      <c r="A95" s="208">
        <v>45392</v>
      </c>
      <c r="B95" s="10" t="s">
        <v>4932</v>
      </c>
      <c r="C95" s="34" t="s">
        <v>4471</v>
      </c>
      <c r="D95" s="10" t="s">
        <v>3780</v>
      </c>
      <c r="E95" s="34" t="s">
        <v>57</v>
      </c>
      <c r="F95" s="34" t="s">
        <v>76</v>
      </c>
      <c r="G95" s="34" t="s">
        <v>77</v>
      </c>
      <c r="H95" s="34">
        <v>1</v>
      </c>
      <c r="I95" s="34" t="s">
        <v>4565</v>
      </c>
      <c r="J95" s="34" t="s">
        <v>39</v>
      </c>
      <c r="K95" s="34" t="s">
        <v>700</v>
      </c>
      <c r="L95" s="34" t="s">
        <v>74</v>
      </c>
      <c r="M95" s="34" t="s">
        <v>5030</v>
      </c>
      <c r="N95" s="10"/>
      <c r="O95" s="10"/>
      <c r="P95" s="10"/>
      <c r="Q95" s="34"/>
    </row>
    <row r="96" spans="1:17" ht="42" x14ac:dyDescent="0.2">
      <c r="A96" s="208">
        <v>45392</v>
      </c>
      <c r="B96" s="10" t="s">
        <v>4933</v>
      </c>
      <c r="C96" s="34" t="s">
        <v>4473</v>
      </c>
      <c r="D96" s="10" t="s">
        <v>3780</v>
      </c>
      <c r="E96" s="34" t="s">
        <v>95</v>
      </c>
      <c r="F96" s="34" t="s">
        <v>575</v>
      </c>
      <c r="G96" s="34" t="s">
        <v>576</v>
      </c>
      <c r="H96" s="34">
        <v>1</v>
      </c>
      <c r="I96" s="34" t="s">
        <v>4934</v>
      </c>
      <c r="J96" s="34" t="s">
        <v>39</v>
      </c>
      <c r="K96" s="34" t="s">
        <v>38</v>
      </c>
      <c r="L96" s="34" t="s">
        <v>74</v>
      </c>
      <c r="M96" s="34" t="s">
        <v>5031</v>
      </c>
      <c r="N96" s="10" t="s">
        <v>4935</v>
      </c>
      <c r="O96" s="10"/>
      <c r="P96" s="10"/>
      <c r="Q96" s="34"/>
    </row>
    <row r="97" spans="1:17" ht="42" x14ac:dyDescent="0.2">
      <c r="A97" s="208">
        <v>45392</v>
      </c>
      <c r="B97" s="10" t="s">
        <v>4936</v>
      </c>
      <c r="C97" s="34" t="s">
        <v>4472</v>
      </c>
      <c r="D97" s="10" t="s">
        <v>3780</v>
      </c>
      <c r="E97" s="34" t="s">
        <v>95</v>
      </c>
      <c r="F97" s="34" t="s">
        <v>575</v>
      </c>
      <c r="G97" s="34" t="s">
        <v>576</v>
      </c>
      <c r="H97" s="34">
        <v>3</v>
      </c>
      <c r="I97" s="34" t="s">
        <v>4937</v>
      </c>
      <c r="J97" s="34" t="s">
        <v>39</v>
      </c>
      <c r="K97" s="34" t="s">
        <v>38</v>
      </c>
      <c r="L97" s="34" t="s">
        <v>74</v>
      </c>
      <c r="M97" s="34" t="s">
        <v>5032</v>
      </c>
      <c r="N97" s="10" t="s">
        <v>4938</v>
      </c>
      <c r="O97" s="10"/>
      <c r="P97" s="10"/>
      <c r="Q97" s="34"/>
    </row>
    <row r="98" spans="1:17" ht="42" x14ac:dyDescent="0.2">
      <c r="A98" s="208">
        <v>45392</v>
      </c>
      <c r="B98" s="10" t="s">
        <v>4939</v>
      </c>
      <c r="C98" s="34" t="s">
        <v>4923</v>
      </c>
      <c r="D98" s="10" t="s">
        <v>3780</v>
      </c>
      <c r="E98" s="34" t="s">
        <v>95</v>
      </c>
      <c r="F98" s="34" t="s">
        <v>575</v>
      </c>
      <c r="G98" s="34" t="s">
        <v>576</v>
      </c>
      <c r="H98" s="34">
        <v>4</v>
      </c>
      <c r="I98" s="34" t="s">
        <v>1284</v>
      </c>
      <c r="J98" s="34" t="s">
        <v>232</v>
      </c>
      <c r="K98" s="34" t="s">
        <v>38</v>
      </c>
      <c r="L98" s="34" t="s">
        <v>69</v>
      </c>
      <c r="M98" s="34" t="s">
        <v>5033</v>
      </c>
      <c r="N98" s="10" t="s">
        <v>4586</v>
      </c>
      <c r="O98" s="10"/>
      <c r="P98" s="10"/>
      <c r="Q98" s="34"/>
    </row>
    <row r="99" spans="1:17" ht="28" x14ac:dyDescent="0.2">
      <c r="A99" s="208">
        <v>45392</v>
      </c>
      <c r="B99" s="10" t="s">
        <v>4943</v>
      </c>
      <c r="C99" s="10" t="s">
        <v>4471</v>
      </c>
      <c r="D99" s="34" t="s">
        <v>3780</v>
      </c>
      <c r="E99" s="34" t="s">
        <v>108</v>
      </c>
      <c r="F99" s="34" t="s">
        <v>109</v>
      </c>
      <c r="G99" s="34" t="s">
        <v>110</v>
      </c>
      <c r="H99" s="34">
        <v>1</v>
      </c>
      <c r="I99" s="34" t="s">
        <v>4944</v>
      </c>
      <c r="J99" s="34" t="s">
        <v>39</v>
      </c>
      <c r="K99" s="34" t="s">
        <v>38</v>
      </c>
      <c r="L99" s="34" t="s">
        <v>38</v>
      </c>
      <c r="M99" s="34" t="s">
        <v>5034</v>
      </c>
      <c r="N99" s="34"/>
      <c r="O99" s="34"/>
      <c r="P99" s="34"/>
      <c r="Q99" s="10"/>
    </row>
    <row r="100" spans="1:17" ht="28" x14ac:dyDescent="0.2">
      <c r="A100" s="208">
        <v>45392</v>
      </c>
      <c r="B100" s="10" t="s">
        <v>4945</v>
      </c>
      <c r="C100" s="10" t="s">
        <v>4930</v>
      </c>
      <c r="D100" s="34" t="s">
        <v>3780</v>
      </c>
      <c r="E100" s="34" t="s">
        <v>108</v>
      </c>
      <c r="F100" s="34" t="s">
        <v>109</v>
      </c>
      <c r="G100" s="34" t="s">
        <v>110</v>
      </c>
      <c r="H100" s="34">
        <v>1</v>
      </c>
      <c r="I100" s="34" t="s">
        <v>4944</v>
      </c>
      <c r="J100" s="34" t="s">
        <v>39</v>
      </c>
      <c r="K100" s="34" t="s">
        <v>38</v>
      </c>
      <c r="L100" s="34" t="s">
        <v>38</v>
      </c>
      <c r="M100" s="34" t="s">
        <v>5035</v>
      </c>
      <c r="N100" s="34"/>
      <c r="O100" s="34"/>
      <c r="P100" s="34"/>
      <c r="Q100" s="10"/>
    </row>
    <row r="101" spans="1:17" ht="42" x14ac:dyDescent="0.2">
      <c r="A101" s="208">
        <v>45392</v>
      </c>
      <c r="B101" s="10" t="s">
        <v>4946</v>
      </c>
      <c r="C101" s="10" t="s">
        <v>4471</v>
      </c>
      <c r="D101" s="34" t="s">
        <v>3780</v>
      </c>
      <c r="E101" s="34" t="s">
        <v>108</v>
      </c>
      <c r="F101" s="34" t="s">
        <v>109</v>
      </c>
      <c r="G101" s="34" t="s">
        <v>110</v>
      </c>
      <c r="H101" s="34">
        <v>2</v>
      </c>
      <c r="I101" s="34" t="s">
        <v>4947</v>
      </c>
      <c r="J101" s="34" t="s">
        <v>39</v>
      </c>
      <c r="K101" s="34" t="s">
        <v>38</v>
      </c>
      <c r="L101" s="34" t="s">
        <v>38</v>
      </c>
      <c r="M101" s="34" t="s">
        <v>5036</v>
      </c>
      <c r="N101" s="34"/>
      <c r="O101" s="34"/>
      <c r="P101" s="34"/>
      <c r="Q101" s="10"/>
    </row>
    <row r="102" spans="1:17" ht="42" x14ac:dyDescent="0.2">
      <c r="A102" s="208">
        <v>45392</v>
      </c>
      <c r="B102" s="10" t="s">
        <v>4948</v>
      </c>
      <c r="C102" s="10" t="s">
        <v>4930</v>
      </c>
      <c r="D102" s="34" t="s">
        <v>3780</v>
      </c>
      <c r="E102" s="34" t="s">
        <v>108</v>
      </c>
      <c r="F102" s="34" t="s">
        <v>109</v>
      </c>
      <c r="G102" s="34" t="s">
        <v>110</v>
      </c>
      <c r="H102" s="34">
        <v>2</v>
      </c>
      <c r="I102" s="34" t="s">
        <v>4947</v>
      </c>
      <c r="J102" s="34" t="s">
        <v>39</v>
      </c>
      <c r="K102" s="34" t="s">
        <v>38</v>
      </c>
      <c r="L102" s="34" t="s">
        <v>38</v>
      </c>
      <c r="M102" s="34" t="s">
        <v>5035</v>
      </c>
      <c r="N102" s="34"/>
      <c r="O102" s="34"/>
      <c r="P102" s="34"/>
      <c r="Q102" s="10"/>
    </row>
    <row r="103" spans="1:17" ht="28" x14ac:dyDescent="0.2">
      <c r="A103" s="208">
        <v>45392</v>
      </c>
      <c r="B103" s="10" t="s">
        <v>4949</v>
      </c>
      <c r="C103" s="10" t="s">
        <v>4471</v>
      </c>
      <c r="D103" s="34" t="s">
        <v>3780</v>
      </c>
      <c r="E103" s="34" t="s">
        <v>108</v>
      </c>
      <c r="F103" s="34" t="s">
        <v>109</v>
      </c>
      <c r="G103" s="34" t="s">
        <v>110</v>
      </c>
      <c r="H103" s="34">
        <v>3</v>
      </c>
      <c r="I103" s="34" t="s">
        <v>4950</v>
      </c>
      <c r="J103" s="34" t="s">
        <v>39</v>
      </c>
      <c r="K103" s="34" t="s">
        <v>38</v>
      </c>
      <c r="L103" s="34" t="s">
        <v>38</v>
      </c>
      <c r="M103" s="34" t="s">
        <v>5037</v>
      </c>
      <c r="N103" s="34"/>
      <c r="O103" s="34"/>
      <c r="P103" s="34"/>
      <c r="Q103" s="10"/>
    </row>
    <row r="104" spans="1:17" ht="28" x14ac:dyDescent="0.2">
      <c r="A104" s="208">
        <v>45392</v>
      </c>
      <c r="B104" s="10" t="s">
        <v>4951</v>
      </c>
      <c r="C104" s="10" t="s">
        <v>4930</v>
      </c>
      <c r="D104" s="34" t="s">
        <v>3780</v>
      </c>
      <c r="E104" s="34" t="s">
        <v>108</v>
      </c>
      <c r="F104" s="34" t="s">
        <v>109</v>
      </c>
      <c r="G104" s="34" t="s">
        <v>110</v>
      </c>
      <c r="H104" s="34">
        <v>3</v>
      </c>
      <c r="I104" s="34" t="s">
        <v>4950</v>
      </c>
      <c r="J104" s="34" t="s">
        <v>39</v>
      </c>
      <c r="K104" s="34" t="s">
        <v>38</v>
      </c>
      <c r="L104" s="34" t="s">
        <v>38</v>
      </c>
      <c r="M104" s="34" t="s">
        <v>5035</v>
      </c>
      <c r="N104" s="34"/>
      <c r="O104" s="34"/>
      <c r="P104" s="34"/>
      <c r="Q104" s="10"/>
    </row>
    <row r="105" spans="1:17" ht="42" x14ac:dyDescent="0.2">
      <c r="A105" s="208">
        <v>45392</v>
      </c>
      <c r="B105" s="10" t="s">
        <v>4952</v>
      </c>
      <c r="C105" s="10" t="s">
        <v>4493</v>
      </c>
      <c r="D105" s="34" t="s">
        <v>3780</v>
      </c>
      <c r="E105" s="34" t="s">
        <v>108</v>
      </c>
      <c r="F105" s="34" t="s">
        <v>109</v>
      </c>
      <c r="G105" s="34" t="s">
        <v>110</v>
      </c>
      <c r="H105" s="34">
        <v>4</v>
      </c>
      <c r="I105" s="34" t="s">
        <v>4953</v>
      </c>
      <c r="J105" s="34" t="s">
        <v>39</v>
      </c>
      <c r="K105" s="34" t="s">
        <v>38</v>
      </c>
      <c r="L105" s="34" t="s">
        <v>38</v>
      </c>
      <c r="M105" s="34" t="s">
        <v>5038</v>
      </c>
      <c r="N105" s="34"/>
      <c r="O105" s="34"/>
      <c r="P105" s="34"/>
      <c r="Q105" s="10"/>
    </row>
    <row r="106" spans="1:17" ht="28" x14ac:dyDescent="0.2">
      <c r="A106" s="208">
        <v>45392</v>
      </c>
      <c r="B106" s="10" t="s">
        <v>4954</v>
      </c>
      <c r="C106" s="10" t="s">
        <v>4930</v>
      </c>
      <c r="D106" s="34" t="s">
        <v>3780</v>
      </c>
      <c r="E106" s="34" t="s">
        <v>108</v>
      </c>
      <c r="F106" s="34" t="s">
        <v>109</v>
      </c>
      <c r="G106" s="34" t="s">
        <v>110</v>
      </c>
      <c r="H106" s="34">
        <v>4</v>
      </c>
      <c r="I106" s="34" t="s">
        <v>4953</v>
      </c>
      <c r="J106" s="34" t="s">
        <v>39</v>
      </c>
      <c r="K106" s="34" t="s">
        <v>38</v>
      </c>
      <c r="L106" s="34" t="s">
        <v>38</v>
      </c>
      <c r="M106" s="34" t="s">
        <v>5035</v>
      </c>
      <c r="N106" s="34"/>
      <c r="O106" s="34"/>
      <c r="P106" s="34"/>
      <c r="Q106" s="10"/>
    </row>
    <row r="107" spans="1:17" ht="42" x14ac:dyDescent="0.2">
      <c r="A107" s="208">
        <v>45392</v>
      </c>
      <c r="B107" s="10" t="s">
        <v>4955</v>
      </c>
      <c r="C107" s="10" t="s">
        <v>4471</v>
      </c>
      <c r="D107" s="34" t="s">
        <v>3780</v>
      </c>
      <c r="E107" s="34" t="s">
        <v>112</v>
      </c>
      <c r="F107" s="34" t="s">
        <v>342</v>
      </c>
      <c r="G107" s="34" t="s">
        <v>343</v>
      </c>
      <c r="H107" s="34">
        <v>1</v>
      </c>
      <c r="I107" s="34" t="s">
        <v>4589</v>
      </c>
      <c r="J107" s="34" t="s">
        <v>4560</v>
      </c>
      <c r="K107" s="34" t="s">
        <v>4956</v>
      </c>
      <c r="L107" s="34" t="s">
        <v>69</v>
      </c>
      <c r="M107" s="34" t="s">
        <v>5040</v>
      </c>
      <c r="N107" s="34"/>
      <c r="O107" s="34"/>
      <c r="P107" s="34"/>
      <c r="Q107" s="10"/>
    </row>
    <row r="108" spans="1:17" ht="84" x14ac:dyDescent="0.2">
      <c r="A108" s="208">
        <v>45392</v>
      </c>
      <c r="B108" s="10" t="s">
        <v>4957</v>
      </c>
      <c r="C108" s="10" t="s">
        <v>4471</v>
      </c>
      <c r="D108" s="34" t="s">
        <v>3780</v>
      </c>
      <c r="E108" s="34" t="s">
        <v>112</v>
      </c>
      <c r="F108" s="34" t="s">
        <v>342</v>
      </c>
      <c r="G108" s="34" t="s">
        <v>343</v>
      </c>
      <c r="H108" s="34">
        <v>1</v>
      </c>
      <c r="I108" s="34" t="s">
        <v>4589</v>
      </c>
      <c r="J108" s="34" t="s">
        <v>4560</v>
      </c>
      <c r="K108" s="34" t="s">
        <v>4956</v>
      </c>
      <c r="L108" s="34" t="s">
        <v>74</v>
      </c>
      <c r="M108" s="34" t="s">
        <v>5068</v>
      </c>
      <c r="N108" s="34"/>
      <c r="O108" s="34"/>
      <c r="P108" s="34"/>
      <c r="Q108" s="10"/>
    </row>
    <row r="109" spans="1:17" s="10" customFormat="1" ht="56" x14ac:dyDescent="0.2">
      <c r="A109" s="208">
        <v>45392</v>
      </c>
      <c r="B109" s="34" t="s">
        <v>4958</v>
      </c>
      <c r="C109" s="10" t="s">
        <v>4471</v>
      </c>
      <c r="D109" s="34" t="s">
        <v>3780</v>
      </c>
      <c r="E109" s="34" t="s">
        <v>112</v>
      </c>
      <c r="F109" s="34" t="s">
        <v>342</v>
      </c>
      <c r="G109" s="34" t="s">
        <v>343</v>
      </c>
      <c r="H109" s="34">
        <v>1</v>
      </c>
      <c r="I109" s="34" t="s">
        <v>4589</v>
      </c>
      <c r="J109" s="34" t="s">
        <v>4562</v>
      </c>
      <c r="K109" s="34" t="s">
        <v>4956</v>
      </c>
      <c r="L109" s="34" t="s">
        <v>69</v>
      </c>
      <c r="M109" s="34" t="s">
        <v>5041</v>
      </c>
      <c r="N109" s="34"/>
      <c r="O109" s="34"/>
      <c r="P109" s="34"/>
    </row>
    <row r="110" spans="1:17" ht="28" x14ac:dyDescent="0.2">
      <c r="A110" s="208">
        <v>45392</v>
      </c>
      <c r="B110" s="10" t="s">
        <v>4959</v>
      </c>
      <c r="C110" s="10" t="s">
        <v>4473</v>
      </c>
      <c r="D110" s="34" t="s">
        <v>3780</v>
      </c>
      <c r="E110" s="34" t="s">
        <v>112</v>
      </c>
      <c r="F110" s="34" t="s">
        <v>342</v>
      </c>
      <c r="G110" s="34" t="s">
        <v>343</v>
      </c>
      <c r="H110" s="34">
        <v>1</v>
      </c>
      <c r="I110" s="34" t="s">
        <v>4589</v>
      </c>
      <c r="J110" s="34" t="s">
        <v>39</v>
      </c>
      <c r="K110" s="34" t="s">
        <v>4960</v>
      </c>
      <c r="L110" s="34" t="s">
        <v>69</v>
      </c>
      <c r="M110" s="34" t="s">
        <v>5042</v>
      </c>
      <c r="N110" s="34"/>
      <c r="O110" s="34"/>
      <c r="P110" s="34"/>
      <c r="Q110" s="10"/>
    </row>
    <row r="111" spans="1:17" ht="28" x14ac:dyDescent="0.2">
      <c r="A111" s="208">
        <v>45392</v>
      </c>
      <c r="B111" s="10" t="s">
        <v>4961</v>
      </c>
      <c r="C111" s="10" t="s">
        <v>4473</v>
      </c>
      <c r="D111" s="34" t="s">
        <v>3780</v>
      </c>
      <c r="E111" s="34" t="s">
        <v>112</v>
      </c>
      <c r="F111" s="34" t="s">
        <v>342</v>
      </c>
      <c r="G111" s="34" t="s">
        <v>343</v>
      </c>
      <c r="H111" s="34">
        <v>1</v>
      </c>
      <c r="I111" s="34" t="s">
        <v>4589</v>
      </c>
      <c r="J111" s="34" t="s">
        <v>39</v>
      </c>
      <c r="K111" s="34" t="s">
        <v>718</v>
      </c>
      <c r="L111" s="34" t="s">
        <v>69</v>
      </c>
      <c r="M111" s="34" t="s">
        <v>5043</v>
      </c>
      <c r="N111" s="34"/>
      <c r="O111" s="34"/>
      <c r="P111" s="34"/>
      <c r="Q111" s="10"/>
    </row>
    <row r="112" spans="1:17" ht="28" x14ac:dyDescent="0.2">
      <c r="A112" s="208">
        <v>45392</v>
      </c>
      <c r="B112" s="10" t="s">
        <v>4962</v>
      </c>
      <c r="C112" s="10" t="s">
        <v>4473</v>
      </c>
      <c r="D112" s="34" t="s">
        <v>3780</v>
      </c>
      <c r="E112" s="34" t="s">
        <v>112</v>
      </c>
      <c r="F112" s="34" t="s">
        <v>342</v>
      </c>
      <c r="G112" s="34" t="s">
        <v>343</v>
      </c>
      <c r="H112" s="34">
        <v>1</v>
      </c>
      <c r="I112" s="34" t="s">
        <v>4589</v>
      </c>
      <c r="J112" s="34" t="s">
        <v>39</v>
      </c>
      <c r="K112" s="34" t="s">
        <v>718</v>
      </c>
      <c r="L112" s="34" t="s">
        <v>74</v>
      </c>
      <c r="M112" s="34" t="s">
        <v>5044</v>
      </c>
      <c r="N112" s="34"/>
      <c r="O112" s="34"/>
      <c r="P112" s="34"/>
      <c r="Q112" s="10"/>
    </row>
    <row r="113" spans="1:17" ht="42" x14ac:dyDescent="0.2">
      <c r="A113" s="208">
        <v>45392</v>
      </c>
      <c r="B113" s="10" t="s">
        <v>4963</v>
      </c>
      <c r="C113" s="10" t="s">
        <v>4471</v>
      </c>
      <c r="D113" s="34" t="s">
        <v>3780</v>
      </c>
      <c r="E113" s="34" t="s">
        <v>112</v>
      </c>
      <c r="F113" s="34" t="s">
        <v>113</v>
      </c>
      <c r="G113" s="34" t="s">
        <v>114</v>
      </c>
      <c r="H113" s="34">
        <v>1</v>
      </c>
      <c r="I113" s="34" t="s">
        <v>1168</v>
      </c>
      <c r="J113" s="34" t="s">
        <v>4560</v>
      </c>
      <c r="K113" s="34" t="s">
        <v>4964</v>
      </c>
      <c r="L113" s="34" t="s">
        <v>590</v>
      </c>
      <c r="M113" s="34" t="s">
        <v>5069</v>
      </c>
      <c r="N113" s="34"/>
      <c r="O113" s="34" t="s">
        <v>4597</v>
      </c>
      <c r="P113" s="34"/>
      <c r="Q113" s="10"/>
    </row>
    <row r="114" spans="1:17" ht="28" x14ac:dyDescent="0.2">
      <c r="A114" s="208">
        <v>45392</v>
      </c>
      <c r="B114" s="10" t="s">
        <v>4965</v>
      </c>
      <c r="C114" s="10" t="s">
        <v>4471</v>
      </c>
      <c r="D114" s="34" t="s">
        <v>3780</v>
      </c>
      <c r="E114" s="34" t="s">
        <v>112</v>
      </c>
      <c r="F114" s="34" t="s">
        <v>113</v>
      </c>
      <c r="G114" s="34" t="s">
        <v>114</v>
      </c>
      <c r="H114" s="34">
        <v>1</v>
      </c>
      <c r="I114" s="34" t="s">
        <v>1168</v>
      </c>
      <c r="J114" s="34" t="s">
        <v>301</v>
      </c>
      <c r="K114" s="34" t="s">
        <v>38</v>
      </c>
      <c r="L114" s="34" t="s">
        <v>764</v>
      </c>
      <c r="M114" s="34" t="s">
        <v>5045</v>
      </c>
      <c r="N114" s="34"/>
      <c r="O114" s="34" t="s">
        <v>4597</v>
      </c>
      <c r="P114" s="34"/>
      <c r="Q114" s="10"/>
    </row>
    <row r="115" spans="1:17" ht="42" x14ac:dyDescent="0.2">
      <c r="A115" s="208">
        <v>45392</v>
      </c>
      <c r="B115" s="10" t="s">
        <v>4966</v>
      </c>
      <c r="C115" s="10" t="s">
        <v>4471</v>
      </c>
      <c r="D115" s="34" t="s">
        <v>3780</v>
      </c>
      <c r="E115" s="34" t="s">
        <v>112</v>
      </c>
      <c r="F115" s="34" t="s">
        <v>592</v>
      </c>
      <c r="G115" s="34" t="s">
        <v>593</v>
      </c>
      <c r="H115" s="34">
        <v>1</v>
      </c>
      <c r="I115" s="34" t="s">
        <v>4602</v>
      </c>
      <c r="J115" s="34" t="s">
        <v>5070</v>
      </c>
      <c r="K115" s="34" t="s">
        <v>38</v>
      </c>
      <c r="L115" s="34" t="s">
        <v>4967</v>
      </c>
      <c r="M115" s="34" t="s">
        <v>5071</v>
      </c>
      <c r="N115" s="34"/>
      <c r="O115" s="34" t="s">
        <v>4603</v>
      </c>
      <c r="P115" s="34"/>
      <c r="Q115" s="10"/>
    </row>
    <row r="116" spans="1:17" ht="42" x14ac:dyDescent="0.2">
      <c r="A116" s="208">
        <v>45392</v>
      </c>
      <c r="B116" s="10" t="s">
        <v>4968</v>
      </c>
      <c r="C116" s="10" t="s">
        <v>4471</v>
      </c>
      <c r="D116" s="34" t="s">
        <v>3780</v>
      </c>
      <c r="E116" s="34" t="s">
        <v>112</v>
      </c>
      <c r="F116" s="34" t="s">
        <v>592</v>
      </c>
      <c r="G116" s="34" t="s">
        <v>593</v>
      </c>
      <c r="H116" s="34">
        <v>1</v>
      </c>
      <c r="I116" s="34" t="s">
        <v>4602</v>
      </c>
      <c r="J116" s="34" t="s">
        <v>5070</v>
      </c>
      <c r="K116" s="34" t="s">
        <v>38</v>
      </c>
      <c r="L116" s="34" t="s">
        <v>4967</v>
      </c>
      <c r="M116" s="34" t="s">
        <v>5072</v>
      </c>
      <c r="N116" s="34"/>
      <c r="O116" s="34" t="s">
        <v>4603</v>
      </c>
      <c r="P116" s="34"/>
      <c r="Q116" s="10"/>
    </row>
    <row r="117" spans="1:17" ht="42" x14ac:dyDescent="0.2">
      <c r="A117" s="208">
        <v>45392</v>
      </c>
      <c r="B117" s="10" t="s">
        <v>4969</v>
      </c>
      <c r="C117" s="10" t="s">
        <v>4471</v>
      </c>
      <c r="D117" s="34" t="s">
        <v>3780</v>
      </c>
      <c r="E117" s="34" t="s">
        <v>112</v>
      </c>
      <c r="F117" s="34" t="s">
        <v>592</v>
      </c>
      <c r="G117" s="34" t="s">
        <v>593</v>
      </c>
      <c r="H117" s="34">
        <v>1</v>
      </c>
      <c r="I117" s="34" t="s">
        <v>4602</v>
      </c>
      <c r="J117" s="34" t="s">
        <v>5070</v>
      </c>
      <c r="K117" s="34" t="s">
        <v>38</v>
      </c>
      <c r="L117" s="34" t="s">
        <v>4970</v>
      </c>
      <c r="M117" s="34" t="s">
        <v>5073</v>
      </c>
      <c r="N117" s="34"/>
      <c r="O117" s="34" t="s">
        <v>4603</v>
      </c>
      <c r="P117" s="34"/>
      <c r="Q117" s="10"/>
    </row>
    <row r="118" spans="1:17" ht="42" x14ac:dyDescent="0.2">
      <c r="A118" s="208">
        <v>45392</v>
      </c>
      <c r="B118" s="10" t="s">
        <v>4971</v>
      </c>
      <c r="C118" s="10" t="s">
        <v>4471</v>
      </c>
      <c r="D118" s="34" t="s">
        <v>3780</v>
      </c>
      <c r="E118" s="34" t="s">
        <v>112</v>
      </c>
      <c r="F118" s="34" t="s">
        <v>592</v>
      </c>
      <c r="G118" s="34" t="s">
        <v>593</v>
      </c>
      <c r="H118" s="34">
        <v>1</v>
      </c>
      <c r="I118" s="34" t="s">
        <v>4602</v>
      </c>
      <c r="J118" s="34" t="s">
        <v>5070</v>
      </c>
      <c r="K118" s="34" t="s">
        <v>38</v>
      </c>
      <c r="L118" s="34" t="s">
        <v>4970</v>
      </c>
      <c r="M118" s="34" t="s">
        <v>5074</v>
      </c>
      <c r="N118" s="34"/>
      <c r="O118" s="34" t="s">
        <v>4603</v>
      </c>
      <c r="P118" s="34"/>
      <c r="Q118" s="10"/>
    </row>
    <row r="119" spans="1:17" ht="28" x14ac:dyDescent="0.2">
      <c r="A119" s="208">
        <v>45392</v>
      </c>
      <c r="B119" s="10" t="s">
        <v>4972</v>
      </c>
      <c r="C119" s="10" t="s">
        <v>4473</v>
      </c>
      <c r="D119" s="34" t="s">
        <v>3780</v>
      </c>
      <c r="E119" s="34" t="s">
        <v>112</v>
      </c>
      <c r="F119" s="34" t="s">
        <v>126</v>
      </c>
      <c r="G119" s="34" t="s">
        <v>127</v>
      </c>
      <c r="H119" s="34">
        <v>1</v>
      </c>
      <c r="I119" s="34" t="s">
        <v>4622</v>
      </c>
      <c r="J119" s="34" t="s">
        <v>4973</v>
      </c>
      <c r="K119" s="34" t="s">
        <v>38</v>
      </c>
      <c r="L119" s="34" t="s">
        <v>69</v>
      </c>
      <c r="M119" s="34" t="s">
        <v>5046</v>
      </c>
      <c r="N119" s="34"/>
      <c r="O119" s="34"/>
      <c r="P119" s="34"/>
      <c r="Q119" s="10"/>
    </row>
    <row r="120" spans="1:17" ht="28" x14ac:dyDescent="0.2">
      <c r="A120" s="208">
        <v>45392</v>
      </c>
      <c r="B120" s="10" t="s">
        <v>4974</v>
      </c>
      <c r="C120" s="10" t="s">
        <v>4473</v>
      </c>
      <c r="D120" s="34" t="s">
        <v>3780</v>
      </c>
      <c r="E120" s="34" t="s">
        <v>112</v>
      </c>
      <c r="F120" s="34" t="s">
        <v>126</v>
      </c>
      <c r="G120" s="34" t="s">
        <v>127</v>
      </c>
      <c r="H120" s="34">
        <v>1</v>
      </c>
      <c r="I120" s="34" t="s">
        <v>4622</v>
      </c>
      <c r="J120" s="34" t="s">
        <v>4562</v>
      </c>
      <c r="K120" s="34" t="s">
        <v>38</v>
      </c>
      <c r="L120" s="34" t="s">
        <v>4967</v>
      </c>
      <c r="M120" s="34" t="s">
        <v>5047</v>
      </c>
      <c r="N120" s="34"/>
      <c r="O120" s="34"/>
      <c r="P120" s="34"/>
      <c r="Q120" s="10"/>
    </row>
    <row r="121" spans="1:17" ht="28" x14ac:dyDescent="0.2">
      <c r="A121" s="208">
        <v>45392</v>
      </c>
      <c r="B121" s="10" t="s">
        <v>4975</v>
      </c>
      <c r="C121" s="10" t="s">
        <v>4473</v>
      </c>
      <c r="D121" s="34" t="s">
        <v>3780</v>
      </c>
      <c r="E121" s="34" t="s">
        <v>112</v>
      </c>
      <c r="F121" s="34" t="s">
        <v>126</v>
      </c>
      <c r="G121" s="34" t="s">
        <v>127</v>
      </c>
      <c r="H121" s="34">
        <v>1</v>
      </c>
      <c r="I121" s="34" t="s">
        <v>4622</v>
      </c>
      <c r="J121" s="34" t="s">
        <v>4562</v>
      </c>
      <c r="K121" s="34" t="s">
        <v>38</v>
      </c>
      <c r="L121" s="34" t="s">
        <v>4970</v>
      </c>
      <c r="M121" s="34" t="s">
        <v>5048</v>
      </c>
      <c r="N121" s="34"/>
      <c r="O121" s="34"/>
      <c r="P121" s="34"/>
      <c r="Q121" s="10"/>
    </row>
    <row r="122" spans="1:17" ht="70" x14ac:dyDescent="0.2">
      <c r="A122" s="208">
        <v>45392</v>
      </c>
      <c r="B122" s="34" t="s">
        <v>4976</v>
      </c>
      <c r="C122" s="10" t="s">
        <v>4471</v>
      </c>
      <c r="D122" s="34" t="s">
        <v>3780</v>
      </c>
      <c r="E122" s="34" t="s">
        <v>112</v>
      </c>
      <c r="F122" s="34" t="s">
        <v>349</v>
      </c>
      <c r="G122" s="34" t="s">
        <v>350</v>
      </c>
      <c r="H122" s="34">
        <v>1</v>
      </c>
      <c r="I122" s="34" t="s">
        <v>4633</v>
      </c>
      <c r="J122" s="34" t="s">
        <v>4560</v>
      </c>
      <c r="K122" s="34" t="s">
        <v>38</v>
      </c>
      <c r="L122" s="34" t="s">
        <v>69</v>
      </c>
      <c r="M122" s="34" t="s">
        <v>5049</v>
      </c>
      <c r="N122" s="34"/>
      <c r="O122" s="34"/>
      <c r="P122" s="34"/>
      <c r="Q122" s="10"/>
    </row>
    <row r="123" spans="1:17" ht="56" x14ac:dyDescent="0.2">
      <c r="A123" s="208">
        <v>45392</v>
      </c>
      <c r="B123" s="34" t="s">
        <v>4977</v>
      </c>
      <c r="C123" s="10" t="s">
        <v>4471</v>
      </c>
      <c r="D123" s="34" t="s">
        <v>3780</v>
      </c>
      <c r="E123" s="34" t="s">
        <v>112</v>
      </c>
      <c r="F123" s="34" t="s">
        <v>349</v>
      </c>
      <c r="G123" s="34" t="s">
        <v>350</v>
      </c>
      <c r="H123" s="34">
        <v>1</v>
      </c>
      <c r="I123" s="34" t="s">
        <v>4633</v>
      </c>
      <c r="J123" s="34" t="s">
        <v>4562</v>
      </c>
      <c r="K123" s="34" t="s">
        <v>38</v>
      </c>
      <c r="L123" s="34" t="s">
        <v>69</v>
      </c>
      <c r="M123" s="34" t="s">
        <v>5050</v>
      </c>
      <c r="N123" s="34"/>
      <c r="O123" s="34"/>
      <c r="P123" s="34"/>
      <c r="Q123" s="10"/>
    </row>
    <row r="124" spans="1:17" s="210" customFormat="1" ht="28" x14ac:dyDescent="0.2">
      <c r="A124" s="208">
        <v>45392</v>
      </c>
      <c r="B124" s="10" t="s">
        <v>4978</v>
      </c>
      <c r="C124" s="10" t="s">
        <v>4471</v>
      </c>
      <c r="D124" s="34" t="s">
        <v>3780</v>
      </c>
      <c r="E124" s="34" t="s">
        <v>112</v>
      </c>
      <c r="F124" s="34" t="s">
        <v>136</v>
      </c>
      <c r="G124" s="34" t="s">
        <v>137</v>
      </c>
      <c r="H124" s="34">
        <v>2</v>
      </c>
      <c r="I124" s="34" t="s">
        <v>4979</v>
      </c>
      <c r="J124" s="34" t="s">
        <v>39</v>
      </c>
      <c r="K124" s="34" t="s">
        <v>38</v>
      </c>
      <c r="L124" s="34" t="s">
        <v>134</v>
      </c>
      <c r="M124" s="34" t="s">
        <v>5051</v>
      </c>
      <c r="N124" s="34"/>
      <c r="O124" s="34"/>
      <c r="P124" s="34" t="s">
        <v>4980</v>
      </c>
      <c r="Q124" s="10"/>
    </row>
    <row r="125" spans="1:17" ht="28" x14ac:dyDescent="0.2">
      <c r="A125" s="208">
        <v>45392</v>
      </c>
      <c r="B125" s="10" t="s">
        <v>4981</v>
      </c>
      <c r="C125" s="10" t="s">
        <v>4471</v>
      </c>
      <c r="D125" s="34" t="s">
        <v>38</v>
      </c>
      <c r="E125" s="34" t="s">
        <v>38</v>
      </c>
      <c r="F125" s="34" t="s">
        <v>38</v>
      </c>
      <c r="G125" s="34" t="s">
        <v>38</v>
      </c>
      <c r="H125" s="34" t="s">
        <v>38</v>
      </c>
      <c r="I125" s="34" t="s">
        <v>38</v>
      </c>
      <c r="J125" s="34" t="s">
        <v>38</v>
      </c>
      <c r="K125" s="34" t="s">
        <v>38</v>
      </c>
      <c r="L125" s="34" t="s">
        <v>38</v>
      </c>
      <c r="M125" s="34" t="s">
        <v>4982</v>
      </c>
      <c r="N125" s="34" t="s">
        <v>4942</v>
      </c>
      <c r="O125" s="34" t="s">
        <v>4942</v>
      </c>
      <c r="P125" s="34" t="s">
        <v>4942</v>
      </c>
      <c r="Q125" s="10"/>
    </row>
    <row r="126" spans="1:17" ht="42" x14ac:dyDescent="0.2">
      <c r="A126" s="208">
        <v>45392</v>
      </c>
      <c r="B126" s="10" t="s">
        <v>4940</v>
      </c>
      <c r="C126" s="34" t="s">
        <v>4471</v>
      </c>
      <c r="D126" s="10" t="s">
        <v>38</v>
      </c>
      <c r="E126" s="34" t="s">
        <v>163</v>
      </c>
      <c r="F126" s="34" t="s">
        <v>38</v>
      </c>
      <c r="G126" s="34" t="s">
        <v>38</v>
      </c>
      <c r="H126" s="34" t="s">
        <v>38</v>
      </c>
      <c r="I126" s="34" t="s">
        <v>38</v>
      </c>
      <c r="J126" s="34" t="s">
        <v>38</v>
      </c>
      <c r="K126" s="34" t="s">
        <v>38</v>
      </c>
      <c r="L126" s="34" t="s">
        <v>38</v>
      </c>
      <c r="M126" s="12" t="s">
        <v>4941</v>
      </c>
      <c r="N126" s="10" t="s">
        <v>4942</v>
      </c>
      <c r="O126" s="10" t="s">
        <v>4942</v>
      </c>
      <c r="P126" s="10" t="s">
        <v>4942</v>
      </c>
      <c r="Q126" s="34"/>
    </row>
    <row r="127" spans="1:17" ht="98" x14ac:dyDescent="0.2">
      <c r="A127" s="208">
        <v>45392</v>
      </c>
      <c r="B127" s="10"/>
      <c r="C127" s="10" t="s">
        <v>4471</v>
      </c>
      <c r="D127" s="34" t="s">
        <v>5067</v>
      </c>
      <c r="E127" s="34" t="s">
        <v>172</v>
      </c>
      <c r="F127" s="34" t="s">
        <v>38</v>
      </c>
      <c r="G127" s="34" t="s">
        <v>38</v>
      </c>
      <c r="H127" s="34" t="s">
        <v>38</v>
      </c>
      <c r="I127" s="34" t="s">
        <v>38</v>
      </c>
      <c r="J127" s="34" t="s">
        <v>38</v>
      </c>
      <c r="K127" s="34" t="s">
        <v>38</v>
      </c>
      <c r="L127" s="34" t="s">
        <v>38</v>
      </c>
      <c r="M127" s="34" t="s">
        <v>5039</v>
      </c>
      <c r="N127" s="34" t="s">
        <v>4942</v>
      </c>
      <c r="O127" s="34" t="s">
        <v>4942</v>
      </c>
      <c r="P127" s="34" t="s">
        <v>4942</v>
      </c>
      <c r="Q127" s="10"/>
    </row>
    <row r="128" spans="1:17" ht="42" x14ac:dyDescent="0.2">
      <c r="A128" s="208">
        <v>45392</v>
      </c>
      <c r="B128" s="10"/>
      <c r="C128" s="10" t="s">
        <v>4471</v>
      </c>
      <c r="D128" s="34" t="s">
        <v>3780</v>
      </c>
      <c r="E128" s="34" t="s">
        <v>175</v>
      </c>
      <c r="F128" s="34" t="s">
        <v>182</v>
      </c>
      <c r="G128" s="34" t="s">
        <v>183</v>
      </c>
      <c r="H128" s="34">
        <v>2</v>
      </c>
      <c r="I128" s="34" t="s">
        <v>4652</v>
      </c>
      <c r="J128" s="34" t="s">
        <v>189</v>
      </c>
      <c r="K128" s="34" t="s">
        <v>38</v>
      </c>
      <c r="L128" s="34" t="s">
        <v>38</v>
      </c>
      <c r="M128" s="19" t="s">
        <v>4983</v>
      </c>
      <c r="N128" s="34"/>
      <c r="O128" s="34"/>
      <c r="P128" s="34" t="s">
        <v>4653</v>
      </c>
      <c r="Q128" s="10"/>
    </row>
    <row r="129" spans="1:17" ht="28" x14ac:dyDescent="0.2">
      <c r="A129" s="208">
        <v>45392</v>
      </c>
      <c r="B129" s="10"/>
      <c r="C129" s="10" t="s">
        <v>4471</v>
      </c>
      <c r="D129" s="34" t="s">
        <v>3780</v>
      </c>
      <c r="E129" s="34" t="s">
        <v>175</v>
      </c>
      <c r="F129" s="34" t="s">
        <v>182</v>
      </c>
      <c r="G129" s="34" t="s">
        <v>183</v>
      </c>
      <c r="H129" s="34">
        <v>2</v>
      </c>
      <c r="I129" s="34" t="s">
        <v>4652</v>
      </c>
      <c r="J129" s="34" t="s">
        <v>178</v>
      </c>
      <c r="K129" s="34" t="s">
        <v>38</v>
      </c>
      <c r="L129" s="34" t="s">
        <v>38</v>
      </c>
      <c r="M129" s="12" t="s">
        <v>4984</v>
      </c>
      <c r="N129" s="34"/>
      <c r="O129" s="34"/>
      <c r="P129" s="34" t="s">
        <v>4653</v>
      </c>
      <c r="Q129" s="10"/>
    </row>
    <row r="130" spans="1:17" ht="84" x14ac:dyDescent="0.2">
      <c r="A130" s="208">
        <v>45392</v>
      </c>
      <c r="B130" s="10"/>
      <c r="C130" s="10" t="s">
        <v>4471</v>
      </c>
      <c r="D130" s="34" t="s">
        <v>3780</v>
      </c>
      <c r="E130" s="34" t="s">
        <v>175</v>
      </c>
      <c r="F130" s="34" t="s">
        <v>182</v>
      </c>
      <c r="G130" s="34" t="s">
        <v>183</v>
      </c>
      <c r="H130" s="34">
        <v>2</v>
      </c>
      <c r="I130" s="34" t="s">
        <v>4652</v>
      </c>
      <c r="J130" s="34" t="s">
        <v>189</v>
      </c>
      <c r="K130" s="34" t="s">
        <v>38</v>
      </c>
      <c r="L130" s="34" t="s">
        <v>38</v>
      </c>
      <c r="M130" s="19" t="s">
        <v>5075</v>
      </c>
      <c r="N130" s="34"/>
      <c r="O130" s="34"/>
      <c r="P130" s="34"/>
      <c r="Q130" s="10"/>
    </row>
    <row r="131" spans="1:17" ht="70" x14ac:dyDescent="0.2">
      <c r="A131" s="208">
        <v>45392</v>
      </c>
      <c r="B131" s="10"/>
      <c r="C131" s="10" t="s">
        <v>4471</v>
      </c>
      <c r="D131" s="34" t="s">
        <v>3780</v>
      </c>
      <c r="E131" s="34" t="s">
        <v>175</v>
      </c>
      <c r="F131" s="34" t="s">
        <v>182</v>
      </c>
      <c r="G131" s="34" t="s">
        <v>183</v>
      </c>
      <c r="H131" s="34">
        <v>2</v>
      </c>
      <c r="I131" s="34" t="s">
        <v>4652</v>
      </c>
      <c r="J131" s="34" t="s">
        <v>178</v>
      </c>
      <c r="K131" s="34" t="s">
        <v>38</v>
      </c>
      <c r="L131" s="34" t="s">
        <v>38</v>
      </c>
      <c r="M131" s="12" t="s">
        <v>4985</v>
      </c>
      <c r="N131" s="34"/>
      <c r="O131" s="34"/>
      <c r="P131" s="34"/>
      <c r="Q131" s="10"/>
    </row>
    <row r="132" spans="1:17" ht="42" x14ac:dyDescent="0.2">
      <c r="A132" s="208">
        <v>45392</v>
      </c>
      <c r="B132" s="10" t="s">
        <v>4986</v>
      </c>
      <c r="C132" s="10" t="s">
        <v>4923</v>
      </c>
      <c r="D132" s="34" t="s">
        <v>3780</v>
      </c>
      <c r="E132" s="34" t="s">
        <v>175</v>
      </c>
      <c r="F132" s="34" t="s">
        <v>750</v>
      </c>
      <c r="G132" s="34" t="s">
        <v>751</v>
      </c>
      <c r="H132" s="34">
        <v>1</v>
      </c>
      <c r="I132" s="34" t="s">
        <v>4987</v>
      </c>
      <c r="J132" s="34" t="s">
        <v>178</v>
      </c>
      <c r="K132" s="34" t="s">
        <v>38</v>
      </c>
      <c r="L132" s="34" t="s">
        <v>74</v>
      </c>
      <c r="M132" s="34" t="s">
        <v>5052</v>
      </c>
      <c r="N132" s="34"/>
      <c r="O132" s="34"/>
      <c r="P132" s="34"/>
      <c r="Q132" s="10"/>
    </row>
    <row r="133" spans="1:17" ht="42" x14ac:dyDescent="0.2">
      <c r="A133" s="208">
        <v>45392</v>
      </c>
      <c r="B133" s="10" t="s">
        <v>4988</v>
      </c>
      <c r="C133" s="10" t="s">
        <v>4930</v>
      </c>
      <c r="D133" s="34" t="s">
        <v>3780</v>
      </c>
      <c r="E133" s="34" t="s">
        <v>175</v>
      </c>
      <c r="F133" s="34" t="s">
        <v>750</v>
      </c>
      <c r="G133" s="34" t="s">
        <v>751</v>
      </c>
      <c r="H133" s="34">
        <v>1</v>
      </c>
      <c r="I133" s="34" t="s">
        <v>4987</v>
      </c>
      <c r="J133" s="34" t="s">
        <v>178</v>
      </c>
      <c r="K133" s="34" t="s">
        <v>38</v>
      </c>
      <c r="L133" s="34" t="s">
        <v>38</v>
      </c>
      <c r="M133" s="34" t="s">
        <v>5035</v>
      </c>
      <c r="N133" s="34"/>
      <c r="O133" s="34"/>
      <c r="P133" s="34"/>
      <c r="Q133" s="10"/>
    </row>
    <row r="134" spans="1:17" ht="84" x14ac:dyDescent="0.2">
      <c r="A134" s="208">
        <v>45392</v>
      </c>
      <c r="B134" s="10" t="s">
        <v>4989</v>
      </c>
      <c r="C134" s="10" t="s">
        <v>4471</v>
      </c>
      <c r="D134" s="34" t="s">
        <v>3780</v>
      </c>
      <c r="E134" s="34" t="s">
        <v>195</v>
      </c>
      <c r="F134" s="34" t="s">
        <v>201</v>
      </c>
      <c r="G134" s="34" t="s">
        <v>202</v>
      </c>
      <c r="H134" s="34">
        <v>1</v>
      </c>
      <c r="I134" s="34" t="s">
        <v>4530</v>
      </c>
      <c r="J134" s="34" t="s">
        <v>39</v>
      </c>
      <c r="K134" s="34" t="s">
        <v>38</v>
      </c>
      <c r="L134" s="34" t="s">
        <v>69</v>
      </c>
      <c r="M134" s="34" t="s">
        <v>5053</v>
      </c>
      <c r="N134" s="34"/>
      <c r="O134" s="34" t="s">
        <v>4990</v>
      </c>
      <c r="P134" s="34" t="s">
        <v>4991</v>
      </c>
      <c r="Q134" s="10"/>
    </row>
    <row r="135" spans="1:17" ht="56" x14ac:dyDescent="0.2">
      <c r="A135" s="208">
        <v>45392</v>
      </c>
      <c r="B135" s="10" t="s">
        <v>4992</v>
      </c>
      <c r="C135" s="10" t="s">
        <v>4930</v>
      </c>
      <c r="D135" s="34" t="s">
        <v>3780</v>
      </c>
      <c r="E135" s="34" t="s">
        <v>195</v>
      </c>
      <c r="F135" s="34" t="s">
        <v>201</v>
      </c>
      <c r="G135" s="34" t="s">
        <v>202</v>
      </c>
      <c r="H135" s="34">
        <v>1</v>
      </c>
      <c r="I135" s="34" t="s">
        <v>4530</v>
      </c>
      <c r="J135" s="34" t="s">
        <v>39</v>
      </c>
      <c r="K135" s="34" t="s">
        <v>38</v>
      </c>
      <c r="L135" s="34" t="s">
        <v>38</v>
      </c>
      <c r="M135" s="34" t="s">
        <v>5054</v>
      </c>
      <c r="N135" s="34"/>
      <c r="O135" s="34" t="s">
        <v>4990</v>
      </c>
      <c r="P135" s="34" t="s">
        <v>4991</v>
      </c>
      <c r="Q135" s="10"/>
    </row>
    <row r="136" spans="1:17" ht="42" x14ac:dyDescent="0.2">
      <c r="A136" s="208">
        <v>45392</v>
      </c>
      <c r="B136" s="10" t="s">
        <v>4993</v>
      </c>
      <c r="C136" s="10" t="s">
        <v>4930</v>
      </c>
      <c r="D136" s="34" t="s">
        <v>3780</v>
      </c>
      <c r="E136" s="34" t="s">
        <v>195</v>
      </c>
      <c r="F136" s="34" t="s">
        <v>201</v>
      </c>
      <c r="G136" s="34" t="s">
        <v>202</v>
      </c>
      <c r="H136" s="34">
        <v>2</v>
      </c>
      <c r="I136" s="34" t="s">
        <v>4994</v>
      </c>
      <c r="J136" s="34" t="s">
        <v>39</v>
      </c>
      <c r="K136" s="34" t="s">
        <v>38</v>
      </c>
      <c r="L136" s="34" t="s">
        <v>38</v>
      </c>
      <c r="M136" s="34" t="s">
        <v>5035</v>
      </c>
      <c r="N136" s="34"/>
      <c r="O136" s="34"/>
      <c r="P136" s="34" t="s">
        <v>4995</v>
      </c>
      <c r="Q136" s="10"/>
    </row>
    <row r="137" spans="1:17" ht="42" x14ac:dyDescent="0.2">
      <c r="A137" s="208">
        <v>45392</v>
      </c>
      <c r="B137" s="10" t="s">
        <v>4996</v>
      </c>
      <c r="C137" s="10" t="s">
        <v>4473</v>
      </c>
      <c r="D137" s="34" t="s">
        <v>4551</v>
      </c>
      <c r="E137" s="34" t="s">
        <v>108</v>
      </c>
      <c r="F137" s="34" t="s">
        <v>4997</v>
      </c>
      <c r="G137" s="34" t="s">
        <v>4998</v>
      </c>
      <c r="H137" s="34">
        <v>1</v>
      </c>
      <c r="I137" s="34" t="s">
        <v>4467</v>
      </c>
      <c r="J137" s="34" t="s">
        <v>39</v>
      </c>
      <c r="K137" s="34" t="s">
        <v>4999</v>
      </c>
      <c r="L137" s="34" t="s">
        <v>38</v>
      </c>
      <c r="M137" s="34" t="s">
        <v>5076</v>
      </c>
      <c r="N137" s="34" t="s">
        <v>4942</v>
      </c>
      <c r="O137" s="34" t="s">
        <v>4942</v>
      </c>
      <c r="P137" s="34" t="s">
        <v>4942</v>
      </c>
      <c r="Q137" s="10"/>
    </row>
    <row r="138" spans="1:17" ht="56" x14ac:dyDescent="0.2">
      <c r="A138" s="208">
        <v>45392</v>
      </c>
      <c r="B138" s="10" t="s">
        <v>5000</v>
      </c>
      <c r="C138" s="10" t="s">
        <v>4473</v>
      </c>
      <c r="D138" s="34" t="s">
        <v>3780</v>
      </c>
      <c r="E138" s="34" t="s">
        <v>203</v>
      </c>
      <c r="F138" s="34" t="s">
        <v>204</v>
      </c>
      <c r="G138" s="34" t="s">
        <v>205</v>
      </c>
      <c r="H138" s="34">
        <v>1</v>
      </c>
      <c r="I138" s="34" t="s">
        <v>1116</v>
      </c>
      <c r="J138" s="34" t="s">
        <v>308</v>
      </c>
      <c r="K138" s="34" t="s">
        <v>417</v>
      </c>
      <c r="L138" s="34" t="s">
        <v>69</v>
      </c>
      <c r="M138" s="34" t="s">
        <v>5055</v>
      </c>
      <c r="N138" s="34"/>
      <c r="O138" s="34" t="s">
        <v>5001</v>
      </c>
      <c r="P138" s="34"/>
      <c r="Q138" s="10"/>
    </row>
    <row r="139" spans="1:17" ht="140" x14ac:dyDescent="0.2">
      <c r="A139" s="208">
        <v>45392</v>
      </c>
      <c r="B139" s="10"/>
      <c r="C139" s="10" t="s">
        <v>4473</v>
      </c>
      <c r="D139" s="34" t="s">
        <v>3780</v>
      </c>
      <c r="E139" s="34" t="s">
        <v>203</v>
      </c>
      <c r="F139" s="34" t="s">
        <v>425</v>
      </c>
      <c r="G139" s="34" t="s">
        <v>426</v>
      </c>
      <c r="H139" s="34">
        <v>1</v>
      </c>
      <c r="I139" s="34" t="s">
        <v>1092</v>
      </c>
      <c r="J139" s="34" t="s">
        <v>4926</v>
      </c>
      <c r="K139" s="34">
        <v>2</v>
      </c>
      <c r="L139" s="34"/>
      <c r="M139" s="34" t="s">
        <v>5056</v>
      </c>
      <c r="N139" s="34"/>
      <c r="O139" s="34" t="s">
        <v>4688</v>
      </c>
      <c r="P139" s="34"/>
      <c r="Q139" s="10"/>
    </row>
    <row r="140" spans="1:17" ht="42" x14ac:dyDescent="0.2">
      <c r="A140" s="208">
        <v>45392</v>
      </c>
      <c r="B140" s="10"/>
      <c r="C140" s="10" t="s">
        <v>4473</v>
      </c>
      <c r="D140" s="34" t="s">
        <v>3780</v>
      </c>
      <c r="E140" s="34" t="s">
        <v>203</v>
      </c>
      <c r="F140" s="34" t="s">
        <v>425</v>
      </c>
      <c r="G140" s="34" t="s">
        <v>426</v>
      </c>
      <c r="H140" s="34">
        <v>1</v>
      </c>
      <c r="I140" s="34" t="s">
        <v>1092</v>
      </c>
      <c r="J140" s="34" t="s">
        <v>5002</v>
      </c>
      <c r="K140" s="34">
        <v>2</v>
      </c>
      <c r="L140" s="34"/>
      <c r="M140" s="34" t="s">
        <v>5077</v>
      </c>
      <c r="N140" s="34"/>
      <c r="O140" s="34" t="s">
        <v>4688</v>
      </c>
      <c r="P140" s="34"/>
      <c r="Q140" s="10"/>
    </row>
    <row r="141" spans="1:17" ht="28" x14ac:dyDescent="0.2">
      <c r="A141" s="208">
        <v>45392</v>
      </c>
      <c r="B141" s="10" t="s">
        <v>5003</v>
      </c>
      <c r="C141" s="10" t="s">
        <v>4473</v>
      </c>
      <c r="D141" s="34" t="s">
        <v>3780</v>
      </c>
      <c r="E141" s="34" t="s">
        <v>203</v>
      </c>
      <c r="F141" s="34" t="s">
        <v>661</v>
      </c>
      <c r="G141" s="34" t="s">
        <v>662</v>
      </c>
      <c r="H141" s="34">
        <v>1</v>
      </c>
      <c r="I141" s="34" t="s">
        <v>5004</v>
      </c>
      <c r="J141" s="34" t="s">
        <v>39</v>
      </c>
      <c r="K141" s="34" t="s">
        <v>5005</v>
      </c>
      <c r="L141" s="34" t="s">
        <v>134</v>
      </c>
      <c r="M141" s="209" t="s">
        <v>5057</v>
      </c>
      <c r="N141" s="34"/>
      <c r="O141" s="34"/>
      <c r="P141" s="34"/>
      <c r="Q141" s="10"/>
    </row>
    <row r="142" spans="1:17" ht="56" x14ac:dyDescent="0.2">
      <c r="A142" s="208">
        <v>45392</v>
      </c>
      <c r="B142" s="10" t="s">
        <v>5006</v>
      </c>
      <c r="C142" s="10" t="s">
        <v>4473</v>
      </c>
      <c r="D142" s="34" t="s">
        <v>3780</v>
      </c>
      <c r="E142" s="34" t="s">
        <v>217</v>
      </c>
      <c r="F142" s="34" t="s">
        <v>218</v>
      </c>
      <c r="G142" s="34" t="s">
        <v>219</v>
      </c>
      <c r="H142" s="34">
        <v>4</v>
      </c>
      <c r="I142" s="34" t="s">
        <v>4501</v>
      </c>
      <c r="J142" s="34" t="s">
        <v>38</v>
      </c>
      <c r="K142" s="34" t="s">
        <v>38</v>
      </c>
      <c r="L142" s="34" t="s">
        <v>38</v>
      </c>
      <c r="M142" s="34" t="s">
        <v>5058</v>
      </c>
      <c r="N142" s="34"/>
      <c r="O142" s="34"/>
      <c r="P142" s="34" t="s">
        <v>5007</v>
      </c>
      <c r="Q142" s="10"/>
    </row>
    <row r="143" spans="1:17" ht="42" x14ac:dyDescent="0.2">
      <c r="A143" s="208">
        <v>45392</v>
      </c>
      <c r="B143" s="10" t="s">
        <v>5008</v>
      </c>
      <c r="C143" s="10" t="s">
        <v>4471</v>
      </c>
      <c r="D143" s="34" t="s">
        <v>3780</v>
      </c>
      <c r="E143" s="34" t="s">
        <v>217</v>
      </c>
      <c r="F143" s="34" t="s">
        <v>225</v>
      </c>
      <c r="G143" s="34" t="s">
        <v>226</v>
      </c>
      <c r="H143" s="34">
        <v>1</v>
      </c>
      <c r="I143" s="34" t="s">
        <v>4693</v>
      </c>
      <c r="J143" s="34" t="s">
        <v>39</v>
      </c>
      <c r="K143" s="34" t="s">
        <v>38</v>
      </c>
      <c r="L143" s="34" t="s">
        <v>134</v>
      </c>
      <c r="M143" s="12" t="s">
        <v>5059</v>
      </c>
      <c r="N143" s="34"/>
      <c r="O143" s="34"/>
      <c r="P143" s="34"/>
      <c r="Q143" s="10"/>
    </row>
    <row r="144" spans="1:17" ht="70" x14ac:dyDescent="0.2">
      <c r="A144" s="208">
        <v>45392</v>
      </c>
      <c r="B144" s="10" t="s">
        <v>5009</v>
      </c>
      <c r="C144" s="10" t="s">
        <v>4471</v>
      </c>
      <c r="D144" s="34" t="s">
        <v>3780</v>
      </c>
      <c r="E144" s="34" t="s">
        <v>217</v>
      </c>
      <c r="F144" s="34" t="s">
        <v>234</v>
      </c>
      <c r="G144" s="34" t="s">
        <v>235</v>
      </c>
      <c r="H144" s="34">
        <v>1</v>
      </c>
      <c r="I144" s="34" t="s">
        <v>4705</v>
      </c>
      <c r="J144" s="34" t="s">
        <v>39</v>
      </c>
      <c r="K144" s="34" t="s">
        <v>4706</v>
      </c>
      <c r="L144" s="34" t="s">
        <v>69</v>
      </c>
      <c r="M144" s="34" t="s">
        <v>5060</v>
      </c>
      <c r="N144" s="34"/>
      <c r="O144" s="34"/>
      <c r="P144" s="34" t="s">
        <v>4707</v>
      </c>
      <c r="Q144" s="10"/>
    </row>
    <row r="145" spans="1:17" ht="42" x14ac:dyDescent="0.2">
      <c r="A145" s="208">
        <v>45392</v>
      </c>
      <c r="B145" s="10" t="s">
        <v>5010</v>
      </c>
      <c r="C145" s="10" t="s">
        <v>4930</v>
      </c>
      <c r="D145" s="34" t="s">
        <v>3780</v>
      </c>
      <c r="E145" s="34" t="s">
        <v>217</v>
      </c>
      <c r="F145" s="34" t="s">
        <v>1037</v>
      </c>
      <c r="G145" s="34" t="s">
        <v>1038</v>
      </c>
      <c r="H145" s="34">
        <v>1</v>
      </c>
      <c r="I145" s="34" t="s">
        <v>5011</v>
      </c>
      <c r="J145" s="34" t="s">
        <v>39</v>
      </c>
      <c r="K145" s="34" t="s">
        <v>5012</v>
      </c>
      <c r="L145" s="34" t="s">
        <v>38</v>
      </c>
      <c r="M145" s="34" t="s">
        <v>5035</v>
      </c>
      <c r="N145" s="34"/>
      <c r="O145" s="34"/>
      <c r="P145" s="34" t="s">
        <v>5013</v>
      </c>
      <c r="Q145" s="10"/>
    </row>
    <row r="146" spans="1:17" ht="42" x14ac:dyDescent="0.2">
      <c r="A146" s="208">
        <v>45392</v>
      </c>
      <c r="B146" s="10" t="s">
        <v>5014</v>
      </c>
      <c r="C146" s="10" t="s">
        <v>4471</v>
      </c>
      <c r="D146" s="34" t="s">
        <v>3780</v>
      </c>
      <c r="E146" s="34" t="s">
        <v>217</v>
      </c>
      <c r="F146" s="34" t="s">
        <v>1037</v>
      </c>
      <c r="G146" s="34" t="s">
        <v>1038</v>
      </c>
      <c r="H146" s="34">
        <v>1</v>
      </c>
      <c r="I146" s="34" t="s">
        <v>5011</v>
      </c>
      <c r="J146" s="34" t="s">
        <v>39</v>
      </c>
      <c r="K146" s="34" t="s">
        <v>5012</v>
      </c>
      <c r="L146" s="34" t="s">
        <v>38</v>
      </c>
      <c r="M146" s="34" t="s">
        <v>5061</v>
      </c>
      <c r="N146" s="34"/>
      <c r="O146" s="34"/>
      <c r="P146" s="34" t="s">
        <v>5013</v>
      </c>
      <c r="Q146" s="10"/>
    </row>
    <row r="147" spans="1:17" ht="84" x14ac:dyDescent="0.2">
      <c r="A147" s="208">
        <v>45392</v>
      </c>
      <c r="B147" s="10" t="s">
        <v>5015</v>
      </c>
      <c r="C147" s="10" t="s">
        <v>4471</v>
      </c>
      <c r="D147" s="34" t="s">
        <v>3780</v>
      </c>
      <c r="E147" s="34" t="s">
        <v>217</v>
      </c>
      <c r="F147" s="34" t="s">
        <v>1037</v>
      </c>
      <c r="G147" s="34" t="s">
        <v>1038</v>
      </c>
      <c r="H147" s="34">
        <v>1</v>
      </c>
      <c r="I147" s="34" t="s">
        <v>5011</v>
      </c>
      <c r="J147" s="34" t="s">
        <v>39</v>
      </c>
      <c r="K147" s="34" t="s">
        <v>5016</v>
      </c>
      <c r="L147" s="10" t="s">
        <v>38</v>
      </c>
      <c r="M147" s="209" t="s">
        <v>5062</v>
      </c>
      <c r="N147" s="34"/>
      <c r="O147" s="34"/>
      <c r="P147" s="34" t="s">
        <v>5013</v>
      </c>
      <c r="Q147" s="10"/>
    </row>
    <row r="148" spans="1:17" ht="42" x14ac:dyDescent="0.2">
      <c r="A148" s="208">
        <v>45392</v>
      </c>
      <c r="B148" s="10" t="s">
        <v>5017</v>
      </c>
      <c r="C148" s="10" t="s">
        <v>4930</v>
      </c>
      <c r="D148" s="34" t="s">
        <v>3780</v>
      </c>
      <c r="E148" s="34" t="s">
        <v>217</v>
      </c>
      <c r="F148" s="34" t="s">
        <v>1037</v>
      </c>
      <c r="G148" s="34" t="s">
        <v>1038</v>
      </c>
      <c r="H148" s="34">
        <v>1</v>
      </c>
      <c r="I148" s="34" t="s">
        <v>5011</v>
      </c>
      <c r="J148" s="34" t="s">
        <v>39</v>
      </c>
      <c r="K148" s="34" t="s">
        <v>5016</v>
      </c>
      <c r="L148" s="10" t="s">
        <v>38</v>
      </c>
      <c r="M148" s="34" t="s">
        <v>5035</v>
      </c>
      <c r="N148" s="34"/>
      <c r="O148" s="34"/>
      <c r="P148" s="34" t="s">
        <v>5013</v>
      </c>
      <c r="Q148" s="10"/>
    </row>
    <row r="149" spans="1:17" ht="42" x14ac:dyDescent="0.2">
      <c r="A149" s="208">
        <v>45392</v>
      </c>
      <c r="B149" s="10" t="s">
        <v>5018</v>
      </c>
      <c r="C149" s="10" t="s">
        <v>4930</v>
      </c>
      <c r="D149" s="34" t="s">
        <v>3780</v>
      </c>
      <c r="E149" s="34" t="s">
        <v>217</v>
      </c>
      <c r="F149" s="34" t="s">
        <v>1037</v>
      </c>
      <c r="G149" s="34" t="s">
        <v>1038</v>
      </c>
      <c r="H149" s="34">
        <v>2</v>
      </c>
      <c r="I149" s="34" t="s">
        <v>5019</v>
      </c>
      <c r="J149" s="34" t="s">
        <v>39</v>
      </c>
      <c r="K149" s="34" t="s">
        <v>5020</v>
      </c>
      <c r="L149" s="10" t="s">
        <v>38</v>
      </c>
      <c r="M149" s="34" t="s">
        <v>5063</v>
      </c>
      <c r="N149" s="34"/>
      <c r="O149" s="34"/>
      <c r="P149" s="34"/>
      <c r="Q149" s="10"/>
    </row>
    <row r="150" spans="1:17" ht="42" x14ac:dyDescent="0.2">
      <c r="A150" s="208">
        <v>45392</v>
      </c>
      <c r="B150" s="10" t="s">
        <v>5021</v>
      </c>
      <c r="C150" s="10" t="s">
        <v>4471</v>
      </c>
      <c r="D150" s="34" t="s">
        <v>3780</v>
      </c>
      <c r="E150" s="34" t="s">
        <v>217</v>
      </c>
      <c r="F150" s="34" t="s">
        <v>1037</v>
      </c>
      <c r="G150" s="34" t="s">
        <v>1038</v>
      </c>
      <c r="H150" s="34">
        <v>2</v>
      </c>
      <c r="I150" s="34" t="s">
        <v>5019</v>
      </c>
      <c r="J150" s="34" t="s">
        <v>39</v>
      </c>
      <c r="K150" s="34" t="s">
        <v>5022</v>
      </c>
      <c r="L150" s="10" t="s">
        <v>38</v>
      </c>
      <c r="M150" s="34" t="s">
        <v>5064</v>
      </c>
      <c r="N150" s="34"/>
      <c r="O150" s="34"/>
      <c r="P150" s="34"/>
      <c r="Q150" s="10"/>
    </row>
    <row r="151" spans="1:17" ht="42" x14ac:dyDescent="0.2">
      <c r="A151" s="208">
        <v>45392</v>
      </c>
      <c r="B151" s="10" t="s">
        <v>5023</v>
      </c>
      <c r="C151" s="10" t="s">
        <v>4930</v>
      </c>
      <c r="D151" s="34" t="s">
        <v>3780</v>
      </c>
      <c r="E151" s="34" t="s">
        <v>217</v>
      </c>
      <c r="F151" s="34" t="s">
        <v>1037</v>
      </c>
      <c r="G151" s="34" t="s">
        <v>1038</v>
      </c>
      <c r="H151" s="34">
        <v>2</v>
      </c>
      <c r="I151" s="34" t="s">
        <v>5019</v>
      </c>
      <c r="J151" s="34" t="s">
        <v>39</v>
      </c>
      <c r="K151" s="34" t="s">
        <v>5022</v>
      </c>
      <c r="L151" s="34" t="s">
        <v>38</v>
      </c>
      <c r="M151" s="34" t="s">
        <v>5035</v>
      </c>
      <c r="N151" s="34"/>
      <c r="O151" s="34"/>
      <c r="P151" s="34"/>
      <c r="Q151" s="10"/>
    </row>
    <row r="152" spans="1:17" ht="56" x14ac:dyDescent="0.2">
      <c r="A152" s="208">
        <v>45392</v>
      </c>
      <c r="B152" s="10" t="s">
        <v>5024</v>
      </c>
      <c r="C152" s="10" t="s">
        <v>4557</v>
      </c>
      <c r="D152" s="34" t="s">
        <v>3780</v>
      </c>
      <c r="E152" s="34" t="s">
        <v>241</v>
      </c>
      <c r="F152" s="34" t="s">
        <v>259</v>
      </c>
      <c r="G152" s="34" t="s">
        <v>260</v>
      </c>
      <c r="H152" s="34">
        <v>1</v>
      </c>
      <c r="I152" s="34" t="s">
        <v>4722</v>
      </c>
      <c r="J152" s="34" t="s">
        <v>232</v>
      </c>
      <c r="K152" s="34" t="s">
        <v>261</v>
      </c>
      <c r="L152" s="34" t="s">
        <v>271</v>
      </c>
      <c r="M152" s="34" t="s">
        <v>5065</v>
      </c>
      <c r="N152" s="34"/>
      <c r="O152" s="34"/>
      <c r="P152" s="34" t="s">
        <v>4723</v>
      </c>
      <c r="Q152" s="10"/>
    </row>
    <row r="153" spans="1:17" ht="280" x14ac:dyDescent="0.2">
      <c r="A153" s="208">
        <v>45392</v>
      </c>
      <c r="B153" s="10" t="s">
        <v>5025</v>
      </c>
      <c r="C153" s="10" t="s">
        <v>4471</v>
      </c>
      <c r="D153" s="34" t="s">
        <v>3780</v>
      </c>
      <c r="E153" s="34" t="s">
        <v>264</v>
      </c>
      <c r="F153" s="34" t="s">
        <v>885</v>
      </c>
      <c r="G153" s="34" t="s">
        <v>886</v>
      </c>
      <c r="H153" s="34">
        <v>2</v>
      </c>
      <c r="I153" s="34" t="s">
        <v>4765</v>
      </c>
      <c r="J153" s="34" t="s">
        <v>4973</v>
      </c>
      <c r="K153" s="34"/>
      <c r="L153" s="34"/>
      <c r="M153" s="34" t="s">
        <v>5066</v>
      </c>
      <c r="N153" s="34" t="s">
        <v>4766</v>
      </c>
      <c r="O153" s="34"/>
      <c r="P153" s="34"/>
      <c r="Q153" s="10"/>
    </row>
    <row r="154" spans="1:17" ht="42" x14ac:dyDescent="0.2">
      <c r="A154" s="208">
        <v>45392</v>
      </c>
      <c r="B154" s="10" t="s">
        <v>5026</v>
      </c>
      <c r="C154" s="10" t="s">
        <v>4930</v>
      </c>
      <c r="D154" s="34" t="s">
        <v>3780</v>
      </c>
      <c r="E154" s="34" t="s">
        <v>264</v>
      </c>
      <c r="F154" s="34" t="s">
        <v>885</v>
      </c>
      <c r="G154" s="34" t="s">
        <v>886</v>
      </c>
      <c r="H154" s="34">
        <v>2</v>
      </c>
      <c r="I154" s="34" t="s">
        <v>4765</v>
      </c>
      <c r="J154" s="34" t="s">
        <v>4973</v>
      </c>
      <c r="K154" s="34"/>
      <c r="L154" s="34"/>
      <c r="M154" s="34" t="s">
        <v>5063</v>
      </c>
      <c r="N154" s="34" t="s">
        <v>4766</v>
      </c>
      <c r="O154" s="34"/>
      <c r="P154" s="34"/>
      <c r="Q154" s="10"/>
    </row>
    <row r="155" spans="1:17" ht="42" x14ac:dyDescent="0.2">
      <c r="A155" s="211">
        <v>45272</v>
      </c>
      <c r="B155" s="87" t="s">
        <v>4436</v>
      </c>
      <c r="C155" s="87" t="s">
        <v>4471</v>
      </c>
      <c r="D155" s="212" t="s">
        <v>3780</v>
      </c>
      <c r="E155" s="87" t="s">
        <v>57</v>
      </c>
      <c r="F155" s="87" t="s">
        <v>58</v>
      </c>
      <c r="G155" s="87" t="s">
        <v>59</v>
      </c>
      <c r="H155" s="87">
        <v>4</v>
      </c>
      <c r="I155" s="87" t="s">
        <v>1164</v>
      </c>
      <c r="J155" s="87" t="s">
        <v>39</v>
      </c>
      <c r="K155" s="87" t="s">
        <v>543</v>
      </c>
      <c r="L155" s="87" t="s">
        <v>38</v>
      </c>
      <c r="M155" s="87" t="s">
        <v>4769</v>
      </c>
      <c r="O155" s="87" t="s">
        <v>4552</v>
      </c>
      <c r="P155" s="87"/>
      <c r="Q155" s="34"/>
    </row>
    <row r="156" spans="1:17" ht="84" x14ac:dyDescent="0.2">
      <c r="A156" s="211">
        <v>45272</v>
      </c>
      <c r="B156" s="87" t="s">
        <v>4439</v>
      </c>
      <c r="C156" s="87" t="s">
        <v>4471</v>
      </c>
      <c r="D156" s="212" t="s">
        <v>3780</v>
      </c>
      <c r="E156" s="87" t="s">
        <v>57</v>
      </c>
      <c r="F156" s="87" t="s">
        <v>58</v>
      </c>
      <c r="G156" s="87" t="s">
        <v>59</v>
      </c>
      <c r="H156" s="87">
        <v>5</v>
      </c>
      <c r="I156" s="87" t="s">
        <v>1173</v>
      </c>
      <c r="J156" s="87" t="s">
        <v>62</v>
      </c>
      <c r="K156" s="87" t="s">
        <v>38</v>
      </c>
      <c r="L156" s="87" t="s">
        <v>38</v>
      </c>
      <c r="M156" s="87" t="s">
        <v>4770</v>
      </c>
      <c r="O156" s="87" t="s">
        <v>4553</v>
      </c>
      <c r="P156" s="87"/>
      <c r="Q156" s="34"/>
    </row>
    <row r="157" spans="1:17" ht="293" x14ac:dyDescent="0.2">
      <c r="A157" s="211">
        <v>45272</v>
      </c>
      <c r="B157" s="87" t="s">
        <v>4441</v>
      </c>
      <c r="C157" s="87" t="s">
        <v>4473</v>
      </c>
      <c r="D157" s="212" t="s">
        <v>3780</v>
      </c>
      <c r="E157" s="87" t="s">
        <v>57</v>
      </c>
      <c r="F157" s="87" t="s">
        <v>66</v>
      </c>
      <c r="G157" s="87" t="s">
        <v>67</v>
      </c>
      <c r="H157" s="87">
        <v>2</v>
      </c>
      <c r="I157" s="87" t="s">
        <v>4554</v>
      </c>
      <c r="J157" s="87" t="s">
        <v>39</v>
      </c>
      <c r="K157" s="87" t="s">
        <v>68</v>
      </c>
      <c r="L157" s="87" t="s">
        <v>38</v>
      </c>
      <c r="M157" s="87" t="s">
        <v>4771</v>
      </c>
      <c r="N157" s="87" t="s">
        <v>4555</v>
      </c>
      <c r="O157" s="87"/>
      <c r="P157" s="87"/>
      <c r="Q157" s="34"/>
    </row>
    <row r="158" spans="1:17" ht="70" x14ac:dyDescent="0.2">
      <c r="A158" s="211">
        <v>45272</v>
      </c>
      <c r="B158" s="87" t="s">
        <v>4442</v>
      </c>
      <c r="C158" s="87" t="s">
        <v>4473</v>
      </c>
      <c r="D158" s="212" t="s">
        <v>3780</v>
      </c>
      <c r="E158" s="87" t="s">
        <v>57</v>
      </c>
      <c r="F158" s="87" t="s">
        <v>66</v>
      </c>
      <c r="G158" s="87" t="s">
        <v>67</v>
      </c>
      <c r="H158" s="87">
        <v>2</v>
      </c>
      <c r="I158" s="87" t="s">
        <v>4554</v>
      </c>
      <c r="J158" s="87" t="s">
        <v>39</v>
      </c>
      <c r="K158" s="87" t="s">
        <v>4556</v>
      </c>
      <c r="L158" s="87" t="s">
        <v>38</v>
      </c>
      <c r="M158" s="87" t="s">
        <v>4772</v>
      </c>
      <c r="N158" s="87" t="s">
        <v>4555</v>
      </c>
      <c r="O158" s="87"/>
      <c r="P158" s="87"/>
      <c r="Q158" s="34"/>
    </row>
    <row r="159" spans="1:17" ht="154" x14ac:dyDescent="0.2">
      <c r="A159" s="211">
        <v>45272</v>
      </c>
      <c r="B159" s="87" t="s">
        <v>4443</v>
      </c>
      <c r="C159" s="87" t="s">
        <v>4557</v>
      </c>
      <c r="D159" s="212" t="s">
        <v>3780</v>
      </c>
      <c r="E159" s="87" t="s">
        <v>57</v>
      </c>
      <c r="F159" s="87" t="s">
        <v>292</v>
      </c>
      <c r="G159" s="87" t="s">
        <v>293</v>
      </c>
      <c r="H159" s="87">
        <v>2</v>
      </c>
      <c r="I159" s="87" t="s">
        <v>4558</v>
      </c>
      <c r="J159" s="87" t="s">
        <v>39</v>
      </c>
      <c r="K159" s="87" t="s">
        <v>4559</v>
      </c>
      <c r="L159" s="87" t="s">
        <v>38</v>
      </c>
      <c r="M159" s="87" t="s">
        <v>4857</v>
      </c>
      <c r="O159" s="87"/>
      <c r="P159" s="87"/>
      <c r="Q159" s="34"/>
    </row>
    <row r="160" spans="1:17" ht="28" x14ac:dyDescent="0.2">
      <c r="A160" s="211">
        <v>45272</v>
      </c>
      <c r="B160" s="87" t="s">
        <v>4445</v>
      </c>
      <c r="C160" s="87" t="s">
        <v>4473</v>
      </c>
      <c r="D160" s="212" t="s">
        <v>3780</v>
      </c>
      <c r="E160" s="87" t="s">
        <v>57</v>
      </c>
      <c r="F160" s="87" t="s">
        <v>299</v>
      </c>
      <c r="G160" s="87" t="s">
        <v>300</v>
      </c>
      <c r="H160" s="87">
        <v>1</v>
      </c>
      <c r="I160" s="87" t="s">
        <v>1087</v>
      </c>
      <c r="J160" s="87" t="s">
        <v>4560</v>
      </c>
      <c r="K160" s="87" t="s">
        <v>38</v>
      </c>
      <c r="L160" s="87" t="s">
        <v>38</v>
      </c>
      <c r="M160" s="87" t="s">
        <v>4773</v>
      </c>
      <c r="N160" s="87">
        <v>0</v>
      </c>
      <c r="O160" s="87" t="s">
        <v>4561</v>
      </c>
      <c r="P160" s="87">
        <v>0</v>
      </c>
      <c r="Q160" s="34"/>
    </row>
    <row r="161" spans="1:17" ht="28" x14ac:dyDescent="0.2">
      <c r="A161" s="211">
        <v>45272</v>
      </c>
      <c r="B161" s="87" t="s">
        <v>4446</v>
      </c>
      <c r="C161" s="87" t="s">
        <v>4471</v>
      </c>
      <c r="D161" s="212" t="s">
        <v>3780</v>
      </c>
      <c r="E161" s="87" t="s">
        <v>57</v>
      </c>
      <c r="F161" s="87" t="s">
        <v>299</v>
      </c>
      <c r="G161" s="87" t="s">
        <v>300</v>
      </c>
      <c r="H161" s="87">
        <v>1</v>
      </c>
      <c r="I161" s="87" t="s">
        <v>1087</v>
      </c>
      <c r="J161" s="87" t="s">
        <v>4562</v>
      </c>
      <c r="K161" s="87" t="s">
        <v>38</v>
      </c>
      <c r="L161" s="87" t="s">
        <v>38</v>
      </c>
      <c r="M161" s="87" t="s">
        <v>4774</v>
      </c>
      <c r="N161" s="87">
        <v>0</v>
      </c>
      <c r="O161" s="87" t="s">
        <v>4561</v>
      </c>
      <c r="P161" s="87">
        <v>0</v>
      </c>
      <c r="Q161" s="34"/>
    </row>
    <row r="162" spans="1:17" ht="140" x14ac:dyDescent="0.2">
      <c r="A162" s="211">
        <v>45272</v>
      </c>
      <c r="B162" s="87" t="s">
        <v>4448</v>
      </c>
      <c r="C162" s="87" t="s">
        <v>4563</v>
      </c>
      <c r="D162" s="212" t="s">
        <v>3780</v>
      </c>
      <c r="E162" s="87" t="s">
        <v>57</v>
      </c>
      <c r="F162" s="87" t="s">
        <v>299</v>
      </c>
      <c r="G162" s="87" t="s">
        <v>300</v>
      </c>
      <c r="H162" s="87">
        <v>2</v>
      </c>
      <c r="I162" s="87" t="s">
        <v>1179</v>
      </c>
      <c r="J162" s="87" t="s">
        <v>62</v>
      </c>
      <c r="K162" s="87"/>
      <c r="L162" s="87"/>
      <c r="M162" s="87" t="s">
        <v>4775</v>
      </c>
      <c r="N162" s="87">
        <v>0</v>
      </c>
      <c r="O162" s="87" t="s">
        <v>4564</v>
      </c>
      <c r="P162" s="87">
        <v>0</v>
      </c>
      <c r="Q162" s="34"/>
    </row>
    <row r="163" spans="1:17" ht="42" x14ac:dyDescent="0.2">
      <c r="A163" s="211">
        <v>45272</v>
      </c>
      <c r="B163" s="87" t="s">
        <v>4449</v>
      </c>
      <c r="C163" s="87" t="s">
        <v>4471</v>
      </c>
      <c r="D163" s="212" t="s">
        <v>3780</v>
      </c>
      <c r="E163" s="87" t="s">
        <v>57</v>
      </c>
      <c r="F163" s="87" t="s">
        <v>76</v>
      </c>
      <c r="G163" s="87" t="s">
        <v>77</v>
      </c>
      <c r="H163" s="87">
        <v>1</v>
      </c>
      <c r="I163" s="87" t="s">
        <v>4565</v>
      </c>
      <c r="J163" s="87" t="s">
        <v>39</v>
      </c>
      <c r="K163" s="87" t="s">
        <v>78</v>
      </c>
      <c r="L163" s="87" t="s">
        <v>38</v>
      </c>
      <c r="M163" s="87" t="s">
        <v>4776</v>
      </c>
      <c r="N163" s="87">
        <v>0</v>
      </c>
      <c r="O163" s="87">
        <v>0</v>
      </c>
      <c r="P163" s="87">
        <v>0</v>
      </c>
      <c r="Q163" s="34"/>
    </row>
    <row r="164" spans="1:17" ht="42" x14ac:dyDescent="0.2">
      <c r="A164" s="211">
        <v>45272</v>
      </c>
      <c r="B164" s="87" t="s">
        <v>4451</v>
      </c>
      <c r="C164" s="87" t="s">
        <v>4471</v>
      </c>
      <c r="D164" s="212" t="s">
        <v>3780</v>
      </c>
      <c r="E164" s="87" t="s">
        <v>57</v>
      </c>
      <c r="F164" s="87" t="s">
        <v>76</v>
      </c>
      <c r="G164" s="87" t="s">
        <v>77</v>
      </c>
      <c r="H164" s="87">
        <v>1</v>
      </c>
      <c r="I164" s="87" t="s">
        <v>4565</v>
      </c>
      <c r="J164" s="87" t="s">
        <v>39</v>
      </c>
      <c r="K164" s="87" t="s">
        <v>78</v>
      </c>
      <c r="L164" s="87" t="s">
        <v>38</v>
      </c>
      <c r="M164" s="87" t="s">
        <v>4777</v>
      </c>
      <c r="N164" s="87">
        <v>0</v>
      </c>
      <c r="O164" s="87">
        <v>0</v>
      </c>
      <c r="P164" s="87">
        <v>0</v>
      </c>
      <c r="Q164" s="34"/>
    </row>
    <row r="165" spans="1:17" ht="238" x14ac:dyDescent="0.2">
      <c r="A165" s="211">
        <v>45272</v>
      </c>
      <c r="B165" s="87" t="s">
        <v>4452</v>
      </c>
      <c r="C165" s="87" t="s">
        <v>4473</v>
      </c>
      <c r="D165" s="212" t="s">
        <v>3780</v>
      </c>
      <c r="E165" s="87" t="s">
        <v>57</v>
      </c>
      <c r="F165" s="87" t="s">
        <v>312</v>
      </c>
      <c r="G165" s="87" t="s">
        <v>313</v>
      </c>
      <c r="H165" s="87">
        <v>1</v>
      </c>
      <c r="I165" s="87" t="s">
        <v>4566</v>
      </c>
      <c r="J165" s="87" t="s">
        <v>189</v>
      </c>
      <c r="K165" s="87" t="s">
        <v>4567</v>
      </c>
      <c r="L165" s="87" t="s">
        <v>271</v>
      </c>
      <c r="M165" s="87" t="s">
        <v>4778</v>
      </c>
      <c r="N165" s="87">
        <v>0</v>
      </c>
      <c r="O165" s="87">
        <v>0</v>
      </c>
      <c r="P165" s="87">
        <v>0</v>
      </c>
      <c r="Q165" s="34"/>
    </row>
    <row r="166" spans="1:17" ht="112" x14ac:dyDescent="0.2">
      <c r="A166" s="211">
        <v>45272</v>
      </c>
      <c r="B166" s="87" t="s">
        <v>4453</v>
      </c>
      <c r="C166" s="87" t="s">
        <v>4557</v>
      </c>
      <c r="D166" s="212" t="s">
        <v>3780</v>
      </c>
      <c r="E166" s="87" t="s">
        <v>57</v>
      </c>
      <c r="F166" s="87" t="s">
        <v>312</v>
      </c>
      <c r="G166" s="87" t="s">
        <v>313</v>
      </c>
      <c r="H166" s="87">
        <v>1</v>
      </c>
      <c r="I166" s="87" t="s">
        <v>4566</v>
      </c>
      <c r="J166" s="87" t="s">
        <v>189</v>
      </c>
      <c r="K166" s="212" t="s">
        <v>4568</v>
      </c>
      <c r="L166" s="87" t="s">
        <v>38</v>
      </c>
      <c r="M166" s="87" t="s">
        <v>4779</v>
      </c>
      <c r="N166" s="87">
        <v>0</v>
      </c>
      <c r="O166" s="87">
        <v>0</v>
      </c>
      <c r="P166" s="87">
        <v>0</v>
      </c>
      <c r="Q166" s="34"/>
    </row>
    <row r="167" spans="1:17" ht="42" x14ac:dyDescent="0.2">
      <c r="A167" s="211">
        <v>45272</v>
      </c>
      <c r="B167" s="87" t="s">
        <v>4569</v>
      </c>
      <c r="C167" s="87" t="s">
        <v>4473</v>
      </c>
      <c r="D167" s="212" t="s">
        <v>3780</v>
      </c>
      <c r="E167" s="87" t="s">
        <v>57</v>
      </c>
      <c r="F167" s="87" t="s">
        <v>312</v>
      </c>
      <c r="G167" s="87" t="s">
        <v>313</v>
      </c>
      <c r="H167" s="87">
        <v>1</v>
      </c>
      <c r="I167" s="87" t="s">
        <v>4566</v>
      </c>
      <c r="J167" s="87" t="s">
        <v>4560</v>
      </c>
      <c r="K167" s="87" t="s">
        <v>38</v>
      </c>
      <c r="L167" s="87" t="s">
        <v>38</v>
      </c>
      <c r="M167" s="87" t="s">
        <v>4773</v>
      </c>
      <c r="N167" s="87">
        <v>0</v>
      </c>
      <c r="O167" s="87">
        <v>0</v>
      </c>
      <c r="P167" s="87">
        <v>0</v>
      </c>
      <c r="Q167" s="34"/>
    </row>
    <row r="168" spans="1:17" ht="140" x14ac:dyDescent="0.2">
      <c r="A168" s="211">
        <v>45272</v>
      </c>
      <c r="B168" s="87" t="s">
        <v>4570</v>
      </c>
      <c r="C168" s="87" t="s">
        <v>4471</v>
      </c>
      <c r="D168" s="212" t="s">
        <v>3780</v>
      </c>
      <c r="E168" s="87" t="s">
        <v>57</v>
      </c>
      <c r="F168" s="87" t="s">
        <v>312</v>
      </c>
      <c r="G168" s="87" t="s">
        <v>313</v>
      </c>
      <c r="H168" s="87">
        <v>1</v>
      </c>
      <c r="I168" s="87" t="s">
        <v>4566</v>
      </c>
      <c r="J168" s="87" t="s">
        <v>4562</v>
      </c>
      <c r="K168" s="87" t="s">
        <v>38</v>
      </c>
      <c r="L168" s="87" t="s">
        <v>38</v>
      </c>
      <c r="M168" s="87" t="s">
        <v>4780</v>
      </c>
      <c r="N168" s="87">
        <v>0</v>
      </c>
      <c r="O168" s="87">
        <v>0</v>
      </c>
      <c r="P168" s="87">
        <v>0</v>
      </c>
      <c r="Q168" s="34"/>
    </row>
    <row r="169" spans="1:17" ht="42" x14ac:dyDescent="0.2">
      <c r="A169" s="211">
        <v>45272</v>
      </c>
      <c r="B169" s="87" t="s">
        <v>4571</v>
      </c>
      <c r="C169" s="87" t="s">
        <v>4472</v>
      </c>
      <c r="D169" s="212" t="s">
        <v>3780</v>
      </c>
      <c r="E169" s="87" t="s">
        <v>95</v>
      </c>
      <c r="F169" s="87" t="s">
        <v>909</v>
      </c>
      <c r="G169" s="87" t="s">
        <v>910</v>
      </c>
      <c r="H169" s="87">
        <v>1</v>
      </c>
      <c r="I169" s="87" t="s">
        <v>4572</v>
      </c>
      <c r="J169" s="87" t="s">
        <v>39</v>
      </c>
      <c r="K169" s="87" t="s">
        <v>4573</v>
      </c>
      <c r="L169" s="87" t="s">
        <v>38</v>
      </c>
      <c r="M169" s="87" t="s">
        <v>4781</v>
      </c>
      <c r="N169" s="87">
        <v>0</v>
      </c>
      <c r="O169" s="87">
        <v>0</v>
      </c>
      <c r="P169" s="87" t="s">
        <v>4574</v>
      </c>
      <c r="Q169" s="34"/>
    </row>
    <row r="170" spans="1:17" ht="56" x14ac:dyDescent="0.2">
      <c r="A170" s="211">
        <v>45272</v>
      </c>
      <c r="B170" s="87" t="s">
        <v>4575</v>
      </c>
      <c r="C170" s="87" t="s">
        <v>4472</v>
      </c>
      <c r="D170" s="212" t="s">
        <v>3780</v>
      </c>
      <c r="E170" s="87" t="s">
        <v>95</v>
      </c>
      <c r="F170" s="87" t="s">
        <v>319</v>
      </c>
      <c r="G170" s="87" t="s">
        <v>320</v>
      </c>
      <c r="H170" s="87">
        <v>2</v>
      </c>
      <c r="I170" s="87" t="s">
        <v>44</v>
      </c>
      <c r="J170" s="87" t="s">
        <v>39</v>
      </c>
      <c r="K170" s="87" t="s">
        <v>322</v>
      </c>
      <c r="L170" s="87" t="s">
        <v>323</v>
      </c>
      <c r="M170" s="87" t="s">
        <v>4782</v>
      </c>
      <c r="N170" s="87">
        <v>0</v>
      </c>
      <c r="O170" s="87" t="s">
        <v>4576</v>
      </c>
      <c r="P170" s="87" t="s">
        <v>4577</v>
      </c>
      <c r="Q170" s="34"/>
    </row>
    <row r="171" spans="1:17" ht="266" x14ac:dyDescent="0.2">
      <c r="A171" s="211">
        <v>45272</v>
      </c>
      <c r="B171" s="87" t="s">
        <v>4578</v>
      </c>
      <c r="C171" s="87" t="s">
        <v>4471</v>
      </c>
      <c r="D171" s="212" t="s">
        <v>3780</v>
      </c>
      <c r="E171" s="87" t="s">
        <v>95</v>
      </c>
      <c r="F171" s="87" t="s">
        <v>319</v>
      </c>
      <c r="G171" s="87" t="s">
        <v>320</v>
      </c>
      <c r="H171" s="87">
        <v>3</v>
      </c>
      <c r="I171" s="87" t="s">
        <v>4579</v>
      </c>
      <c r="J171" s="87" t="s">
        <v>39</v>
      </c>
      <c r="K171" s="87" t="s">
        <v>38</v>
      </c>
      <c r="L171" s="87" t="s">
        <v>38</v>
      </c>
      <c r="M171" s="87" t="s">
        <v>4783</v>
      </c>
      <c r="N171" s="87">
        <v>0</v>
      </c>
      <c r="O171" s="87">
        <v>0</v>
      </c>
      <c r="P171" s="87" t="s">
        <v>4580</v>
      </c>
      <c r="Q171" s="34"/>
    </row>
    <row r="172" spans="1:17" ht="70" x14ac:dyDescent="0.2">
      <c r="A172" s="211">
        <v>45272</v>
      </c>
      <c r="B172" s="87" t="s">
        <v>4581</v>
      </c>
      <c r="C172" s="87" t="s">
        <v>4472</v>
      </c>
      <c r="D172" s="212" t="s">
        <v>3780</v>
      </c>
      <c r="E172" s="87" t="s">
        <v>95</v>
      </c>
      <c r="F172" s="87" t="s">
        <v>319</v>
      </c>
      <c r="G172" s="87" t="s">
        <v>320</v>
      </c>
      <c r="H172" s="87">
        <v>4</v>
      </c>
      <c r="I172" s="87" t="s">
        <v>4582</v>
      </c>
      <c r="J172" s="87" t="s">
        <v>39</v>
      </c>
      <c r="K172" s="87" t="s">
        <v>322</v>
      </c>
      <c r="L172" s="87" t="s">
        <v>324</v>
      </c>
      <c r="M172" s="87" t="s">
        <v>4784</v>
      </c>
      <c r="N172" s="87">
        <v>0</v>
      </c>
      <c r="O172" s="87" t="s">
        <v>4583</v>
      </c>
      <c r="P172" s="87" t="s">
        <v>4584</v>
      </c>
      <c r="Q172" s="34"/>
    </row>
    <row r="173" spans="1:17" ht="42" x14ac:dyDescent="0.2">
      <c r="A173" s="211">
        <v>45272</v>
      </c>
      <c r="B173" s="87" t="s">
        <v>4585</v>
      </c>
      <c r="C173" s="87" t="s">
        <v>4473</v>
      </c>
      <c r="D173" s="212" t="s">
        <v>3780</v>
      </c>
      <c r="E173" s="87" t="s">
        <v>95</v>
      </c>
      <c r="F173" s="87" t="s">
        <v>575</v>
      </c>
      <c r="G173" s="87" t="s">
        <v>576</v>
      </c>
      <c r="H173" s="87">
        <v>4</v>
      </c>
      <c r="I173" s="87" t="s">
        <v>1284</v>
      </c>
      <c r="J173" s="87" t="s">
        <v>232</v>
      </c>
      <c r="K173" s="87" t="s">
        <v>38</v>
      </c>
      <c r="L173" s="87" t="s">
        <v>38</v>
      </c>
      <c r="M173" s="87" t="s">
        <v>4785</v>
      </c>
      <c r="N173" s="87" t="s">
        <v>4586</v>
      </c>
      <c r="O173" s="87">
        <v>0</v>
      </c>
      <c r="P173" s="87">
        <v>0</v>
      </c>
      <c r="Q173" s="34"/>
    </row>
    <row r="174" spans="1:17" ht="42" x14ac:dyDescent="0.2">
      <c r="A174" s="211">
        <v>45272</v>
      </c>
      <c r="B174" s="87" t="s">
        <v>4587</v>
      </c>
      <c r="C174" s="87" t="s">
        <v>4473</v>
      </c>
      <c r="D174" s="212" t="s">
        <v>3780</v>
      </c>
      <c r="E174" s="87" t="s">
        <v>95</v>
      </c>
      <c r="F174" s="87" t="s">
        <v>575</v>
      </c>
      <c r="G174" s="87" t="s">
        <v>576</v>
      </c>
      <c r="H174" s="87">
        <v>4</v>
      </c>
      <c r="I174" s="87" t="s">
        <v>1284</v>
      </c>
      <c r="J174" s="87" t="s">
        <v>232</v>
      </c>
      <c r="K174" s="87" t="s">
        <v>38</v>
      </c>
      <c r="L174" s="87" t="s">
        <v>38</v>
      </c>
      <c r="M174" s="87" t="s">
        <v>4786</v>
      </c>
      <c r="N174" s="87" t="s">
        <v>4586</v>
      </c>
      <c r="O174" s="87">
        <v>0</v>
      </c>
      <c r="P174" s="87">
        <v>0</v>
      </c>
      <c r="Q174" s="34"/>
    </row>
    <row r="175" spans="1:17" ht="28" x14ac:dyDescent="0.2">
      <c r="A175" s="211">
        <v>45272</v>
      </c>
      <c r="B175" s="87" t="s">
        <v>4588</v>
      </c>
      <c r="C175" s="87" t="s">
        <v>4471</v>
      </c>
      <c r="D175" s="212" t="s">
        <v>3780</v>
      </c>
      <c r="E175" s="87" t="s">
        <v>112</v>
      </c>
      <c r="F175" s="87" t="s">
        <v>342</v>
      </c>
      <c r="G175" s="87" t="s">
        <v>343</v>
      </c>
      <c r="H175" s="87">
        <v>1</v>
      </c>
      <c r="I175" s="87" t="s">
        <v>4589</v>
      </c>
      <c r="J175" s="87" t="s">
        <v>39</v>
      </c>
      <c r="K175" s="87" t="s">
        <v>4590</v>
      </c>
      <c r="L175" s="87" t="s">
        <v>38</v>
      </c>
      <c r="M175" s="87" t="s">
        <v>4787</v>
      </c>
      <c r="N175" s="87">
        <v>0</v>
      </c>
      <c r="O175" s="87">
        <v>0</v>
      </c>
      <c r="P175" s="87">
        <v>0</v>
      </c>
      <c r="Q175" s="34"/>
    </row>
    <row r="176" spans="1:17" ht="28" x14ac:dyDescent="0.2">
      <c r="A176" s="211">
        <v>45272</v>
      </c>
      <c r="B176" s="87" t="s">
        <v>4591</v>
      </c>
      <c r="C176" s="87" t="s">
        <v>4471</v>
      </c>
      <c r="D176" s="212" t="s">
        <v>3780</v>
      </c>
      <c r="E176" s="87" t="s">
        <v>112</v>
      </c>
      <c r="F176" s="87" t="s">
        <v>342</v>
      </c>
      <c r="G176" s="87" t="s">
        <v>343</v>
      </c>
      <c r="H176" s="87">
        <v>1</v>
      </c>
      <c r="I176" s="87" t="s">
        <v>4589</v>
      </c>
      <c r="J176" s="87" t="s">
        <v>39</v>
      </c>
      <c r="K176" s="87" t="s">
        <v>4592</v>
      </c>
      <c r="L176" s="87" t="s">
        <v>38</v>
      </c>
      <c r="M176" s="87" t="s">
        <v>4788</v>
      </c>
      <c r="N176" s="87">
        <v>0</v>
      </c>
      <c r="O176" s="87">
        <v>0</v>
      </c>
      <c r="P176" s="87">
        <v>0</v>
      </c>
      <c r="Q176" s="34"/>
    </row>
    <row r="177" spans="1:17" ht="28" x14ac:dyDescent="0.2">
      <c r="A177" s="211">
        <v>45272</v>
      </c>
      <c r="B177" s="87" t="s">
        <v>4593</v>
      </c>
      <c r="C177" s="87" t="s">
        <v>4473</v>
      </c>
      <c r="D177" s="212" t="s">
        <v>3780</v>
      </c>
      <c r="E177" s="87" t="s">
        <v>112</v>
      </c>
      <c r="F177" s="87" t="s">
        <v>342</v>
      </c>
      <c r="G177" s="87" t="s">
        <v>343</v>
      </c>
      <c r="H177" s="87">
        <v>1</v>
      </c>
      <c r="I177" s="87" t="s">
        <v>4589</v>
      </c>
      <c r="J177" s="87" t="s">
        <v>4560</v>
      </c>
      <c r="K177" s="87"/>
      <c r="L177" s="87"/>
      <c r="M177" s="87" t="s">
        <v>4773</v>
      </c>
      <c r="N177" s="87">
        <v>0</v>
      </c>
      <c r="O177" s="87">
        <v>0</v>
      </c>
      <c r="P177" s="87">
        <v>0</v>
      </c>
      <c r="Q177" s="34"/>
    </row>
    <row r="178" spans="1:17" ht="28" x14ac:dyDescent="0.2">
      <c r="A178" s="211">
        <v>45272</v>
      </c>
      <c r="B178" s="87" t="s">
        <v>4594</v>
      </c>
      <c r="C178" s="87" t="s">
        <v>4471</v>
      </c>
      <c r="D178" s="212" t="s">
        <v>3780</v>
      </c>
      <c r="E178" s="87" t="s">
        <v>112</v>
      </c>
      <c r="F178" s="87" t="s">
        <v>342</v>
      </c>
      <c r="G178" s="87" t="s">
        <v>343</v>
      </c>
      <c r="H178" s="87">
        <v>1</v>
      </c>
      <c r="I178" s="87" t="s">
        <v>4589</v>
      </c>
      <c r="J178" s="87" t="s">
        <v>4562</v>
      </c>
      <c r="K178" s="87"/>
      <c r="L178" s="87"/>
      <c r="M178" s="87" t="s">
        <v>4774</v>
      </c>
      <c r="N178" s="87">
        <v>0</v>
      </c>
      <c r="O178" s="87">
        <v>0</v>
      </c>
      <c r="P178" s="87">
        <v>0</v>
      </c>
      <c r="Q178" s="34"/>
    </row>
    <row r="179" spans="1:17" ht="70" x14ac:dyDescent="0.2">
      <c r="A179" s="211">
        <v>45272</v>
      </c>
      <c r="B179" s="87" t="s">
        <v>4595</v>
      </c>
      <c r="C179" s="87" t="s">
        <v>4472</v>
      </c>
      <c r="D179" s="212" t="s">
        <v>3780</v>
      </c>
      <c r="E179" s="87" t="s">
        <v>112</v>
      </c>
      <c r="F179" s="87" t="s">
        <v>113</v>
      </c>
      <c r="G179" s="87" t="s">
        <v>114</v>
      </c>
      <c r="H179" s="87">
        <v>1</v>
      </c>
      <c r="I179" s="87" t="s">
        <v>1168</v>
      </c>
      <c r="J179" s="87" t="s">
        <v>39</v>
      </c>
      <c r="K179" s="87" t="s">
        <v>4596</v>
      </c>
      <c r="L179" s="87" t="s">
        <v>38</v>
      </c>
      <c r="M179" s="203" t="s">
        <v>4789</v>
      </c>
      <c r="N179" s="87">
        <v>0</v>
      </c>
      <c r="O179" s="87" t="s">
        <v>4597</v>
      </c>
      <c r="P179" s="87">
        <v>0</v>
      </c>
      <c r="Q179" s="34"/>
    </row>
    <row r="180" spans="1:17" ht="126" x14ac:dyDescent="0.2">
      <c r="A180" s="211">
        <v>45272</v>
      </c>
      <c r="B180" s="87" t="s">
        <v>4598</v>
      </c>
      <c r="C180" s="87" t="s">
        <v>4599</v>
      </c>
      <c r="D180" s="212" t="s">
        <v>3780</v>
      </c>
      <c r="E180" s="87" t="s">
        <v>112</v>
      </c>
      <c r="F180" s="87" t="s">
        <v>113</v>
      </c>
      <c r="G180" s="87" t="s">
        <v>114</v>
      </c>
      <c r="H180" s="87">
        <v>1</v>
      </c>
      <c r="I180" s="87" t="s">
        <v>1168</v>
      </c>
      <c r="J180" s="87" t="s">
        <v>232</v>
      </c>
      <c r="K180" s="87" t="s">
        <v>4600</v>
      </c>
      <c r="L180" s="87" t="s">
        <v>38</v>
      </c>
      <c r="M180" s="87" t="s">
        <v>4790</v>
      </c>
      <c r="N180" s="87">
        <v>0</v>
      </c>
      <c r="O180" s="87" t="s">
        <v>4597</v>
      </c>
      <c r="P180" s="87">
        <v>0</v>
      </c>
      <c r="Q180" s="34"/>
    </row>
    <row r="181" spans="1:17" ht="42" x14ac:dyDescent="0.2">
      <c r="A181" s="211">
        <v>45272</v>
      </c>
      <c r="B181" s="87" t="s">
        <v>4601</v>
      </c>
      <c r="C181" s="87" t="s">
        <v>4471</v>
      </c>
      <c r="D181" s="212" t="s">
        <v>3780</v>
      </c>
      <c r="E181" s="87" t="s">
        <v>112</v>
      </c>
      <c r="F181" s="87" t="s">
        <v>592</v>
      </c>
      <c r="G181" s="87" t="s">
        <v>593</v>
      </c>
      <c r="H181" s="87">
        <v>1</v>
      </c>
      <c r="I181" s="87" t="s">
        <v>4602</v>
      </c>
      <c r="J181" s="87" t="s">
        <v>39</v>
      </c>
      <c r="K181" s="87" t="s">
        <v>38</v>
      </c>
      <c r="L181" s="87" t="s">
        <v>69</v>
      </c>
      <c r="M181" s="87" t="s">
        <v>4791</v>
      </c>
      <c r="N181" s="87">
        <v>0</v>
      </c>
      <c r="O181" s="87" t="s">
        <v>4603</v>
      </c>
      <c r="P181" s="87">
        <v>0</v>
      </c>
      <c r="Q181" s="34"/>
    </row>
    <row r="182" spans="1:17" ht="42" x14ac:dyDescent="0.2">
      <c r="A182" s="211">
        <v>45272</v>
      </c>
      <c r="B182" s="87" t="s">
        <v>4604</v>
      </c>
      <c r="C182" s="87" t="s">
        <v>4471</v>
      </c>
      <c r="D182" s="212" t="s">
        <v>3780</v>
      </c>
      <c r="E182" s="87" t="s">
        <v>112</v>
      </c>
      <c r="F182" s="87" t="s">
        <v>592</v>
      </c>
      <c r="G182" s="87" t="s">
        <v>593</v>
      </c>
      <c r="H182" s="87">
        <v>1</v>
      </c>
      <c r="I182" s="87" t="s">
        <v>4602</v>
      </c>
      <c r="J182" s="87" t="s">
        <v>39</v>
      </c>
      <c r="K182" s="87" t="s">
        <v>38</v>
      </c>
      <c r="L182" s="87" t="s">
        <v>69</v>
      </c>
      <c r="M182" s="87" t="s">
        <v>4792</v>
      </c>
      <c r="N182" s="87">
        <v>0</v>
      </c>
      <c r="O182" s="87" t="s">
        <v>4603</v>
      </c>
      <c r="P182" s="87">
        <v>0</v>
      </c>
      <c r="Q182" s="34"/>
    </row>
    <row r="183" spans="1:17" ht="42" x14ac:dyDescent="0.2">
      <c r="A183" s="211">
        <v>45272</v>
      </c>
      <c r="B183" s="87" t="s">
        <v>4605</v>
      </c>
      <c r="C183" s="87" t="s">
        <v>4563</v>
      </c>
      <c r="D183" s="212" t="s">
        <v>3780</v>
      </c>
      <c r="E183" s="87" t="s">
        <v>112</v>
      </c>
      <c r="F183" s="87" t="s">
        <v>592</v>
      </c>
      <c r="G183" s="87" t="s">
        <v>593</v>
      </c>
      <c r="H183" s="87">
        <v>1</v>
      </c>
      <c r="I183" s="87" t="s">
        <v>4602</v>
      </c>
      <c r="J183" s="87" t="s">
        <v>301</v>
      </c>
      <c r="K183" s="87" t="s">
        <v>38</v>
      </c>
      <c r="L183" s="87" t="s">
        <v>69</v>
      </c>
      <c r="M183" s="87" t="s">
        <v>4793</v>
      </c>
      <c r="N183" s="87">
        <v>0</v>
      </c>
      <c r="O183" s="34" t="s">
        <v>4603</v>
      </c>
      <c r="P183" s="87">
        <v>0</v>
      </c>
      <c r="Q183" s="34"/>
    </row>
    <row r="184" spans="1:17" ht="42" x14ac:dyDescent="0.2">
      <c r="A184" s="211">
        <v>45272</v>
      </c>
      <c r="B184" s="87" t="s">
        <v>4606</v>
      </c>
      <c r="C184" s="87" t="s">
        <v>4563</v>
      </c>
      <c r="D184" s="212" t="s">
        <v>3780</v>
      </c>
      <c r="E184" s="87" t="s">
        <v>112</v>
      </c>
      <c r="F184" s="87" t="s">
        <v>592</v>
      </c>
      <c r="G184" s="87" t="s">
        <v>593</v>
      </c>
      <c r="H184" s="87">
        <v>1</v>
      </c>
      <c r="I184" s="87" t="s">
        <v>4602</v>
      </c>
      <c r="J184" s="87" t="s">
        <v>301</v>
      </c>
      <c r="K184" s="87" t="s">
        <v>38</v>
      </c>
      <c r="L184" s="87" t="s">
        <v>69</v>
      </c>
      <c r="M184" s="87" t="s">
        <v>4794</v>
      </c>
      <c r="N184" s="87">
        <v>0</v>
      </c>
      <c r="O184" s="34" t="s">
        <v>4603</v>
      </c>
      <c r="P184" s="87">
        <v>0</v>
      </c>
      <c r="Q184" s="34"/>
    </row>
    <row r="185" spans="1:17" ht="42" x14ac:dyDescent="0.2">
      <c r="A185" s="211">
        <v>45272</v>
      </c>
      <c r="B185" s="87" t="s">
        <v>4607</v>
      </c>
      <c r="C185" s="87" t="s">
        <v>4473</v>
      </c>
      <c r="D185" s="212" t="s">
        <v>3780</v>
      </c>
      <c r="E185" s="87" t="s">
        <v>112</v>
      </c>
      <c r="F185" s="87" t="s">
        <v>592</v>
      </c>
      <c r="G185" s="87" t="s">
        <v>593</v>
      </c>
      <c r="H185" s="87">
        <v>1</v>
      </c>
      <c r="I185" s="87" t="s">
        <v>4602</v>
      </c>
      <c r="J185" s="87" t="s">
        <v>4560</v>
      </c>
      <c r="K185" s="87" t="s">
        <v>38</v>
      </c>
      <c r="L185" s="87" t="s">
        <v>38</v>
      </c>
      <c r="M185" s="87" t="s">
        <v>4773</v>
      </c>
      <c r="N185" s="87">
        <v>0</v>
      </c>
      <c r="O185" s="87" t="s">
        <v>4603</v>
      </c>
      <c r="P185" s="87">
        <v>0</v>
      </c>
      <c r="Q185" s="34"/>
    </row>
    <row r="186" spans="1:17" ht="70" x14ac:dyDescent="0.2">
      <c r="A186" s="211">
        <v>45272</v>
      </c>
      <c r="B186" s="87" t="s">
        <v>4608</v>
      </c>
      <c r="C186" s="87" t="s">
        <v>4471</v>
      </c>
      <c r="D186" s="212" t="s">
        <v>3780</v>
      </c>
      <c r="E186" s="87" t="s">
        <v>112</v>
      </c>
      <c r="F186" s="87" t="s">
        <v>592</v>
      </c>
      <c r="G186" s="87" t="s">
        <v>593</v>
      </c>
      <c r="H186" s="87">
        <v>1</v>
      </c>
      <c r="I186" s="87" t="s">
        <v>4602</v>
      </c>
      <c r="J186" s="87" t="s">
        <v>4562</v>
      </c>
      <c r="K186" s="87" t="s">
        <v>38</v>
      </c>
      <c r="L186" s="87" t="s">
        <v>134</v>
      </c>
      <c r="M186" s="87" t="s">
        <v>4795</v>
      </c>
      <c r="N186" s="87">
        <v>0</v>
      </c>
      <c r="O186" s="87" t="s">
        <v>4603</v>
      </c>
      <c r="P186" s="87">
        <v>0</v>
      </c>
      <c r="Q186" s="34"/>
    </row>
    <row r="187" spans="1:17" ht="42" x14ac:dyDescent="0.2">
      <c r="A187" s="211">
        <v>45272</v>
      </c>
      <c r="B187" s="87" t="s">
        <v>4609</v>
      </c>
      <c r="C187" s="87" t="s">
        <v>4472</v>
      </c>
      <c r="D187" s="212" t="s">
        <v>3780</v>
      </c>
      <c r="E187" s="87" t="s">
        <v>112</v>
      </c>
      <c r="F187" s="87" t="s">
        <v>120</v>
      </c>
      <c r="G187" s="87" t="s">
        <v>121</v>
      </c>
      <c r="H187" s="87">
        <v>1</v>
      </c>
      <c r="I187" s="87" t="s">
        <v>4610</v>
      </c>
      <c r="J187" s="87" t="s">
        <v>4611</v>
      </c>
      <c r="K187" s="87" t="s">
        <v>4612</v>
      </c>
      <c r="L187" s="87" t="s">
        <v>134</v>
      </c>
      <c r="M187" s="87" t="s">
        <v>4796</v>
      </c>
      <c r="N187" s="87">
        <v>0</v>
      </c>
      <c r="O187" s="87">
        <v>0</v>
      </c>
      <c r="P187" s="87" t="s">
        <v>4613</v>
      </c>
      <c r="Q187" s="34"/>
    </row>
    <row r="188" spans="1:17" ht="42" x14ac:dyDescent="0.2">
      <c r="A188" s="211">
        <v>45272</v>
      </c>
      <c r="B188" s="87" t="s">
        <v>4614</v>
      </c>
      <c r="C188" s="87" t="s">
        <v>4472</v>
      </c>
      <c r="D188" s="212" t="s">
        <v>3780</v>
      </c>
      <c r="E188" s="87" t="s">
        <v>112</v>
      </c>
      <c r="F188" s="87" t="s">
        <v>120</v>
      </c>
      <c r="G188" s="87" t="s">
        <v>121</v>
      </c>
      <c r="H188" s="87">
        <v>1</v>
      </c>
      <c r="I188" s="87" t="s">
        <v>4610</v>
      </c>
      <c r="J188" s="87" t="s">
        <v>4615</v>
      </c>
      <c r="K188" s="87" t="s">
        <v>4612</v>
      </c>
      <c r="L188" s="87" t="s">
        <v>134</v>
      </c>
      <c r="M188" s="87" t="s">
        <v>4797</v>
      </c>
      <c r="N188" s="87">
        <v>0</v>
      </c>
      <c r="O188" s="87">
        <v>0</v>
      </c>
      <c r="P188" s="87" t="s">
        <v>4613</v>
      </c>
      <c r="Q188" s="34"/>
    </row>
    <row r="189" spans="1:17" ht="42" x14ac:dyDescent="0.2">
      <c r="A189" s="211">
        <v>45272</v>
      </c>
      <c r="B189" s="87" t="s">
        <v>4616</v>
      </c>
      <c r="C189" s="87" t="s">
        <v>4471</v>
      </c>
      <c r="D189" s="212" t="s">
        <v>3780</v>
      </c>
      <c r="E189" s="87" t="s">
        <v>112</v>
      </c>
      <c r="F189" s="87" t="s">
        <v>120</v>
      </c>
      <c r="G189" s="87" t="s">
        <v>121</v>
      </c>
      <c r="H189" s="87">
        <v>1</v>
      </c>
      <c r="I189" s="87" t="s">
        <v>4610</v>
      </c>
      <c r="J189" s="87" t="s">
        <v>4615</v>
      </c>
      <c r="K189" s="87" t="s">
        <v>4612</v>
      </c>
      <c r="L189" s="87" t="s">
        <v>38</v>
      </c>
      <c r="M189" s="87" t="s">
        <v>4798</v>
      </c>
      <c r="N189" s="87">
        <v>0</v>
      </c>
      <c r="O189" s="87">
        <v>0</v>
      </c>
      <c r="P189" s="87" t="s">
        <v>4613</v>
      </c>
      <c r="Q189" s="34"/>
    </row>
    <row r="190" spans="1:17" ht="42" x14ac:dyDescent="0.2">
      <c r="A190" s="211">
        <v>45272</v>
      </c>
      <c r="B190" s="87" t="s">
        <v>4617</v>
      </c>
      <c r="C190" s="87" t="s">
        <v>4471</v>
      </c>
      <c r="D190" s="212" t="s">
        <v>3780</v>
      </c>
      <c r="E190" s="87" t="s">
        <v>112</v>
      </c>
      <c r="F190" s="87" t="s">
        <v>120</v>
      </c>
      <c r="G190" s="87" t="s">
        <v>121</v>
      </c>
      <c r="H190" s="87">
        <v>1</v>
      </c>
      <c r="I190" s="87" t="s">
        <v>4610</v>
      </c>
      <c r="J190" s="87" t="s">
        <v>4615</v>
      </c>
      <c r="K190" s="87" t="s">
        <v>4618</v>
      </c>
      <c r="L190" s="87" t="s">
        <v>38</v>
      </c>
      <c r="M190" s="87" t="s">
        <v>4799</v>
      </c>
      <c r="N190" s="87">
        <v>0</v>
      </c>
      <c r="O190" s="87">
        <v>0</v>
      </c>
      <c r="P190" s="87" t="s">
        <v>4613</v>
      </c>
      <c r="Q190" s="34"/>
    </row>
    <row r="191" spans="1:17" ht="42" x14ac:dyDescent="0.2">
      <c r="A191" s="211">
        <v>45272</v>
      </c>
      <c r="B191" s="87" t="s">
        <v>4619</v>
      </c>
      <c r="C191" s="87" t="s">
        <v>4471</v>
      </c>
      <c r="D191" s="212" t="s">
        <v>3780</v>
      </c>
      <c r="E191" s="87" t="s">
        <v>112</v>
      </c>
      <c r="F191" s="87" t="s">
        <v>120</v>
      </c>
      <c r="G191" s="87" t="s">
        <v>121</v>
      </c>
      <c r="H191" s="87">
        <v>1</v>
      </c>
      <c r="I191" s="87" t="s">
        <v>4610</v>
      </c>
      <c r="J191" s="87" t="s">
        <v>4620</v>
      </c>
      <c r="K191" s="87" t="s">
        <v>4612</v>
      </c>
      <c r="L191" s="87" t="s">
        <v>38</v>
      </c>
      <c r="M191" s="87" t="s">
        <v>4800</v>
      </c>
      <c r="N191" s="87">
        <v>0</v>
      </c>
      <c r="O191" s="87">
        <v>0</v>
      </c>
      <c r="P191" s="87" t="s">
        <v>4613</v>
      </c>
      <c r="Q191" s="34"/>
    </row>
    <row r="192" spans="1:17" ht="28" x14ac:dyDescent="0.2">
      <c r="A192" s="211">
        <v>45272</v>
      </c>
      <c r="B192" s="87" t="s">
        <v>4621</v>
      </c>
      <c r="C192" s="87" t="s">
        <v>4471</v>
      </c>
      <c r="D192" s="212" t="s">
        <v>3780</v>
      </c>
      <c r="E192" s="87" t="s">
        <v>112</v>
      </c>
      <c r="F192" s="87" t="s">
        <v>126</v>
      </c>
      <c r="G192" s="87" t="s">
        <v>127</v>
      </c>
      <c r="H192" s="87">
        <v>1</v>
      </c>
      <c r="I192" s="87" t="s">
        <v>4622</v>
      </c>
      <c r="J192" s="87" t="s">
        <v>232</v>
      </c>
      <c r="K192" s="87" t="s">
        <v>38</v>
      </c>
      <c r="L192" s="87" t="s">
        <v>69</v>
      </c>
      <c r="M192" s="87" t="s">
        <v>4801</v>
      </c>
      <c r="N192" s="87">
        <v>0</v>
      </c>
      <c r="O192" s="87">
        <v>0</v>
      </c>
      <c r="P192" s="87">
        <v>0</v>
      </c>
      <c r="Q192" s="34"/>
    </row>
    <row r="193" spans="1:17" ht="28" x14ac:dyDescent="0.2">
      <c r="A193" s="211">
        <v>45272</v>
      </c>
      <c r="B193" s="87" t="s">
        <v>4623</v>
      </c>
      <c r="C193" s="87" t="s">
        <v>4471</v>
      </c>
      <c r="D193" s="212" t="s">
        <v>3780</v>
      </c>
      <c r="E193" s="87" t="s">
        <v>112</v>
      </c>
      <c r="F193" s="87" t="s">
        <v>126</v>
      </c>
      <c r="G193" s="87" t="s">
        <v>127</v>
      </c>
      <c r="H193" s="87">
        <v>1</v>
      </c>
      <c r="I193" s="87" t="s">
        <v>4622</v>
      </c>
      <c r="J193" s="87" t="s">
        <v>232</v>
      </c>
      <c r="K193" s="87" t="s">
        <v>38</v>
      </c>
      <c r="L193" s="87" t="s">
        <v>69</v>
      </c>
      <c r="M193" s="87" t="s">
        <v>4802</v>
      </c>
      <c r="N193" s="87">
        <v>0</v>
      </c>
      <c r="O193" s="87">
        <v>0</v>
      </c>
      <c r="P193" s="87">
        <v>0</v>
      </c>
      <c r="Q193" s="34"/>
    </row>
    <row r="194" spans="1:17" ht="28" x14ac:dyDescent="0.2">
      <c r="A194" s="211">
        <v>45272</v>
      </c>
      <c r="B194" s="87" t="s">
        <v>4624</v>
      </c>
      <c r="C194" s="87" t="s">
        <v>4473</v>
      </c>
      <c r="D194" s="212" t="s">
        <v>3780</v>
      </c>
      <c r="E194" s="87" t="s">
        <v>112</v>
      </c>
      <c r="F194" s="87" t="s">
        <v>126</v>
      </c>
      <c r="G194" s="87" t="s">
        <v>127</v>
      </c>
      <c r="H194" s="87">
        <v>1</v>
      </c>
      <c r="I194" s="87" t="s">
        <v>4622</v>
      </c>
      <c r="J194" s="87" t="s">
        <v>4560</v>
      </c>
      <c r="K194" s="87" t="s">
        <v>38</v>
      </c>
      <c r="L194" s="87" t="s">
        <v>38</v>
      </c>
      <c r="M194" s="87" t="s">
        <v>4773</v>
      </c>
      <c r="N194" s="87">
        <v>0</v>
      </c>
      <c r="O194" s="87">
        <v>0</v>
      </c>
      <c r="P194" s="87">
        <v>0</v>
      </c>
      <c r="Q194" s="34"/>
    </row>
    <row r="195" spans="1:17" ht="28" x14ac:dyDescent="0.2">
      <c r="A195" s="211">
        <v>45272</v>
      </c>
      <c r="B195" s="87" t="s">
        <v>4625</v>
      </c>
      <c r="C195" s="87" t="s">
        <v>4471</v>
      </c>
      <c r="D195" s="212" t="s">
        <v>3780</v>
      </c>
      <c r="E195" s="87" t="s">
        <v>112</v>
      </c>
      <c r="F195" s="87" t="s">
        <v>126</v>
      </c>
      <c r="G195" s="87" t="s">
        <v>127</v>
      </c>
      <c r="H195" s="87">
        <v>1</v>
      </c>
      <c r="I195" s="87" t="s">
        <v>4622</v>
      </c>
      <c r="J195" s="87" t="s">
        <v>4626</v>
      </c>
      <c r="K195" s="87" t="s">
        <v>38</v>
      </c>
      <c r="L195" s="87" t="s">
        <v>38</v>
      </c>
      <c r="M195" s="87" t="s">
        <v>4774</v>
      </c>
      <c r="N195" s="87">
        <v>0</v>
      </c>
      <c r="O195" s="87">
        <v>0</v>
      </c>
      <c r="P195" s="87">
        <v>0</v>
      </c>
      <c r="Q195" s="34"/>
    </row>
    <row r="196" spans="1:17" ht="28" x14ac:dyDescent="0.2">
      <c r="A196" s="211">
        <v>45272</v>
      </c>
      <c r="B196" s="87" t="s">
        <v>4627</v>
      </c>
      <c r="C196" s="87" t="s">
        <v>4471</v>
      </c>
      <c r="D196" s="212" t="s">
        <v>3780</v>
      </c>
      <c r="E196" s="87" t="s">
        <v>112</v>
      </c>
      <c r="F196" s="87" t="s">
        <v>126</v>
      </c>
      <c r="G196" s="87" t="s">
        <v>127</v>
      </c>
      <c r="H196" s="87">
        <v>2</v>
      </c>
      <c r="I196" s="87" t="s">
        <v>4628</v>
      </c>
      <c r="J196" s="87" t="s">
        <v>232</v>
      </c>
      <c r="K196" s="87" t="s">
        <v>38</v>
      </c>
      <c r="L196" s="87" t="s">
        <v>69</v>
      </c>
      <c r="M196" s="87" t="s">
        <v>4803</v>
      </c>
      <c r="N196" s="87">
        <v>0</v>
      </c>
      <c r="O196" s="87">
        <v>0</v>
      </c>
      <c r="P196" s="87">
        <v>0</v>
      </c>
      <c r="Q196" s="34"/>
    </row>
    <row r="197" spans="1:17" ht="28" x14ac:dyDescent="0.2">
      <c r="A197" s="211">
        <v>45272</v>
      </c>
      <c r="B197" s="87" t="s">
        <v>4629</v>
      </c>
      <c r="C197" s="87" t="s">
        <v>4471</v>
      </c>
      <c r="D197" s="212" t="s">
        <v>3780</v>
      </c>
      <c r="E197" s="87" t="s">
        <v>112</v>
      </c>
      <c r="F197" s="87" t="s">
        <v>126</v>
      </c>
      <c r="G197" s="87" t="s">
        <v>127</v>
      </c>
      <c r="H197" s="87">
        <v>2</v>
      </c>
      <c r="I197" s="87" t="s">
        <v>4628</v>
      </c>
      <c r="J197" s="87" t="s">
        <v>301</v>
      </c>
      <c r="K197" s="87" t="s">
        <v>38</v>
      </c>
      <c r="L197" s="87" t="s">
        <v>69</v>
      </c>
      <c r="M197" s="87" t="s">
        <v>4803</v>
      </c>
      <c r="N197" s="87">
        <v>0</v>
      </c>
      <c r="O197" s="87">
        <v>0</v>
      </c>
      <c r="P197" s="87">
        <v>0</v>
      </c>
      <c r="Q197" s="34"/>
    </row>
    <row r="198" spans="1:17" ht="28" x14ac:dyDescent="0.2">
      <c r="A198" s="211">
        <v>45272</v>
      </c>
      <c r="B198" s="87" t="s">
        <v>4630</v>
      </c>
      <c r="C198" s="87" t="s">
        <v>4473</v>
      </c>
      <c r="D198" s="212" t="s">
        <v>3780</v>
      </c>
      <c r="E198" s="87" t="s">
        <v>112</v>
      </c>
      <c r="F198" s="87" t="s">
        <v>126</v>
      </c>
      <c r="G198" s="87" t="s">
        <v>127</v>
      </c>
      <c r="H198" s="87">
        <v>2</v>
      </c>
      <c r="I198" s="87" t="s">
        <v>4628</v>
      </c>
      <c r="J198" s="87" t="s">
        <v>4560</v>
      </c>
      <c r="K198" s="87" t="s">
        <v>38</v>
      </c>
      <c r="L198" s="87" t="s">
        <v>38</v>
      </c>
      <c r="M198" s="87" t="s">
        <v>4773</v>
      </c>
      <c r="N198" s="87">
        <v>0</v>
      </c>
      <c r="O198" s="87">
        <v>0</v>
      </c>
      <c r="P198" s="87">
        <v>0</v>
      </c>
      <c r="Q198" s="34"/>
    </row>
    <row r="199" spans="1:17" ht="28" x14ac:dyDescent="0.2">
      <c r="A199" s="211">
        <v>45272</v>
      </c>
      <c r="B199" s="87" t="s">
        <v>4631</v>
      </c>
      <c r="C199" s="87" t="s">
        <v>4471</v>
      </c>
      <c r="D199" s="212" t="s">
        <v>3780</v>
      </c>
      <c r="E199" s="87" t="s">
        <v>112</v>
      </c>
      <c r="F199" s="87" t="s">
        <v>126</v>
      </c>
      <c r="G199" s="87" t="s">
        <v>127</v>
      </c>
      <c r="H199" s="87">
        <v>2</v>
      </c>
      <c r="I199" s="87" t="s">
        <v>4628</v>
      </c>
      <c r="J199" s="87" t="s">
        <v>4626</v>
      </c>
      <c r="K199" s="87" t="s">
        <v>38</v>
      </c>
      <c r="L199" s="87" t="s">
        <v>38</v>
      </c>
      <c r="M199" s="87" t="s">
        <v>4774</v>
      </c>
      <c r="N199" s="87">
        <v>0</v>
      </c>
      <c r="O199" s="87">
        <v>0</v>
      </c>
      <c r="P199" s="87">
        <v>0</v>
      </c>
      <c r="Q199" s="34"/>
    </row>
    <row r="200" spans="1:17" ht="42" x14ac:dyDescent="0.2">
      <c r="A200" s="211">
        <v>45272</v>
      </c>
      <c r="B200" s="87" t="s">
        <v>4632</v>
      </c>
      <c r="C200" s="87" t="s">
        <v>4473</v>
      </c>
      <c r="D200" s="212" t="s">
        <v>3780</v>
      </c>
      <c r="E200" s="87" t="s">
        <v>112</v>
      </c>
      <c r="F200" s="87" t="s">
        <v>349</v>
      </c>
      <c r="G200" s="87" t="s">
        <v>350</v>
      </c>
      <c r="H200" s="87">
        <v>1</v>
      </c>
      <c r="I200" s="87" t="s">
        <v>4633</v>
      </c>
      <c r="J200" s="87" t="s">
        <v>4560</v>
      </c>
      <c r="K200" s="87" t="s">
        <v>38</v>
      </c>
      <c r="L200" s="87" t="s">
        <v>38</v>
      </c>
      <c r="M200" s="87" t="s">
        <v>4773</v>
      </c>
      <c r="N200" s="87">
        <v>0</v>
      </c>
      <c r="O200" s="87">
        <v>0</v>
      </c>
      <c r="P200" s="87">
        <v>0</v>
      </c>
      <c r="Q200" s="34"/>
    </row>
    <row r="201" spans="1:17" ht="42" x14ac:dyDescent="0.2">
      <c r="A201" s="211">
        <v>45272</v>
      </c>
      <c r="B201" s="87" t="s">
        <v>4634</v>
      </c>
      <c r="C201" s="87" t="s">
        <v>4471</v>
      </c>
      <c r="D201" s="212" t="s">
        <v>3780</v>
      </c>
      <c r="E201" s="87" t="s">
        <v>112</v>
      </c>
      <c r="F201" s="87" t="s">
        <v>349</v>
      </c>
      <c r="G201" s="87" t="s">
        <v>350</v>
      </c>
      <c r="H201" s="87">
        <v>1</v>
      </c>
      <c r="I201" s="87" t="s">
        <v>4633</v>
      </c>
      <c r="J201" s="87" t="s">
        <v>4626</v>
      </c>
      <c r="K201" s="87" t="s">
        <v>38</v>
      </c>
      <c r="L201" s="87" t="s">
        <v>38</v>
      </c>
      <c r="M201" s="87" t="s">
        <v>4774</v>
      </c>
      <c r="N201" s="87">
        <v>0</v>
      </c>
      <c r="O201" s="87">
        <v>0</v>
      </c>
      <c r="P201" s="87">
        <v>0</v>
      </c>
      <c r="Q201" s="34"/>
    </row>
    <row r="202" spans="1:17" ht="56" x14ac:dyDescent="0.2">
      <c r="A202" s="211">
        <v>45272</v>
      </c>
      <c r="B202" s="87" t="s">
        <v>4635</v>
      </c>
      <c r="C202" s="87" t="s">
        <v>4472</v>
      </c>
      <c r="D202" s="212" t="s">
        <v>3780</v>
      </c>
      <c r="E202" s="87" t="s">
        <v>112</v>
      </c>
      <c r="F202" s="87" t="s">
        <v>136</v>
      </c>
      <c r="G202" s="87" t="s">
        <v>137</v>
      </c>
      <c r="H202" s="87">
        <v>1</v>
      </c>
      <c r="I202" s="87" t="s">
        <v>4636</v>
      </c>
      <c r="J202" s="87" t="s">
        <v>2420</v>
      </c>
      <c r="K202" s="87" t="s">
        <v>38</v>
      </c>
      <c r="L202" s="87" t="s">
        <v>38</v>
      </c>
      <c r="M202" s="87" t="s">
        <v>4804</v>
      </c>
      <c r="N202" s="87">
        <v>0</v>
      </c>
      <c r="O202" s="87">
        <v>0</v>
      </c>
      <c r="P202" s="87">
        <v>0</v>
      </c>
      <c r="Q202" s="34"/>
    </row>
    <row r="203" spans="1:17" ht="70" x14ac:dyDescent="0.2">
      <c r="A203" s="211">
        <v>45272</v>
      </c>
      <c r="B203" s="87" t="s">
        <v>4637</v>
      </c>
      <c r="C203" s="87" t="s">
        <v>4471</v>
      </c>
      <c r="D203" s="212" t="s">
        <v>3780</v>
      </c>
      <c r="E203" s="87" t="s">
        <v>112</v>
      </c>
      <c r="F203" s="87" t="s">
        <v>136</v>
      </c>
      <c r="G203" s="87" t="s">
        <v>137</v>
      </c>
      <c r="H203" s="87">
        <v>1</v>
      </c>
      <c r="I203" s="87" t="s">
        <v>4636</v>
      </c>
      <c r="J203" s="87" t="s">
        <v>38</v>
      </c>
      <c r="K203" s="87" t="s">
        <v>38</v>
      </c>
      <c r="L203" s="87" t="s">
        <v>38</v>
      </c>
      <c r="M203" s="87" t="s">
        <v>4805</v>
      </c>
      <c r="N203" s="87">
        <v>0</v>
      </c>
      <c r="O203" s="87">
        <v>0</v>
      </c>
      <c r="P203" s="87">
        <v>0</v>
      </c>
      <c r="Q203" s="34"/>
    </row>
    <row r="204" spans="1:17" ht="42" x14ac:dyDescent="0.2">
      <c r="A204" s="211">
        <v>45272</v>
      </c>
      <c r="B204" s="87" t="s">
        <v>4638</v>
      </c>
      <c r="C204" s="87" t="s">
        <v>4472</v>
      </c>
      <c r="D204" s="212" t="s">
        <v>3780</v>
      </c>
      <c r="E204" s="87" t="s">
        <v>112</v>
      </c>
      <c r="F204" s="87" t="s">
        <v>500</v>
      </c>
      <c r="G204" s="87" t="s">
        <v>501</v>
      </c>
      <c r="H204" s="87">
        <v>2</v>
      </c>
      <c r="I204" s="87" t="s">
        <v>4639</v>
      </c>
      <c r="J204" s="87" t="s">
        <v>232</v>
      </c>
      <c r="K204" s="87" t="s">
        <v>503</v>
      </c>
      <c r="L204" s="87" t="s">
        <v>38</v>
      </c>
      <c r="M204" s="87" t="s">
        <v>4806</v>
      </c>
      <c r="N204" s="87">
        <v>0</v>
      </c>
      <c r="O204" s="87">
        <v>0</v>
      </c>
      <c r="P204" s="87" t="s">
        <v>4640</v>
      </c>
      <c r="Q204" s="34"/>
    </row>
    <row r="205" spans="1:17" ht="42" x14ac:dyDescent="0.2">
      <c r="A205" s="211">
        <v>45272</v>
      </c>
      <c r="B205" s="87" t="s">
        <v>4641</v>
      </c>
      <c r="C205" s="87" t="s">
        <v>4473</v>
      </c>
      <c r="D205" s="212" t="s">
        <v>3780</v>
      </c>
      <c r="E205" s="87" t="s">
        <v>112</v>
      </c>
      <c r="F205" s="87" t="s">
        <v>500</v>
      </c>
      <c r="G205" s="87" t="s">
        <v>501</v>
      </c>
      <c r="H205" s="87">
        <v>2</v>
      </c>
      <c r="I205" s="87" t="s">
        <v>4639</v>
      </c>
      <c r="J205" s="87" t="s">
        <v>4560</v>
      </c>
      <c r="K205" s="87" t="s">
        <v>38</v>
      </c>
      <c r="L205" s="87" t="s">
        <v>38</v>
      </c>
      <c r="M205" s="87" t="s">
        <v>4773</v>
      </c>
      <c r="N205" s="87">
        <v>0</v>
      </c>
      <c r="O205" s="87">
        <v>0</v>
      </c>
      <c r="P205" s="87" t="s">
        <v>4640</v>
      </c>
      <c r="Q205" s="34"/>
    </row>
    <row r="206" spans="1:17" ht="42" x14ac:dyDescent="0.2">
      <c r="A206" s="211">
        <v>45272</v>
      </c>
      <c r="B206" s="87" t="s">
        <v>4642</v>
      </c>
      <c r="C206" s="212" t="s">
        <v>4471</v>
      </c>
      <c r="D206" s="212" t="s">
        <v>3780</v>
      </c>
      <c r="E206" s="87" t="s">
        <v>175</v>
      </c>
      <c r="F206" s="87" t="s">
        <v>176</v>
      </c>
      <c r="G206" s="87" t="s">
        <v>177</v>
      </c>
      <c r="H206" s="87">
        <v>1</v>
      </c>
      <c r="I206" s="87" t="s">
        <v>4643</v>
      </c>
      <c r="J206" s="212" t="s">
        <v>39</v>
      </c>
      <c r="K206" s="87" t="s">
        <v>180</v>
      </c>
      <c r="L206" s="87" t="s">
        <v>69</v>
      </c>
      <c r="M206" s="213" t="s">
        <v>4831</v>
      </c>
      <c r="N206" s="87">
        <v>0</v>
      </c>
      <c r="O206" s="87">
        <v>0</v>
      </c>
      <c r="P206" s="87">
        <v>0</v>
      </c>
      <c r="Q206" s="34"/>
    </row>
    <row r="207" spans="1:17" ht="42" x14ac:dyDescent="0.2">
      <c r="A207" s="211">
        <v>45272</v>
      </c>
      <c r="B207" s="87" t="s">
        <v>4644</v>
      </c>
      <c r="C207" s="212" t="s">
        <v>4471</v>
      </c>
      <c r="D207" s="212" t="s">
        <v>3780</v>
      </c>
      <c r="E207" s="87" t="s">
        <v>175</v>
      </c>
      <c r="F207" s="87" t="s">
        <v>176</v>
      </c>
      <c r="G207" s="87" t="s">
        <v>177</v>
      </c>
      <c r="H207" s="87">
        <v>1</v>
      </c>
      <c r="I207" s="87" t="s">
        <v>4643</v>
      </c>
      <c r="J207" s="212" t="s">
        <v>39</v>
      </c>
      <c r="K207" s="87" t="s">
        <v>180</v>
      </c>
      <c r="L207" s="87" t="s">
        <v>74</v>
      </c>
      <c r="M207" s="213" t="s">
        <v>4832</v>
      </c>
      <c r="N207" s="87">
        <v>0</v>
      </c>
      <c r="O207" s="87">
        <v>0</v>
      </c>
      <c r="P207" s="87">
        <v>0</v>
      </c>
      <c r="Q207" s="34"/>
    </row>
    <row r="208" spans="1:17" ht="42" x14ac:dyDescent="0.2">
      <c r="A208" s="211">
        <v>45272</v>
      </c>
      <c r="B208" s="87" t="s">
        <v>4645</v>
      </c>
      <c r="C208" s="212" t="s">
        <v>4471</v>
      </c>
      <c r="D208" s="212" t="s">
        <v>3780</v>
      </c>
      <c r="E208" s="87" t="s">
        <v>175</v>
      </c>
      <c r="F208" s="87" t="s">
        <v>176</v>
      </c>
      <c r="G208" s="87" t="s">
        <v>177</v>
      </c>
      <c r="H208" s="87">
        <v>1</v>
      </c>
      <c r="I208" s="87" t="s">
        <v>4643</v>
      </c>
      <c r="J208" s="212" t="s">
        <v>178</v>
      </c>
      <c r="K208" s="87" t="s">
        <v>38</v>
      </c>
      <c r="L208" s="87" t="s">
        <v>69</v>
      </c>
      <c r="M208" s="213" t="s">
        <v>4833</v>
      </c>
      <c r="N208" s="87">
        <v>0</v>
      </c>
      <c r="O208" s="87">
        <v>0</v>
      </c>
      <c r="P208" s="87">
        <v>0</v>
      </c>
      <c r="Q208" s="34"/>
    </row>
    <row r="209" spans="1:17" ht="42" x14ac:dyDescent="0.2">
      <c r="A209" s="211">
        <v>45272</v>
      </c>
      <c r="B209" s="87" t="s">
        <v>4646</v>
      </c>
      <c r="C209" s="212" t="s">
        <v>4471</v>
      </c>
      <c r="D209" s="212" t="s">
        <v>3780</v>
      </c>
      <c r="E209" s="87" t="s">
        <v>175</v>
      </c>
      <c r="F209" s="87" t="s">
        <v>176</v>
      </c>
      <c r="G209" s="87" t="s">
        <v>177</v>
      </c>
      <c r="H209" s="87">
        <v>1</v>
      </c>
      <c r="I209" s="87" t="s">
        <v>4643</v>
      </c>
      <c r="J209" s="212" t="s">
        <v>178</v>
      </c>
      <c r="K209" s="87" t="s">
        <v>38</v>
      </c>
      <c r="L209" s="87" t="s">
        <v>74</v>
      </c>
      <c r="M209" s="213" t="s">
        <v>4832</v>
      </c>
      <c r="N209" s="87">
        <v>0</v>
      </c>
      <c r="O209" s="87">
        <v>0</v>
      </c>
      <c r="P209" s="87">
        <v>0</v>
      </c>
      <c r="Q209" s="34"/>
    </row>
    <row r="210" spans="1:17" ht="56" x14ac:dyDescent="0.2">
      <c r="A210" s="211">
        <v>45272</v>
      </c>
      <c r="B210" s="87" t="s">
        <v>4647</v>
      </c>
      <c r="C210" s="212" t="s">
        <v>4471</v>
      </c>
      <c r="D210" s="212" t="s">
        <v>3780</v>
      </c>
      <c r="E210" s="87" t="s">
        <v>175</v>
      </c>
      <c r="F210" s="87" t="s">
        <v>176</v>
      </c>
      <c r="G210" s="87" t="s">
        <v>177</v>
      </c>
      <c r="H210" s="87">
        <v>2</v>
      </c>
      <c r="I210" s="87" t="s">
        <v>4648</v>
      </c>
      <c r="J210" s="212" t="s">
        <v>39</v>
      </c>
      <c r="K210" s="87" t="s">
        <v>38</v>
      </c>
      <c r="L210" s="87" t="s">
        <v>38</v>
      </c>
      <c r="M210" s="213" t="s">
        <v>4834</v>
      </c>
      <c r="N210" s="87">
        <v>0</v>
      </c>
      <c r="O210" s="87">
        <v>0</v>
      </c>
      <c r="P210" s="87">
        <v>0</v>
      </c>
      <c r="Q210" s="34"/>
    </row>
    <row r="211" spans="1:17" ht="56" x14ac:dyDescent="0.2">
      <c r="A211" s="211">
        <v>45272</v>
      </c>
      <c r="B211" s="87" t="s">
        <v>4649</v>
      </c>
      <c r="C211" s="212" t="s">
        <v>4471</v>
      </c>
      <c r="D211" s="212" t="s">
        <v>3780</v>
      </c>
      <c r="E211" s="87" t="s">
        <v>175</v>
      </c>
      <c r="F211" s="87" t="s">
        <v>176</v>
      </c>
      <c r="G211" s="87" t="s">
        <v>177</v>
      </c>
      <c r="H211" s="87">
        <v>2</v>
      </c>
      <c r="I211" s="87" t="s">
        <v>4648</v>
      </c>
      <c r="J211" s="212" t="s">
        <v>39</v>
      </c>
      <c r="K211" s="87" t="s">
        <v>38</v>
      </c>
      <c r="L211" s="87" t="s">
        <v>69</v>
      </c>
      <c r="M211" s="87" t="s">
        <v>4835</v>
      </c>
      <c r="N211" s="87">
        <v>0</v>
      </c>
      <c r="O211" s="87">
        <v>0</v>
      </c>
      <c r="P211" s="87">
        <v>0</v>
      </c>
      <c r="Q211" s="34"/>
    </row>
    <row r="212" spans="1:17" ht="56" x14ac:dyDescent="0.2">
      <c r="A212" s="211">
        <v>45272</v>
      </c>
      <c r="B212" s="87" t="s">
        <v>4650</v>
      </c>
      <c r="C212" s="212" t="s">
        <v>4471</v>
      </c>
      <c r="D212" s="212" t="s">
        <v>3780</v>
      </c>
      <c r="E212" s="87" t="s">
        <v>175</v>
      </c>
      <c r="F212" s="87" t="s">
        <v>176</v>
      </c>
      <c r="G212" s="87" t="s">
        <v>177</v>
      </c>
      <c r="H212" s="87">
        <v>2</v>
      </c>
      <c r="I212" s="87" t="s">
        <v>4648</v>
      </c>
      <c r="J212" s="212" t="s">
        <v>39</v>
      </c>
      <c r="K212" s="87" t="s">
        <v>38</v>
      </c>
      <c r="L212" s="87" t="s">
        <v>74</v>
      </c>
      <c r="M212" s="87" t="s">
        <v>4836</v>
      </c>
      <c r="N212" s="87">
        <v>0</v>
      </c>
      <c r="O212" s="87">
        <v>0</v>
      </c>
      <c r="P212" s="87">
        <v>0</v>
      </c>
      <c r="Q212" s="34"/>
    </row>
    <row r="213" spans="1:17" ht="28" x14ac:dyDescent="0.2">
      <c r="A213" s="211">
        <v>45272</v>
      </c>
      <c r="B213" s="87" t="s">
        <v>4651</v>
      </c>
      <c r="C213" s="212" t="s">
        <v>4563</v>
      </c>
      <c r="D213" s="212" t="s">
        <v>3780</v>
      </c>
      <c r="E213" s="87" t="s">
        <v>175</v>
      </c>
      <c r="F213" s="87" t="s">
        <v>182</v>
      </c>
      <c r="G213" s="87" t="s">
        <v>183</v>
      </c>
      <c r="H213" s="87">
        <v>2</v>
      </c>
      <c r="I213" s="87" t="s">
        <v>4652</v>
      </c>
      <c r="J213" s="212" t="s">
        <v>189</v>
      </c>
      <c r="K213" s="87" t="s">
        <v>38</v>
      </c>
      <c r="L213" s="87" t="s">
        <v>38</v>
      </c>
      <c r="M213" s="87" t="s">
        <v>4837</v>
      </c>
      <c r="N213" s="87">
        <v>0</v>
      </c>
      <c r="O213" s="87">
        <v>0</v>
      </c>
      <c r="P213" s="87" t="s">
        <v>4653</v>
      </c>
      <c r="Q213" s="34"/>
    </row>
    <row r="214" spans="1:17" ht="252" x14ac:dyDescent="0.2">
      <c r="A214" s="211">
        <v>45272</v>
      </c>
      <c r="B214" s="87" t="s">
        <v>4654</v>
      </c>
      <c r="C214" s="87" t="s">
        <v>4471</v>
      </c>
      <c r="D214" s="212" t="s">
        <v>3780</v>
      </c>
      <c r="E214" s="87" t="s">
        <v>175</v>
      </c>
      <c r="F214" s="87" t="s">
        <v>187</v>
      </c>
      <c r="G214" s="87" t="s">
        <v>188</v>
      </c>
      <c r="H214" s="87">
        <v>1</v>
      </c>
      <c r="I214" s="87" t="s">
        <v>4655</v>
      </c>
      <c r="J214" s="87" t="s">
        <v>4656</v>
      </c>
      <c r="K214" s="87" t="s">
        <v>38</v>
      </c>
      <c r="L214" s="87" t="s">
        <v>38</v>
      </c>
      <c r="M214" s="87" t="s">
        <v>4838</v>
      </c>
      <c r="N214" s="87">
        <v>0</v>
      </c>
      <c r="O214" s="87">
        <v>0</v>
      </c>
      <c r="P214" s="87">
        <v>0</v>
      </c>
      <c r="Q214" s="34"/>
    </row>
    <row r="215" spans="1:17" ht="42" x14ac:dyDescent="0.2">
      <c r="A215" s="211">
        <v>45272</v>
      </c>
      <c r="B215" s="87" t="s">
        <v>4657</v>
      </c>
      <c r="C215" s="212" t="s">
        <v>4471</v>
      </c>
      <c r="D215" s="212" t="s">
        <v>3780</v>
      </c>
      <c r="E215" s="87" t="s">
        <v>175</v>
      </c>
      <c r="F215" s="87" t="s">
        <v>192</v>
      </c>
      <c r="G215" s="87" t="s">
        <v>193</v>
      </c>
      <c r="H215" s="87">
        <v>1</v>
      </c>
      <c r="I215" s="87" t="s">
        <v>4658</v>
      </c>
      <c r="J215" s="212" t="s">
        <v>39</v>
      </c>
      <c r="K215" s="87" t="s">
        <v>38</v>
      </c>
      <c r="L215" s="87" t="s">
        <v>74</v>
      </c>
      <c r="M215" s="87" t="s">
        <v>4839</v>
      </c>
      <c r="N215" s="87">
        <v>0</v>
      </c>
      <c r="O215" s="87">
        <v>0</v>
      </c>
      <c r="P215" s="87">
        <v>0</v>
      </c>
      <c r="Q215" s="34"/>
    </row>
    <row r="216" spans="1:17" ht="28" x14ac:dyDescent="0.2">
      <c r="A216" s="211">
        <v>45272</v>
      </c>
      <c r="B216" s="87" t="s">
        <v>4659</v>
      </c>
      <c r="C216" s="212" t="s">
        <v>4471</v>
      </c>
      <c r="D216" s="212" t="s">
        <v>3780</v>
      </c>
      <c r="E216" s="87" t="s">
        <v>175</v>
      </c>
      <c r="F216" s="87" t="s">
        <v>2115</v>
      </c>
      <c r="G216" s="87" t="s">
        <v>2116</v>
      </c>
      <c r="H216" s="87">
        <v>1</v>
      </c>
      <c r="I216" s="87" t="s">
        <v>4660</v>
      </c>
      <c r="J216" s="212" t="s">
        <v>39</v>
      </c>
      <c r="K216" s="87" t="s">
        <v>4661</v>
      </c>
      <c r="L216" s="87" t="s">
        <v>38</v>
      </c>
      <c r="M216" s="87" t="s">
        <v>4840</v>
      </c>
      <c r="N216" s="87">
        <v>0</v>
      </c>
      <c r="O216" s="87">
        <v>0</v>
      </c>
      <c r="P216" s="87" t="s">
        <v>4662</v>
      </c>
      <c r="Q216" s="34"/>
    </row>
    <row r="217" spans="1:17" ht="42" x14ac:dyDescent="0.2">
      <c r="A217" s="211">
        <v>45272</v>
      </c>
      <c r="B217" s="87" t="s">
        <v>4663</v>
      </c>
      <c r="C217" s="87" t="s">
        <v>4473</v>
      </c>
      <c r="D217" s="212" t="s">
        <v>3780</v>
      </c>
      <c r="E217" s="87" t="s">
        <v>195</v>
      </c>
      <c r="F217" s="87" t="s">
        <v>2335</v>
      </c>
      <c r="G217" s="87" t="s">
        <v>2336</v>
      </c>
      <c r="H217" s="87">
        <v>1</v>
      </c>
      <c r="I217" s="87" t="s">
        <v>4664</v>
      </c>
      <c r="J217" s="87" t="s">
        <v>39</v>
      </c>
      <c r="K217" s="87" t="s">
        <v>38</v>
      </c>
      <c r="L217" s="87" t="s">
        <v>69</v>
      </c>
      <c r="M217" s="87" t="s">
        <v>4841</v>
      </c>
      <c r="N217" s="87">
        <v>0</v>
      </c>
      <c r="O217" s="87">
        <v>0</v>
      </c>
      <c r="P217" s="87" t="s">
        <v>4665</v>
      </c>
      <c r="Q217" s="34"/>
    </row>
    <row r="218" spans="1:17" ht="70" x14ac:dyDescent="0.2">
      <c r="A218" s="211">
        <v>45272</v>
      </c>
      <c r="B218" s="87" t="s">
        <v>4666</v>
      </c>
      <c r="C218" s="87" t="s">
        <v>4471</v>
      </c>
      <c r="D218" s="212" t="s">
        <v>3780</v>
      </c>
      <c r="E218" s="87" t="s">
        <v>195</v>
      </c>
      <c r="F218" s="87" t="s">
        <v>2335</v>
      </c>
      <c r="G218" s="87" t="s">
        <v>2336</v>
      </c>
      <c r="H218" s="87">
        <v>1</v>
      </c>
      <c r="I218" s="87" t="s">
        <v>4664</v>
      </c>
      <c r="J218" s="87" t="s">
        <v>39</v>
      </c>
      <c r="K218" s="87" t="s">
        <v>38</v>
      </c>
      <c r="L218" s="87" t="s">
        <v>69</v>
      </c>
      <c r="M218" s="87" t="s">
        <v>4842</v>
      </c>
      <c r="N218" s="87">
        <v>0</v>
      </c>
      <c r="O218" s="87">
        <v>0</v>
      </c>
      <c r="P218" s="87" t="s">
        <v>4665</v>
      </c>
      <c r="Q218" s="34"/>
    </row>
    <row r="219" spans="1:17" ht="42" x14ac:dyDescent="0.2">
      <c r="A219" s="211">
        <v>45272</v>
      </c>
      <c r="B219" s="87" t="s">
        <v>4667</v>
      </c>
      <c r="C219" s="87" t="s">
        <v>4473</v>
      </c>
      <c r="D219" s="212" t="s">
        <v>3780</v>
      </c>
      <c r="E219" s="87" t="s">
        <v>195</v>
      </c>
      <c r="F219" s="87" t="s">
        <v>389</v>
      </c>
      <c r="G219" s="87" t="s">
        <v>390</v>
      </c>
      <c r="H219" s="87">
        <v>1</v>
      </c>
      <c r="I219" s="87" t="s">
        <v>4668</v>
      </c>
      <c r="J219" s="87" t="s">
        <v>38</v>
      </c>
      <c r="K219" s="87" t="s">
        <v>38</v>
      </c>
      <c r="L219" s="87" t="s">
        <v>38</v>
      </c>
      <c r="M219" s="87" t="s">
        <v>4843</v>
      </c>
      <c r="N219" s="87">
        <v>0</v>
      </c>
      <c r="O219" s="87" t="s">
        <v>4669</v>
      </c>
      <c r="P219" s="87">
        <v>0</v>
      </c>
      <c r="Q219" s="34"/>
    </row>
    <row r="220" spans="1:17" ht="42" x14ac:dyDescent="0.2">
      <c r="A220" s="211">
        <v>45272</v>
      </c>
      <c r="B220" s="87" t="s">
        <v>4670</v>
      </c>
      <c r="C220" s="87" t="s">
        <v>4473</v>
      </c>
      <c r="D220" s="212" t="s">
        <v>3780</v>
      </c>
      <c r="E220" s="87" t="s">
        <v>195</v>
      </c>
      <c r="F220" s="87" t="s">
        <v>389</v>
      </c>
      <c r="G220" s="87" t="s">
        <v>390</v>
      </c>
      <c r="H220" s="87">
        <v>1</v>
      </c>
      <c r="I220" s="87" t="s">
        <v>4668</v>
      </c>
      <c r="J220" s="87" t="s">
        <v>4560</v>
      </c>
      <c r="K220" s="87" t="s">
        <v>38</v>
      </c>
      <c r="L220" s="87" t="s">
        <v>38</v>
      </c>
      <c r="M220" s="87" t="s">
        <v>4773</v>
      </c>
      <c r="N220" s="87">
        <v>0</v>
      </c>
      <c r="O220" s="87" t="s">
        <v>4669</v>
      </c>
      <c r="P220" s="87">
        <v>0</v>
      </c>
      <c r="Q220" s="34"/>
    </row>
    <row r="221" spans="1:17" ht="42" x14ac:dyDescent="0.2">
      <c r="A221" s="211">
        <v>45272</v>
      </c>
      <c r="B221" s="87" t="s">
        <v>4671</v>
      </c>
      <c r="C221" s="87" t="s">
        <v>4471</v>
      </c>
      <c r="D221" s="212" t="s">
        <v>3780</v>
      </c>
      <c r="E221" s="87" t="s">
        <v>195</v>
      </c>
      <c r="F221" s="87" t="s">
        <v>389</v>
      </c>
      <c r="G221" s="87" t="s">
        <v>390</v>
      </c>
      <c r="H221" s="87">
        <v>1</v>
      </c>
      <c r="I221" s="87" t="s">
        <v>4668</v>
      </c>
      <c r="J221" s="87" t="s">
        <v>4672</v>
      </c>
      <c r="K221" s="87" t="s">
        <v>38</v>
      </c>
      <c r="L221" s="87" t="s">
        <v>38</v>
      </c>
      <c r="M221" s="87" t="s">
        <v>4774</v>
      </c>
      <c r="N221" s="87">
        <v>0</v>
      </c>
      <c r="O221" s="87" t="s">
        <v>4669</v>
      </c>
      <c r="P221" s="87">
        <v>0</v>
      </c>
      <c r="Q221" s="34"/>
    </row>
    <row r="222" spans="1:17" ht="56" x14ac:dyDescent="0.2">
      <c r="A222" s="211">
        <v>45272</v>
      </c>
      <c r="B222" s="87" t="s">
        <v>4673</v>
      </c>
      <c r="C222" s="87" t="s">
        <v>4473</v>
      </c>
      <c r="D222" s="212" t="s">
        <v>3780</v>
      </c>
      <c r="E222" s="87" t="s">
        <v>195</v>
      </c>
      <c r="F222" s="87" t="s">
        <v>404</v>
      </c>
      <c r="G222" s="87" t="s">
        <v>405</v>
      </c>
      <c r="H222" s="87">
        <v>1</v>
      </c>
      <c r="I222" s="87" t="s">
        <v>1107</v>
      </c>
      <c r="J222" s="87" t="s">
        <v>4560</v>
      </c>
      <c r="K222" s="87" t="s">
        <v>38</v>
      </c>
      <c r="L222" s="87" t="s">
        <v>38</v>
      </c>
      <c r="M222" s="87" t="s">
        <v>4773</v>
      </c>
      <c r="N222" s="87">
        <v>0</v>
      </c>
      <c r="O222" s="87" t="s">
        <v>4674</v>
      </c>
      <c r="P222" s="87">
        <v>0</v>
      </c>
      <c r="Q222" s="34"/>
    </row>
    <row r="223" spans="1:17" ht="56" x14ac:dyDescent="0.2">
      <c r="A223" s="211">
        <v>45272</v>
      </c>
      <c r="B223" s="87" t="s">
        <v>4675</v>
      </c>
      <c r="C223" s="87" t="s">
        <v>4471</v>
      </c>
      <c r="D223" s="212" t="s">
        <v>3780</v>
      </c>
      <c r="E223" s="87" t="s">
        <v>195</v>
      </c>
      <c r="F223" s="87" t="s">
        <v>198</v>
      </c>
      <c r="G223" s="87" t="s">
        <v>199</v>
      </c>
      <c r="H223" s="87">
        <v>1</v>
      </c>
      <c r="I223" s="87" t="s">
        <v>4676</v>
      </c>
      <c r="J223" s="87" t="s">
        <v>39</v>
      </c>
      <c r="K223" s="87" t="s">
        <v>38</v>
      </c>
      <c r="L223" s="87" t="s">
        <v>38</v>
      </c>
      <c r="M223" s="87" t="s">
        <v>4844</v>
      </c>
      <c r="N223" s="87">
        <v>0</v>
      </c>
      <c r="O223" s="87">
        <v>0</v>
      </c>
      <c r="P223" s="87">
        <v>0</v>
      </c>
      <c r="Q223" s="34"/>
    </row>
    <row r="224" spans="1:17" ht="56" x14ac:dyDescent="0.2">
      <c r="A224" s="211">
        <v>45272</v>
      </c>
      <c r="B224" s="87" t="s">
        <v>4677</v>
      </c>
      <c r="C224" s="87" t="s">
        <v>4557</v>
      </c>
      <c r="D224" s="212" t="s">
        <v>3780</v>
      </c>
      <c r="E224" s="87" t="s">
        <v>195</v>
      </c>
      <c r="F224" s="87" t="s">
        <v>198</v>
      </c>
      <c r="G224" s="87" t="s">
        <v>199</v>
      </c>
      <c r="H224" s="87">
        <v>1</v>
      </c>
      <c r="I224" s="87" t="s">
        <v>4676</v>
      </c>
      <c r="J224" s="87" t="s">
        <v>39</v>
      </c>
      <c r="K224" s="87" t="s">
        <v>38</v>
      </c>
      <c r="L224" s="87" t="s">
        <v>69</v>
      </c>
      <c r="M224" s="87" t="s">
        <v>4845</v>
      </c>
      <c r="N224" s="87">
        <v>0</v>
      </c>
      <c r="O224" s="87">
        <v>0</v>
      </c>
      <c r="P224" s="87">
        <v>0</v>
      </c>
      <c r="Q224" s="34"/>
    </row>
    <row r="225" spans="1:17" ht="56" x14ac:dyDescent="0.2">
      <c r="A225" s="211">
        <v>45272</v>
      </c>
      <c r="B225" s="87" t="s">
        <v>4678</v>
      </c>
      <c r="C225" s="87" t="s">
        <v>4471</v>
      </c>
      <c r="D225" s="212" t="s">
        <v>3780</v>
      </c>
      <c r="E225" s="87" t="s">
        <v>195</v>
      </c>
      <c r="F225" s="87" t="s">
        <v>198</v>
      </c>
      <c r="G225" s="87" t="s">
        <v>199</v>
      </c>
      <c r="H225" s="87">
        <v>2</v>
      </c>
      <c r="I225" s="87" t="s">
        <v>1110</v>
      </c>
      <c r="J225" s="87" t="s">
        <v>39</v>
      </c>
      <c r="K225" s="87" t="s">
        <v>38</v>
      </c>
      <c r="L225" s="87" t="s">
        <v>69</v>
      </c>
      <c r="M225" s="87" t="s">
        <v>4846</v>
      </c>
      <c r="N225" s="87">
        <v>0</v>
      </c>
      <c r="O225" s="87" t="s">
        <v>4679</v>
      </c>
      <c r="P225" s="87">
        <v>0</v>
      </c>
      <c r="Q225" s="34"/>
    </row>
    <row r="226" spans="1:17" ht="56" x14ac:dyDescent="0.2">
      <c r="A226" s="211">
        <v>45272</v>
      </c>
      <c r="B226" s="87" t="s">
        <v>4680</v>
      </c>
      <c r="C226" s="87" t="s">
        <v>4472</v>
      </c>
      <c r="D226" s="212" t="s">
        <v>3780</v>
      </c>
      <c r="E226" s="87" t="s">
        <v>195</v>
      </c>
      <c r="F226" s="87" t="s">
        <v>198</v>
      </c>
      <c r="G226" s="87" t="s">
        <v>199</v>
      </c>
      <c r="H226" s="87">
        <v>2</v>
      </c>
      <c r="I226" s="87" t="s">
        <v>1110</v>
      </c>
      <c r="J226" s="87" t="s">
        <v>39</v>
      </c>
      <c r="K226" s="87" t="s">
        <v>38</v>
      </c>
      <c r="L226" s="87" t="s">
        <v>38</v>
      </c>
      <c r="M226" s="87" t="s">
        <v>4767</v>
      </c>
      <c r="N226" s="87">
        <v>0</v>
      </c>
      <c r="O226" s="87" t="s">
        <v>4679</v>
      </c>
      <c r="P226" s="87">
        <v>0</v>
      </c>
      <c r="Q226" s="34"/>
    </row>
    <row r="227" spans="1:17" ht="70" x14ac:dyDescent="0.2">
      <c r="A227" s="211">
        <v>45272</v>
      </c>
      <c r="B227" s="87" t="s">
        <v>4681</v>
      </c>
      <c r="C227" s="87" t="s">
        <v>4473</v>
      </c>
      <c r="D227" s="212" t="s">
        <v>3780</v>
      </c>
      <c r="E227" s="87" t="s">
        <v>195</v>
      </c>
      <c r="F227" s="87" t="s">
        <v>4682</v>
      </c>
      <c r="G227" s="87" t="s">
        <v>4683</v>
      </c>
      <c r="H227" s="87">
        <v>1</v>
      </c>
      <c r="I227" s="87" t="s">
        <v>4684</v>
      </c>
      <c r="J227" s="87" t="s">
        <v>39</v>
      </c>
      <c r="K227" s="87">
        <v>1</v>
      </c>
      <c r="L227" s="87" t="s">
        <v>134</v>
      </c>
      <c r="M227" s="87" t="s">
        <v>4847</v>
      </c>
      <c r="N227" s="87">
        <v>0</v>
      </c>
      <c r="O227" s="87">
        <v>0</v>
      </c>
      <c r="P227" s="87">
        <v>0</v>
      </c>
      <c r="Q227" s="34"/>
    </row>
    <row r="228" spans="1:17" ht="70" x14ac:dyDescent="0.2">
      <c r="A228" s="211">
        <v>45272</v>
      </c>
      <c r="B228" s="87" t="s">
        <v>4685</v>
      </c>
      <c r="C228" s="87" t="s">
        <v>4472</v>
      </c>
      <c r="D228" s="212" t="s">
        <v>3780</v>
      </c>
      <c r="E228" s="87" t="s">
        <v>203</v>
      </c>
      <c r="F228" s="87" t="s">
        <v>204</v>
      </c>
      <c r="G228" s="87" t="s">
        <v>205</v>
      </c>
      <c r="H228" s="87">
        <v>2</v>
      </c>
      <c r="I228" s="87" t="s">
        <v>4686</v>
      </c>
      <c r="J228" s="87" t="s">
        <v>62</v>
      </c>
      <c r="K228" s="87" t="s">
        <v>210</v>
      </c>
      <c r="L228" s="87" t="s">
        <v>38</v>
      </c>
      <c r="M228" s="87" t="s">
        <v>4858</v>
      </c>
      <c r="N228" s="87">
        <v>0</v>
      </c>
      <c r="O228" s="87">
        <v>0</v>
      </c>
      <c r="P228" s="87">
        <v>0</v>
      </c>
      <c r="Q228" s="34"/>
    </row>
    <row r="229" spans="1:17" ht="126" x14ac:dyDescent="0.2">
      <c r="A229" s="211">
        <v>45272</v>
      </c>
      <c r="B229" s="87" t="s">
        <v>4687</v>
      </c>
      <c r="C229" s="87" t="s">
        <v>4471</v>
      </c>
      <c r="D229" s="212" t="s">
        <v>3780</v>
      </c>
      <c r="E229" s="87" t="s">
        <v>203</v>
      </c>
      <c r="F229" s="87" t="s">
        <v>425</v>
      </c>
      <c r="G229" s="87" t="s">
        <v>426</v>
      </c>
      <c r="H229" s="87">
        <v>1</v>
      </c>
      <c r="I229" s="87" t="s">
        <v>1092</v>
      </c>
      <c r="J229" s="87" t="s">
        <v>62</v>
      </c>
      <c r="K229" s="87" t="s">
        <v>654</v>
      </c>
      <c r="L229" s="87" t="s">
        <v>38</v>
      </c>
      <c r="M229" s="87" t="s">
        <v>4848</v>
      </c>
      <c r="N229" s="87">
        <v>0</v>
      </c>
      <c r="O229" s="87" t="s">
        <v>4688</v>
      </c>
      <c r="P229" s="87">
        <v>0</v>
      </c>
      <c r="Q229" s="34"/>
    </row>
    <row r="230" spans="1:17" ht="126" x14ac:dyDescent="0.2">
      <c r="A230" s="211">
        <v>45272</v>
      </c>
      <c r="B230" s="87" t="s">
        <v>4689</v>
      </c>
      <c r="C230" s="87" t="s">
        <v>4471</v>
      </c>
      <c r="D230" s="212" t="s">
        <v>3780</v>
      </c>
      <c r="E230" s="87" t="s">
        <v>203</v>
      </c>
      <c r="F230" s="87" t="s">
        <v>425</v>
      </c>
      <c r="G230" s="87" t="s">
        <v>426</v>
      </c>
      <c r="H230" s="87">
        <v>1</v>
      </c>
      <c r="I230" s="87" t="s">
        <v>1092</v>
      </c>
      <c r="J230" s="87" t="s">
        <v>301</v>
      </c>
      <c r="K230" s="87" t="s">
        <v>38</v>
      </c>
      <c r="L230" s="87" t="s">
        <v>38</v>
      </c>
      <c r="M230" s="87" t="s">
        <v>4848</v>
      </c>
      <c r="N230" s="87">
        <v>0</v>
      </c>
      <c r="O230" s="87" t="s">
        <v>4688</v>
      </c>
      <c r="P230" s="87">
        <v>0</v>
      </c>
      <c r="Q230" s="34"/>
    </row>
    <row r="231" spans="1:17" ht="42" x14ac:dyDescent="0.2">
      <c r="A231" s="211">
        <v>45272</v>
      </c>
      <c r="B231" s="87" t="s">
        <v>4690</v>
      </c>
      <c r="C231" s="87" t="s">
        <v>4473</v>
      </c>
      <c r="D231" s="212" t="s">
        <v>3780</v>
      </c>
      <c r="E231" s="87" t="s">
        <v>203</v>
      </c>
      <c r="F231" s="87" t="s">
        <v>425</v>
      </c>
      <c r="G231" s="87" t="s">
        <v>426</v>
      </c>
      <c r="H231" s="87">
        <v>1</v>
      </c>
      <c r="I231" s="87" t="s">
        <v>1092</v>
      </c>
      <c r="J231" s="87" t="s">
        <v>4560</v>
      </c>
      <c r="K231" s="87" t="s">
        <v>38</v>
      </c>
      <c r="L231" s="87" t="s">
        <v>38</v>
      </c>
      <c r="M231" s="87" t="s">
        <v>4773</v>
      </c>
      <c r="N231" s="87">
        <v>0</v>
      </c>
      <c r="O231" s="87" t="s">
        <v>4688</v>
      </c>
      <c r="P231" s="87">
        <v>0</v>
      </c>
      <c r="Q231" s="34"/>
    </row>
    <row r="232" spans="1:17" ht="42" x14ac:dyDescent="0.2">
      <c r="A232" s="211">
        <v>45272</v>
      </c>
      <c r="B232" s="87" t="s">
        <v>4691</v>
      </c>
      <c r="C232" s="87" t="s">
        <v>4471</v>
      </c>
      <c r="D232" s="212" t="s">
        <v>3780</v>
      </c>
      <c r="E232" s="87" t="s">
        <v>203</v>
      </c>
      <c r="F232" s="87" t="s">
        <v>425</v>
      </c>
      <c r="G232" s="87" t="s">
        <v>426</v>
      </c>
      <c r="H232" s="87">
        <v>1</v>
      </c>
      <c r="I232" s="87" t="s">
        <v>1092</v>
      </c>
      <c r="J232" s="87" t="s">
        <v>4626</v>
      </c>
      <c r="K232" s="87" t="s">
        <v>38</v>
      </c>
      <c r="L232" s="87" t="s">
        <v>38</v>
      </c>
      <c r="M232" s="87" t="s">
        <v>4774</v>
      </c>
      <c r="N232" s="87">
        <v>0</v>
      </c>
      <c r="O232" s="87" t="s">
        <v>4688</v>
      </c>
      <c r="P232" s="87">
        <v>0</v>
      </c>
      <c r="Q232" s="34"/>
    </row>
    <row r="233" spans="1:17" ht="42" x14ac:dyDescent="0.2">
      <c r="A233" s="211">
        <v>45272</v>
      </c>
      <c r="B233" s="87" t="s">
        <v>4692</v>
      </c>
      <c r="C233" s="87" t="s">
        <v>4473</v>
      </c>
      <c r="D233" s="212" t="s">
        <v>3780</v>
      </c>
      <c r="E233" s="87" t="s">
        <v>217</v>
      </c>
      <c r="F233" s="87" t="s">
        <v>225</v>
      </c>
      <c r="G233" s="87" t="s">
        <v>226</v>
      </c>
      <c r="H233" s="87">
        <v>1</v>
      </c>
      <c r="I233" s="87" t="s">
        <v>4693</v>
      </c>
      <c r="J233" s="87" t="s">
        <v>39</v>
      </c>
      <c r="K233" s="87" t="s">
        <v>38</v>
      </c>
      <c r="L233" s="87" t="s">
        <v>134</v>
      </c>
      <c r="M233" s="87" t="s">
        <v>4824</v>
      </c>
      <c r="N233" s="87">
        <v>0</v>
      </c>
      <c r="O233" s="87">
        <v>0</v>
      </c>
      <c r="P233" s="87">
        <v>0</v>
      </c>
      <c r="Q233" s="34"/>
    </row>
    <row r="234" spans="1:17" ht="42" x14ac:dyDescent="0.2">
      <c r="A234" s="211">
        <v>45272</v>
      </c>
      <c r="B234" s="87" t="s">
        <v>4694</v>
      </c>
      <c r="C234" s="87" t="s">
        <v>4471</v>
      </c>
      <c r="D234" s="212" t="s">
        <v>3780</v>
      </c>
      <c r="E234" s="87" t="s">
        <v>217</v>
      </c>
      <c r="F234" s="87" t="s">
        <v>230</v>
      </c>
      <c r="G234" s="87" t="s">
        <v>231</v>
      </c>
      <c r="H234" s="87">
        <v>1</v>
      </c>
      <c r="I234" s="87" t="s">
        <v>4695</v>
      </c>
      <c r="J234" s="87" t="s">
        <v>4696</v>
      </c>
      <c r="K234" s="87" t="s">
        <v>4697</v>
      </c>
      <c r="L234" s="87" t="s">
        <v>69</v>
      </c>
      <c r="M234" s="87" t="s">
        <v>4825</v>
      </c>
      <c r="N234" s="87">
        <v>0</v>
      </c>
      <c r="O234" s="87">
        <v>0</v>
      </c>
      <c r="P234" s="87">
        <v>0</v>
      </c>
      <c r="Q234" s="34"/>
    </row>
    <row r="235" spans="1:17" ht="42" x14ac:dyDescent="0.2">
      <c r="A235" s="211">
        <v>45272</v>
      </c>
      <c r="B235" s="87" t="s">
        <v>4698</v>
      </c>
      <c r="C235" s="87" t="s">
        <v>4471</v>
      </c>
      <c r="D235" s="212" t="s">
        <v>3780</v>
      </c>
      <c r="E235" s="87" t="s">
        <v>217</v>
      </c>
      <c r="F235" s="87" t="s">
        <v>230</v>
      </c>
      <c r="G235" s="87" t="s">
        <v>231</v>
      </c>
      <c r="H235" s="87">
        <v>1</v>
      </c>
      <c r="I235" s="87" t="s">
        <v>4695</v>
      </c>
      <c r="J235" s="87" t="s">
        <v>4699</v>
      </c>
      <c r="K235" s="87" t="s">
        <v>4697</v>
      </c>
      <c r="L235" s="87" t="s">
        <v>69</v>
      </c>
      <c r="M235" s="87" t="s">
        <v>4825</v>
      </c>
      <c r="N235" s="87">
        <v>0</v>
      </c>
      <c r="O235" s="87">
        <v>0</v>
      </c>
      <c r="P235" s="87">
        <v>0</v>
      </c>
      <c r="Q235" s="34"/>
    </row>
    <row r="236" spans="1:17" ht="42" x14ac:dyDescent="0.2">
      <c r="A236" s="211">
        <v>45272</v>
      </c>
      <c r="B236" s="87" t="s">
        <v>4700</v>
      </c>
      <c r="C236" s="87" t="s">
        <v>4471</v>
      </c>
      <c r="D236" s="212" t="s">
        <v>3780</v>
      </c>
      <c r="E236" s="87" t="s">
        <v>217</v>
      </c>
      <c r="F236" s="87" t="s">
        <v>230</v>
      </c>
      <c r="G236" s="87" t="s">
        <v>231</v>
      </c>
      <c r="H236" s="87">
        <v>1</v>
      </c>
      <c r="I236" s="87" t="s">
        <v>4695</v>
      </c>
      <c r="J236" s="87" t="s">
        <v>301</v>
      </c>
      <c r="K236" s="87" t="s">
        <v>4697</v>
      </c>
      <c r="L236" s="87" t="s">
        <v>69</v>
      </c>
      <c r="M236" s="87" t="s">
        <v>4825</v>
      </c>
      <c r="N236" s="87">
        <v>0</v>
      </c>
      <c r="O236" s="87">
        <v>0</v>
      </c>
      <c r="P236" s="87">
        <v>0</v>
      </c>
      <c r="Q236" s="34"/>
    </row>
    <row r="237" spans="1:17" ht="112" x14ac:dyDescent="0.2">
      <c r="A237" s="211">
        <v>45272</v>
      </c>
      <c r="B237" s="87" t="s">
        <v>4701</v>
      </c>
      <c r="C237" s="87" t="s">
        <v>4471</v>
      </c>
      <c r="D237" s="212" t="s">
        <v>3780</v>
      </c>
      <c r="E237" s="87" t="s">
        <v>217</v>
      </c>
      <c r="F237" s="87" t="s">
        <v>230</v>
      </c>
      <c r="G237" s="87" t="s">
        <v>231</v>
      </c>
      <c r="H237" s="87">
        <v>2</v>
      </c>
      <c r="I237" s="87" t="s">
        <v>4702</v>
      </c>
      <c r="J237" s="87" t="s">
        <v>232</v>
      </c>
      <c r="K237" s="87" t="s">
        <v>38</v>
      </c>
      <c r="L237" s="87" t="s">
        <v>69</v>
      </c>
      <c r="M237" s="87" t="s">
        <v>4826</v>
      </c>
      <c r="N237" s="87">
        <v>0</v>
      </c>
      <c r="O237" s="87">
        <v>0</v>
      </c>
      <c r="P237" s="87">
        <v>0</v>
      </c>
      <c r="Q237" s="34"/>
    </row>
    <row r="238" spans="1:17" ht="70" x14ac:dyDescent="0.2">
      <c r="A238" s="211">
        <v>45272</v>
      </c>
      <c r="B238" s="87" t="s">
        <v>4703</v>
      </c>
      <c r="C238" s="87" t="s">
        <v>4473</v>
      </c>
      <c r="D238" s="212" t="s">
        <v>3780</v>
      </c>
      <c r="E238" s="87" t="s">
        <v>217</v>
      </c>
      <c r="F238" s="87" t="s">
        <v>230</v>
      </c>
      <c r="G238" s="87" t="s">
        <v>231</v>
      </c>
      <c r="H238" s="87">
        <v>2</v>
      </c>
      <c r="I238" s="87" t="s">
        <v>4702</v>
      </c>
      <c r="J238" s="87" t="s">
        <v>4560</v>
      </c>
      <c r="K238" s="87"/>
      <c r="L238" s="87"/>
      <c r="M238" s="87" t="s">
        <v>4773</v>
      </c>
      <c r="N238" s="87">
        <v>0</v>
      </c>
      <c r="O238" s="87">
        <v>0</v>
      </c>
      <c r="P238" s="87">
        <v>0</v>
      </c>
      <c r="Q238" s="34"/>
    </row>
    <row r="239" spans="1:17" ht="70" x14ac:dyDescent="0.2">
      <c r="A239" s="211">
        <v>45272</v>
      </c>
      <c r="B239" s="87" t="s">
        <v>4704</v>
      </c>
      <c r="C239" s="87" t="s">
        <v>4471</v>
      </c>
      <c r="D239" s="212" t="s">
        <v>3780</v>
      </c>
      <c r="E239" s="87" t="s">
        <v>217</v>
      </c>
      <c r="F239" s="87" t="s">
        <v>234</v>
      </c>
      <c r="G239" s="87" t="s">
        <v>235</v>
      </c>
      <c r="H239" s="87">
        <v>1</v>
      </c>
      <c r="I239" s="87" t="s">
        <v>4705</v>
      </c>
      <c r="J239" s="87" t="s">
        <v>39</v>
      </c>
      <c r="K239" s="87" t="s">
        <v>4706</v>
      </c>
      <c r="L239" s="87" t="s">
        <v>38</v>
      </c>
      <c r="M239" s="87" t="s">
        <v>4827</v>
      </c>
      <c r="N239" s="87">
        <v>0</v>
      </c>
      <c r="O239" s="87">
        <v>0</v>
      </c>
      <c r="P239" s="87" t="s">
        <v>4707</v>
      </c>
      <c r="Q239" s="34"/>
    </row>
    <row r="240" spans="1:17" ht="70" x14ac:dyDescent="0.2">
      <c r="A240" s="211">
        <v>45272</v>
      </c>
      <c r="B240" s="87" t="s">
        <v>4708</v>
      </c>
      <c r="C240" s="87" t="s">
        <v>4471</v>
      </c>
      <c r="D240" s="212" t="s">
        <v>3780</v>
      </c>
      <c r="E240" s="87" t="s">
        <v>217</v>
      </c>
      <c r="F240" s="87" t="s">
        <v>234</v>
      </c>
      <c r="G240" s="87" t="s">
        <v>235</v>
      </c>
      <c r="H240" s="87">
        <v>1</v>
      </c>
      <c r="I240" s="87" t="s">
        <v>4705</v>
      </c>
      <c r="J240" s="87" t="s">
        <v>39</v>
      </c>
      <c r="K240" s="87" t="s">
        <v>4709</v>
      </c>
      <c r="L240" s="87" t="s">
        <v>38</v>
      </c>
      <c r="M240" s="87" t="s">
        <v>4828</v>
      </c>
      <c r="N240" s="87">
        <v>0</v>
      </c>
      <c r="O240" s="87">
        <v>0</v>
      </c>
      <c r="P240" s="87" t="s">
        <v>4707</v>
      </c>
      <c r="Q240" s="34"/>
    </row>
    <row r="241" spans="1:17" ht="42" x14ac:dyDescent="0.2">
      <c r="A241" s="211">
        <v>45272</v>
      </c>
      <c r="B241" s="87" t="s">
        <v>4710</v>
      </c>
      <c r="C241" s="87" t="s">
        <v>4471</v>
      </c>
      <c r="D241" s="212" t="s">
        <v>3780</v>
      </c>
      <c r="E241" s="87" t="s">
        <v>217</v>
      </c>
      <c r="F241" s="87" t="s">
        <v>978</v>
      </c>
      <c r="G241" s="87" t="s">
        <v>979</v>
      </c>
      <c r="H241" s="87">
        <v>1</v>
      </c>
      <c r="I241" s="87" t="s">
        <v>4711</v>
      </c>
      <c r="J241" s="87" t="s">
        <v>39</v>
      </c>
      <c r="K241" s="87" t="s">
        <v>38</v>
      </c>
      <c r="L241" s="87" t="s">
        <v>106</v>
      </c>
      <c r="M241" s="87" t="s">
        <v>4829</v>
      </c>
      <c r="N241" s="87">
        <v>0</v>
      </c>
      <c r="O241" s="87">
        <v>0</v>
      </c>
      <c r="P241" s="87">
        <v>0</v>
      </c>
      <c r="Q241" s="34"/>
    </row>
    <row r="242" spans="1:17" ht="42" x14ac:dyDescent="0.2">
      <c r="A242" s="211">
        <v>45272</v>
      </c>
      <c r="B242" s="87" t="s">
        <v>4712</v>
      </c>
      <c r="C242" s="87" t="s">
        <v>4472</v>
      </c>
      <c r="D242" s="212" t="s">
        <v>3780</v>
      </c>
      <c r="E242" s="87" t="s">
        <v>217</v>
      </c>
      <c r="F242" s="87" t="s">
        <v>673</v>
      </c>
      <c r="G242" s="87" t="s">
        <v>674</v>
      </c>
      <c r="H242" s="87">
        <v>1</v>
      </c>
      <c r="I242" s="87" t="s">
        <v>4713</v>
      </c>
      <c r="J242" s="87" t="s">
        <v>39</v>
      </c>
      <c r="K242" s="87" t="s">
        <v>4714</v>
      </c>
      <c r="L242" s="87" t="s">
        <v>38</v>
      </c>
      <c r="M242" s="87" t="s">
        <v>4830</v>
      </c>
      <c r="N242" s="87">
        <v>0</v>
      </c>
      <c r="O242" s="87">
        <v>0</v>
      </c>
      <c r="P242" s="87" t="s">
        <v>4715</v>
      </c>
      <c r="Q242" s="34"/>
    </row>
    <row r="243" spans="1:17" ht="84" x14ac:dyDescent="0.2">
      <c r="A243" s="211">
        <v>45272</v>
      </c>
      <c r="B243" s="87" t="s">
        <v>4716</v>
      </c>
      <c r="C243" s="87" t="s">
        <v>4471</v>
      </c>
      <c r="D243" s="212" t="s">
        <v>3780</v>
      </c>
      <c r="E243" s="87" t="s">
        <v>241</v>
      </c>
      <c r="F243" s="87" t="s">
        <v>247</v>
      </c>
      <c r="G243" s="87" t="s">
        <v>248</v>
      </c>
      <c r="H243" s="87">
        <v>1</v>
      </c>
      <c r="I243" s="87" t="s">
        <v>1185</v>
      </c>
      <c r="J243" s="87" t="s">
        <v>39</v>
      </c>
      <c r="K243" s="87" t="s">
        <v>38</v>
      </c>
      <c r="L243" s="87" t="s">
        <v>38</v>
      </c>
      <c r="M243" s="87" t="s">
        <v>4849</v>
      </c>
      <c r="N243" s="87">
        <v>0</v>
      </c>
      <c r="O243" s="87" t="s">
        <v>4717</v>
      </c>
      <c r="P243" s="87">
        <v>0</v>
      </c>
      <c r="Q243" s="34"/>
    </row>
    <row r="244" spans="1:17" ht="42" x14ac:dyDescent="0.2">
      <c r="A244" s="211">
        <v>45272</v>
      </c>
      <c r="B244" s="87" t="s">
        <v>4718</v>
      </c>
      <c r="C244" s="87" t="s">
        <v>4473</v>
      </c>
      <c r="D244" s="212" t="s">
        <v>3780</v>
      </c>
      <c r="E244" s="87" t="s">
        <v>241</v>
      </c>
      <c r="F244" s="87" t="s">
        <v>252</v>
      </c>
      <c r="G244" s="87" t="s">
        <v>253</v>
      </c>
      <c r="H244" s="87">
        <v>1</v>
      </c>
      <c r="I244" s="87" t="s">
        <v>4719</v>
      </c>
      <c r="J244" s="87" t="s">
        <v>232</v>
      </c>
      <c r="K244" s="87" t="s">
        <v>4720</v>
      </c>
      <c r="L244" s="87" t="s">
        <v>69</v>
      </c>
      <c r="M244" s="87" t="s">
        <v>4850</v>
      </c>
      <c r="N244" s="87">
        <v>0</v>
      </c>
      <c r="O244" s="87">
        <v>0</v>
      </c>
      <c r="P244" s="87">
        <v>0</v>
      </c>
      <c r="Q244" s="34"/>
    </row>
    <row r="245" spans="1:17" ht="56" x14ac:dyDescent="0.2">
      <c r="A245" s="211">
        <v>45272</v>
      </c>
      <c r="B245" s="87" t="s">
        <v>4721</v>
      </c>
      <c r="C245" s="87" t="s">
        <v>4471</v>
      </c>
      <c r="D245" s="212" t="s">
        <v>3780</v>
      </c>
      <c r="E245" s="87" t="s">
        <v>241</v>
      </c>
      <c r="F245" s="87" t="s">
        <v>259</v>
      </c>
      <c r="G245" s="87" t="s">
        <v>260</v>
      </c>
      <c r="H245" s="87">
        <v>1</v>
      </c>
      <c r="I245" s="87" t="s">
        <v>4722</v>
      </c>
      <c r="J245" s="87" t="s">
        <v>232</v>
      </c>
      <c r="K245" s="87" t="s">
        <v>261</v>
      </c>
      <c r="L245" s="87" t="s">
        <v>69</v>
      </c>
      <c r="M245" s="87" t="s">
        <v>4851</v>
      </c>
      <c r="N245" s="87">
        <v>0</v>
      </c>
      <c r="O245" s="87">
        <v>0</v>
      </c>
      <c r="P245" s="87" t="s">
        <v>4723</v>
      </c>
      <c r="Q245" s="34"/>
    </row>
    <row r="246" spans="1:17" ht="56" x14ac:dyDescent="0.2">
      <c r="A246" s="211">
        <v>45272</v>
      </c>
      <c r="B246" s="87" t="s">
        <v>4724</v>
      </c>
      <c r="C246" s="87" t="s">
        <v>4473</v>
      </c>
      <c r="D246" s="212" t="s">
        <v>3780</v>
      </c>
      <c r="E246" s="87" t="s">
        <v>241</v>
      </c>
      <c r="F246" s="87" t="s">
        <v>259</v>
      </c>
      <c r="G246" s="87" t="s">
        <v>260</v>
      </c>
      <c r="H246" s="87">
        <v>1</v>
      </c>
      <c r="I246" s="87" t="s">
        <v>4722</v>
      </c>
      <c r="J246" s="87" t="s">
        <v>4560</v>
      </c>
      <c r="K246" s="87" t="s">
        <v>38</v>
      </c>
      <c r="L246" s="87" t="s">
        <v>38</v>
      </c>
      <c r="M246" s="87" t="s">
        <v>4773</v>
      </c>
      <c r="N246" s="87">
        <v>0</v>
      </c>
      <c r="O246" s="87">
        <v>0</v>
      </c>
      <c r="P246" s="87" t="s">
        <v>4723</v>
      </c>
      <c r="Q246" s="34"/>
    </row>
    <row r="247" spans="1:17" ht="56" x14ac:dyDescent="0.2">
      <c r="A247" s="211">
        <v>45272</v>
      </c>
      <c r="B247" s="87" t="s">
        <v>4725</v>
      </c>
      <c r="C247" s="87" t="s">
        <v>4473</v>
      </c>
      <c r="D247" s="212" t="s">
        <v>3780</v>
      </c>
      <c r="E247" s="87" t="s">
        <v>241</v>
      </c>
      <c r="F247" s="87" t="s">
        <v>259</v>
      </c>
      <c r="G247" s="87" t="s">
        <v>260</v>
      </c>
      <c r="H247" s="87">
        <v>2</v>
      </c>
      <c r="I247" s="87" t="s">
        <v>4726</v>
      </c>
      <c r="J247" s="87" t="s">
        <v>4560</v>
      </c>
      <c r="K247" s="87" t="s">
        <v>38</v>
      </c>
      <c r="L247" s="87" t="s">
        <v>38</v>
      </c>
      <c r="M247" s="87" t="s">
        <v>4773</v>
      </c>
      <c r="N247" s="87">
        <v>0</v>
      </c>
      <c r="O247" s="87">
        <v>0</v>
      </c>
      <c r="P247" s="87" t="s">
        <v>4727</v>
      </c>
      <c r="Q247" s="34"/>
    </row>
    <row r="248" spans="1:17" ht="56" x14ac:dyDescent="0.2">
      <c r="A248" s="211">
        <v>45272</v>
      </c>
      <c r="B248" s="87" t="s">
        <v>4728</v>
      </c>
      <c r="C248" s="87" t="s">
        <v>4557</v>
      </c>
      <c r="D248" s="212" t="s">
        <v>3780</v>
      </c>
      <c r="E248" s="87" t="s">
        <v>241</v>
      </c>
      <c r="F248" s="87" t="s">
        <v>259</v>
      </c>
      <c r="G248" s="87" t="s">
        <v>260</v>
      </c>
      <c r="H248" s="87">
        <v>4</v>
      </c>
      <c r="I248" s="87" t="s">
        <v>4729</v>
      </c>
      <c r="J248" s="87" t="s">
        <v>232</v>
      </c>
      <c r="K248" s="87">
        <v>1</v>
      </c>
      <c r="L248" s="87" t="s">
        <v>74</v>
      </c>
      <c r="M248" s="92" t="s">
        <v>4768</v>
      </c>
      <c r="N248" s="87" t="s">
        <v>4730</v>
      </c>
      <c r="O248" s="87">
        <v>0</v>
      </c>
      <c r="P248" s="87">
        <v>0</v>
      </c>
      <c r="Q248" s="34"/>
    </row>
    <row r="249" spans="1:17" ht="238" x14ac:dyDescent="0.2">
      <c r="A249" s="211">
        <v>45272</v>
      </c>
      <c r="B249" s="87" t="s">
        <v>4731</v>
      </c>
      <c r="C249" s="87" t="s">
        <v>4471</v>
      </c>
      <c r="D249" s="212" t="s">
        <v>3780</v>
      </c>
      <c r="E249" s="87" t="s">
        <v>241</v>
      </c>
      <c r="F249" s="87" t="s">
        <v>259</v>
      </c>
      <c r="G249" s="87" t="s">
        <v>260</v>
      </c>
      <c r="H249" s="87">
        <v>4</v>
      </c>
      <c r="I249" s="87" t="s">
        <v>4729</v>
      </c>
      <c r="J249" s="87" t="s">
        <v>4562</v>
      </c>
      <c r="K249" s="87" t="s">
        <v>38</v>
      </c>
      <c r="L249" s="87" t="s">
        <v>38</v>
      </c>
      <c r="M249" s="87" t="s">
        <v>4852</v>
      </c>
      <c r="N249" s="87" t="s">
        <v>4730</v>
      </c>
      <c r="O249" s="87">
        <v>0</v>
      </c>
      <c r="P249" s="87">
        <v>0</v>
      </c>
      <c r="Q249" s="34"/>
    </row>
    <row r="250" spans="1:17" ht="28" x14ac:dyDescent="0.2">
      <c r="A250" s="211">
        <v>45272</v>
      </c>
      <c r="B250" s="87" t="s">
        <v>4732</v>
      </c>
      <c r="C250" s="87" t="s">
        <v>4493</v>
      </c>
      <c r="D250" s="212" t="s">
        <v>3780</v>
      </c>
      <c r="E250" s="87" t="s">
        <v>264</v>
      </c>
      <c r="F250" s="87" t="s">
        <v>265</v>
      </c>
      <c r="G250" s="87" t="s">
        <v>266</v>
      </c>
      <c r="H250" s="87">
        <v>2</v>
      </c>
      <c r="I250" s="87" t="s">
        <v>4733</v>
      </c>
      <c r="J250" s="87" t="s">
        <v>39</v>
      </c>
      <c r="K250" s="87" t="s">
        <v>38</v>
      </c>
      <c r="L250" s="87" t="s">
        <v>69</v>
      </c>
      <c r="M250" s="87" t="s">
        <v>4807</v>
      </c>
      <c r="N250" s="87">
        <v>0</v>
      </c>
      <c r="O250" s="87">
        <v>0</v>
      </c>
      <c r="P250" s="87">
        <v>0</v>
      </c>
      <c r="Q250" s="34"/>
    </row>
    <row r="251" spans="1:17" ht="28" x14ac:dyDescent="0.2">
      <c r="A251" s="211">
        <v>45272</v>
      </c>
      <c r="B251" s="87" t="s">
        <v>4734</v>
      </c>
      <c r="C251" s="87" t="s">
        <v>4471</v>
      </c>
      <c r="D251" s="212" t="s">
        <v>3780</v>
      </c>
      <c r="E251" s="87" t="s">
        <v>264</v>
      </c>
      <c r="F251" s="87" t="s">
        <v>265</v>
      </c>
      <c r="G251" s="87" t="s">
        <v>266</v>
      </c>
      <c r="H251" s="87">
        <v>3</v>
      </c>
      <c r="I251" s="87" t="s">
        <v>4735</v>
      </c>
      <c r="J251" s="87" t="s">
        <v>39</v>
      </c>
      <c r="K251" s="87" t="s">
        <v>4736</v>
      </c>
      <c r="L251" s="87" t="s">
        <v>74</v>
      </c>
      <c r="M251" s="87" t="s">
        <v>4808</v>
      </c>
      <c r="N251" s="87">
        <v>0</v>
      </c>
      <c r="O251" s="87">
        <v>0</v>
      </c>
      <c r="P251" s="87">
        <v>0</v>
      </c>
      <c r="Q251" s="34"/>
    </row>
    <row r="252" spans="1:17" ht="56" x14ac:dyDescent="0.2">
      <c r="A252" s="211">
        <v>45272</v>
      </c>
      <c r="B252" s="87" t="s">
        <v>4737</v>
      </c>
      <c r="C252" s="87" t="s">
        <v>4557</v>
      </c>
      <c r="D252" s="212" t="s">
        <v>3780</v>
      </c>
      <c r="E252" s="87" t="s">
        <v>264</v>
      </c>
      <c r="F252" s="87" t="s">
        <v>457</v>
      </c>
      <c r="G252" s="87" t="s">
        <v>458</v>
      </c>
      <c r="H252" s="87">
        <v>1</v>
      </c>
      <c r="I252" s="87" t="s">
        <v>4738</v>
      </c>
      <c r="J252" s="87" t="s">
        <v>39</v>
      </c>
      <c r="K252" s="87" t="s">
        <v>4739</v>
      </c>
      <c r="L252" s="87" t="s">
        <v>74</v>
      </c>
      <c r="M252" s="87" t="s">
        <v>4809</v>
      </c>
      <c r="N252" s="87">
        <v>0</v>
      </c>
      <c r="O252" s="87">
        <v>0</v>
      </c>
      <c r="P252" s="87">
        <v>0</v>
      </c>
      <c r="Q252" s="34"/>
    </row>
    <row r="253" spans="1:17" ht="112" x14ac:dyDescent="0.2">
      <c r="A253" s="211">
        <v>45272</v>
      </c>
      <c r="B253" s="87" t="s">
        <v>4740</v>
      </c>
      <c r="C253" s="87" t="s">
        <v>4471</v>
      </c>
      <c r="D253" s="212" t="s">
        <v>3780</v>
      </c>
      <c r="E253" s="87" t="s">
        <v>264</v>
      </c>
      <c r="F253" s="87" t="s">
        <v>469</v>
      </c>
      <c r="G253" s="87" t="s">
        <v>470</v>
      </c>
      <c r="H253" s="87">
        <v>1</v>
      </c>
      <c r="I253" s="87" t="s">
        <v>4741</v>
      </c>
      <c r="J253" s="87" t="s">
        <v>38</v>
      </c>
      <c r="K253" s="87" t="s">
        <v>38</v>
      </c>
      <c r="L253" s="87" t="s">
        <v>38</v>
      </c>
      <c r="M253" s="87" t="s">
        <v>4810</v>
      </c>
      <c r="N253" s="87">
        <v>0</v>
      </c>
      <c r="O253" s="87">
        <v>0</v>
      </c>
      <c r="P253" s="87">
        <v>0</v>
      </c>
      <c r="Q253" s="34"/>
    </row>
    <row r="254" spans="1:17" ht="70" x14ac:dyDescent="0.2">
      <c r="A254" s="211">
        <v>45272</v>
      </c>
      <c r="B254" s="87" t="s">
        <v>4742</v>
      </c>
      <c r="C254" s="87" t="s">
        <v>4471</v>
      </c>
      <c r="D254" s="212" t="s">
        <v>3780</v>
      </c>
      <c r="E254" s="87" t="s">
        <v>264</v>
      </c>
      <c r="F254" s="87" t="s">
        <v>469</v>
      </c>
      <c r="G254" s="87" t="s">
        <v>470</v>
      </c>
      <c r="H254" s="87">
        <v>2</v>
      </c>
      <c r="I254" s="87" t="s">
        <v>4743</v>
      </c>
      <c r="J254" s="87" t="s">
        <v>38</v>
      </c>
      <c r="K254" s="87" t="s">
        <v>38</v>
      </c>
      <c r="L254" s="87" t="s">
        <v>38</v>
      </c>
      <c r="M254" s="87" t="s">
        <v>4811</v>
      </c>
      <c r="N254" s="87">
        <v>0</v>
      </c>
      <c r="O254" s="87">
        <v>0</v>
      </c>
      <c r="P254" s="87">
        <v>0</v>
      </c>
      <c r="Q254" s="34"/>
    </row>
    <row r="255" spans="1:17" ht="70" x14ac:dyDescent="0.2">
      <c r="A255" s="211">
        <v>45272</v>
      </c>
      <c r="B255" s="87" t="s">
        <v>4744</v>
      </c>
      <c r="C255" s="87" t="s">
        <v>4471</v>
      </c>
      <c r="D255" s="212" t="s">
        <v>3780</v>
      </c>
      <c r="E255" s="87" t="s">
        <v>264</v>
      </c>
      <c r="F255" s="87" t="s">
        <v>469</v>
      </c>
      <c r="G255" s="87" t="s">
        <v>470</v>
      </c>
      <c r="H255" s="87">
        <v>2</v>
      </c>
      <c r="I255" s="87" t="s">
        <v>4743</v>
      </c>
      <c r="J255" s="87" t="s">
        <v>39</v>
      </c>
      <c r="K255" s="87" t="s">
        <v>38</v>
      </c>
      <c r="L255" s="87" t="s">
        <v>38</v>
      </c>
      <c r="M255" s="87" t="s">
        <v>4812</v>
      </c>
      <c r="N255" s="87">
        <v>0</v>
      </c>
      <c r="O255" s="87">
        <v>0</v>
      </c>
      <c r="P255" s="87">
        <v>0</v>
      </c>
      <c r="Q255" s="34"/>
    </row>
    <row r="256" spans="1:17" ht="56" x14ac:dyDescent="0.2">
      <c r="A256" s="211">
        <v>45272</v>
      </c>
      <c r="B256" s="212" t="s">
        <v>4745</v>
      </c>
      <c r="C256" s="212" t="s">
        <v>4557</v>
      </c>
      <c r="D256" s="212" t="s">
        <v>3780</v>
      </c>
      <c r="E256" s="87" t="s">
        <v>264</v>
      </c>
      <c r="F256" s="87" t="s">
        <v>508</v>
      </c>
      <c r="G256" s="87" t="s">
        <v>882</v>
      </c>
      <c r="H256" s="87">
        <v>1</v>
      </c>
      <c r="I256" s="87" t="s">
        <v>4746</v>
      </c>
      <c r="J256" s="212" t="s">
        <v>39</v>
      </c>
      <c r="K256" s="212" t="s">
        <v>38</v>
      </c>
      <c r="L256" s="212" t="s">
        <v>74</v>
      </c>
      <c r="M256" s="214" t="s">
        <v>4813</v>
      </c>
      <c r="N256" s="87">
        <v>0</v>
      </c>
      <c r="O256" s="87">
        <v>0</v>
      </c>
      <c r="P256" s="87">
        <v>0</v>
      </c>
      <c r="Q256" s="34"/>
    </row>
    <row r="257" spans="1:17" ht="56" x14ac:dyDescent="0.2">
      <c r="A257" s="211">
        <v>45272</v>
      </c>
      <c r="B257" s="212" t="s">
        <v>4747</v>
      </c>
      <c r="C257" s="212" t="s">
        <v>4471</v>
      </c>
      <c r="D257" s="212" t="s">
        <v>3780</v>
      </c>
      <c r="E257" s="87" t="s">
        <v>264</v>
      </c>
      <c r="F257" s="87" t="s">
        <v>508</v>
      </c>
      <c r="G257" s="87" t="s">
        <v>882</v>
      </c>
      <c r="H257" s="87">
        <v>1</v>
      </c>
      <c r="I257" s="87" t="s">
        <v>4746</v>
      </c>
      <c r="J257" s="212" t="s">
        <v>39</v>
      </c>
      <c r="K257" s="212" t="s">
        <v>38</v>
      </c>
      <c r="L257" s="212" t="s">
        <v>69</v>
      </c>
      <c r="M257" s="212" t="s">
        <v>4814</v>
      </c>
      <c r="N257" s="87">
        <v>0</v>
      </c>
      <c r="O257" s="87">
        <v>0</v>
      </c>
      <c r="P257" s="87">
        <v>0</v>
      </c>
      <c r="Q257" s="34"/>
    </row>
    <row r="258" spans="1:17" ht="98" x14ac:dyDescent="0.2">
      <c r="A258" s="211">
        <v>45272</v>
      </c>
      <c r="B258" s="212" t="s">
        <v>4748</v>
      </c>
      <c r="C258" s="212" t="s">
        <v>4557</v>
      </c>
      <c r="D258" s="212" t="s">
        <v>3780</v>
      </c>
      <c r="E258" s="87" t="s">
        <v>264</v>
      </c>
      <c r="F258" s="87" t="s">
        <v>508</v>
      </c>
      <c r="G258" s="87" t="s">
        <v>882</v>
      </c>
      <c r="H258" s="87">
        <v>2</v>
      </c>
      <c r="I258" s="87" t="s">
        <v>4749</v>
      </c>
      <c r="J258" s="212" t="s">
        <v>39</v>
      </c>
      <c r="K258" s="212">
        <v>1</v>
      </c>
      <c r="L258" s="212" t="s">
        <v>69</v>
      </c>
      <c r="M258" s="214" t="s">
        <v>4815</v>
      </c>
      <c r="N258" s="87">
        <v>0</v>
      </c>
      <c r="O258" s="87">
        <v>0</v>
      </c>
      <c r="P258" s="87">
        <v>0</v>
      </c>
      <c r="Q258" s="34"/>
    </row>
    <row r="259" spans="1:17" ht="56" x14ac:dyDescent="0.2">
      <c r="A259" s="211">
        <v>45272</v>
      </c>
      <c r="B259" s="87" t="s">
        <v>4750</v>
      </c>
      <c r="C259" s="87" t="s">
        <v>4471</v>
      </c>
      <c r="D259" s="212" t="s">
        <v>3780</v>
      </c>
      <c r="E259" s="87" t="s">
        <v>264</v>
      </c>
      <c r="F259" s="87" t="s">
        <v>268</v>
      </c>
      <c r="G259" s="87" t="s">
        <v>269</v>
      </c>
      <c r="H259" s="87">
        <v>1</v>
      </c>
      <c r="I259" s="87" t="s">
        <v>4751</v>
      </c>
      <c r="J259" s="87" t="s">
        <v>38</v>
      </c>
      <c r="K259" s="87" t="s">
        <v>38</v>
      </c>
      <c r="L259" s="87" t="s">
        <v>38</v>
      </c>
      <c r="M259" s="87" t="s">
        <v>4816</v>
      </c>
      <c r="N259" s="87">
        <v>0</v>
      </c>
      <c r="O259" s="87">
        <v>0</v>
      </c>
      <c r="P259" s="87">
        <v>0</v>
      </c>
      <c r="Q259" s="34"/>
    </row>
    <row r="260" spans="1:17" ht="70" x14ac:dyDescent="0.2">
      <c r="A260" s="211">
        <v>45272</v>
      </c>
      <c r="B260" s="87" t="s">
        <v>4752</v>
      </c>
      <c r="C260" s="87" t="s">
        <v>4557</v>
      </c>
      <c r="D260" s="212" t="s">
        <v>3780</v>
      </c>
      <c r="E260" s="87" t="s">
        <v>264</v>
      </c>
      <c r="F260" s="87" t="s">
        <v>268</v>
      </c>
      <c r="G260" s="87" t="s">
        <v>269</v>
      </c>
      <c r="H260" s="87">
        <v>1</v>
      </c>
      <c r="I260" s="87" t="s">
        <v>4751</v>
      </c>
      <c r="J260" s="87" t="s">
        <v>39</v>
      </c>
      <c r="K260" s="87" t="s">
        <v>38</v>
      </c>
      <c r="L260" s="87" t="s">
        <v>271</v>
      </c>
      <c r="M260" s="203" t="s">
        <v>4817</v>
      </c>
      <c r="N260" s="87">
        <v>0</v>
      </c>
      <c r="O260" s="87">
        <v>0</v>
      </c>
      <c r="P260" s="87">
        <v>0</v>
      </c>
      <c r="Q260" s="34"/>
    </row>
    <row r="261" spans="1:17" ht="56" x14ac:dyDescent="0.2">
      <c r="A261" s="211">
        <v>45272</v>
      </c>
      <c r="B261" s="87" t="s">
        <v>4753</v>
      </c>
      <c r="C261" s="87" t="s">
        <v>4471</v>
      </c>
      <c r="D261" s="212" t="s">
        <v>3780</v>
      </c>
      <c r="E261" s="87" t="s">
        <v>264</v>
      </c>
      <c r="F261" s="87" t="s">
        <v>268</v>
      </c>
      <c r="G261" s="87" t="s">
        <v>269</v>
      </c>
      <c r="H261" s="87">
        <v>1</v>
      </c>
      <c r="I261" s="87" t="s">
        <v>4751</v>
      </c>
      <c r="J261" s="87" t="s">
        <v>39</v>
      </c>
      <c r="K261" s="87" t="s">
        <v>38</v>
      </c>
      <c r="L261" s="87" t="s">
        <v>38</v>
      </c>
      <c r="M261" s="87" t="s">
        <v>4818</v>
      </c>
      <c r="N261" s="87">
        <v>0</v>
      </c>
      <c r="O261" s="87">
        <v>0</v>
      </c>
      <c r="P261" s="87">
        <v>0</v>
      </c>
      <c r="Q261" s="34"/>
    </row>
    <row r="262" spans="1:17" ht="70" x14ac:dyDescent="0.2">
      <c r="A262" s="211">
        <v>45272</v>
      </c>
      <c r="B262" s="87" t="s">
        <v>4754</v>
      </c>
      <c r="C262" s="87" t="s">
        <v>4471</v>
      </c>
      <c r="D262" s="212" t="s">
        <v>3780</v>
      </c>
      <c r="E262" s="87" t="s">
        <v>264</v>
      </c>
      <c r="F262" s="87" t="s">
        <v>268</v>
      </c>
      <c r="G262" s="87" t="s">
        <v>269</v>
      </c>
      <c r="H262" s="87">
        <v>2</v>
      </c>
      <c r="I262" s="87" t="s">
        <v>4755</v>
      </c>
      <c r="J262" s="87" t="s">
        <v>38</v>
      </c>
      <c r="K262" s="87" t="s">
        <v>38</v>
      </c>
      <c r="L262" s="87" t="s">
        <v>38</v>
      </c>
      <c r="M262" s="87" t="s">
        <v>4819</v>
      </c>
      <c r="N262" s="87">
        <v>0</v>
      </c>
      <c r="O262" s="87">
        <v>0</v>
      </c>
      <c r="P262" s="87">
        <v>0</v>
      </c>
      <c r="Q262" s="34"/>
    </row>
    <row r="263" spans="1:17" ht="70" x14ac:dyDescent="0.2">
      <c r="A263" s="211">
        <v>45272</v>
      </c>
      <c r="B263" s="87" t="s">
        <v>4756</v>
      </c>
      <c r="C263" s="87" t="s">
        <v>4557</v>
      </c>
      <c r="D263" s="212" t="s">
        <v>3780</v>
      </c>
      <c r="E263" s="87" t="s">
        <v>264</v>
      </c>
      <c r="F263" s="87" t="s">
        <v>268</v>
      </c>
      <c r="G263" s="87" t="s">
        <v>269</v>
      </c>
      <c r="H263" s="87">
        <v>2</v>
      </c>
      <c r="I263" s="87" t="s">
        <v>4755</v>
      </c>
      <c r="J263" s="87" t="s">
        <v>39</v>
      </c>
      <c r="K263" s="87" t="s">
        <v>38</v>
      </c>
      <c r="L263" s="87" t="s">
        <v>74</v>
      </c>
      <c r="M263" s="87" t="s">
        <v>4820</v>
      </c>
      <c r="N263" s="87">
        <v>0</v>
      </c>
      <c r="O263" s="87">
        <v>0</v>
      </c>
      <c r="P263" s="87">
        <v>0</v>
      </c>
      <c r="Q263" s="34"/>
    </row>
    <row r="264" spans="1:17" ht="70" x14ac:dyDescent="0.2">
      <c r="A264" s="211">
        <v>45272</v>
      </c>
      <c r="B264" s="87" t="s">
        <v>4757</v>
      </c>
      <c r="C264" s="87" t="s">
        <v>4471</v>
      </c>
      <c r="D264" s="212" t="s">
        <v>3780</v>
      </c>
      <c r="E264" s="87" t="s">
        <v>264</v>
      </c>
      <c r="F264" s="87" t="s">
        <v>268</v>
      </c>
      <c r="G264" s="87" t="s">
        <v>269</v>
      </c>
      <c r="H264" s="87">
        <v>2</v>
      </c>
      <c r="I264" s="87" t="s">
        <v>4755</v>
      </c>
      <c r="J264" s="87" t="s">
        <v>39</v>
      </c>
      <c r="K264" s="87" t="s">
        <v>38</v>
      </c>
      <c r="L264" s="87" t="s">
        <v>38</v>
      </c>
      <c r="M264" s="87" t="s">
        <v>4821</v>
      </c>
      <c r="N264" s="87">
        <v>0</v>
      </c>
      <c r="O264" s="87">
        <v>0</v>
      </c>
      <c r="P264" s="87">
        <v>0</v>
      </c>
      <c r="Q264" s="34"/>
    </row>
    <row r="265" spans="1:17" ht="70" x14ac:dyDescent="0.2">
      <c r="A265" s="211">
        <v>45272</v>
      </c>
      <c r="B265" s="87" t="s">
        <v>4758</v>
      </c>
      <c r="C265" s="87" t="s">
        <v>4471</v>
      </c>
      <c r="D265" s="212" t="s">
        <v>3780</v>
      </c>
      <c r="E265" s="87" t="s">
        <v>264</v>
      </c>
      <c r="F265" s="87" t="s">
        <v>268</v>
      </c>
      <c r="G265" s="87" t="s">
        <v>269</v>
      </c>
      <c r="H265" s="87">
        <v>3</v>
      </c>
      <c r="I265" s="87" t="s">
        <v>4759</v>
      </c>
      <c r="J265" s="87" t="s">
        <v>38</v>
      </c>
      <c r="K265" s="87" t="s">
        <v>38</v>
      </c>
      <c r="L265" s="87" t="s">
        <v>38</v>
      </c>
      <c r="M265" s="87" t="s">
        <v>4819</v>
      </c>
      <c r="N265" s="87">
        <v>0</v>
      </c>
      <c r="O265" s="87">
        <v>0</v>
      </c>
      <c r="P265" s="87">
        <v>0</v>
      </c>
      <c r="Q265" s="34"/>
    </row>
    <row r="266" spans="1:17" ht="70" x14ac:dyDescent="0.2">
      <c r="A266" s="211">
        <v>45272</v>
      </c>
      <c r="B266" s="87" t="s">
        <v>4760</v>
      </c>
      <c r="C266" s="87" t="s">
        <v>4471</v>
      </c>
      <c r="D266" s="212" t="s">
        <v>3780</v>
      </c>
      <c r="E266" s="87" t="s">
        <v>264</v>
      </c>
      <c r="F266" s="87" t="s">
        <v>268</v>
      </c>
      <c r="G266" s="87" t="s">
        <v>269</v>
      </c>
      <c r="H266" s="87">
        <v>3</v>
      </c>
      <c r="I266" s="87" t="s">
        <v>4759</v>
      </c>
      <c r="J266" s="87" t="s">
        <v>39</v>
      </c>
      <c r="K266" s="87" t="s">
        <v>38</v>
      </c>
      <c r="L266" s="87" t="s">
        <v>38</v>
      </c>
      <c r="M266" s="87" t="s">
        <v>4821</v>
      </c>
      <c r="N266" s="87">
        <v>0</v>
      </c>
      <c r="O266" s="87">
        <v>0</v>
      </c>
      <c r="P266" s="87">
        <v>0</v>
      </c>
      <c r="Q266" s="34"/>
    </row>
    <row r="267" spans="1:17" ht="70" x14ac:dyDescent="0.2">
      <c r="A267" s="211">
        <v>45272</v>
      </c>
      <c r="B267" s="87" t="s">
        <v>4761</v>
      </c>
      <c r="C267" s="87" t="s">
        <v>4557</v>
      </c>
      <c r="D267" s="212" t="s">
        <v>3780</v>
      </c>
      <c r="E267" s="87" t="s">
        <v>264</v>
      </c>
      <c r="F267" s="87" t="s">
        <v>282</v>
      </c>
      <c r="G267" s="87" t="s">
        <v>283</v>
      </c>
      <c r="H267" s="87">
        <v>1</v>
      </c>
      <c r="I267" s="87" t="s">
        <v>1229</v>
      </c>
      <c r="J267" s="87" t="s">
        <v>232</v>
      </c>
      <c r="K267" s="87" t="s">
        <v>688</v>
      </c>
      <c r="L267" s="87" t="s">
        <v>134</v>
      </c>
      <c r="M267" s="203" t="s">
        <v>4822</v>
      </c>
      <c r="N267" s="87" t="s">
        <v>4762</v>
      </c>
      <c r="O267" s="87">
        <v>0</v>
      </c>
      <c r="P267" s="87">
        <v>0</v>
      </c>
      <c r="Q267" s="34"/>
    </row>
    <row r="268" spans="1:17" ht="42" x14ac:dyDescent="0.2">
      <c r="A268" s="211">
        <v>45272</v>
      </c>
      <c r="B268" s="87" t="s">
        <v>4763</v>
      </c>
      <c r="C268" s="87" t="s">
        <v>4471</v>
      </c>
      <c r="D268" s="212" t="s">
        <v>3780</v>
      </c>
      <c r="E268" s="87" t="s">
        <v>264</v>
      </c>
      <c r="F268" s="87" t="s">
        <v>282</v>
      </c>
      <c r="G268" s="87" t="s">
        <v>283</v>
      </c>
      <c r="H268" s="87">
        <v>1</v>
      </c>
      <c r="I268" s="87" t="s">
        <v>1229</v>
      </c>
      <c r="J268" s="87" t="s">
        <v>232</v>
      </c>
      <c r="K268" s="87" t="s">
        <v>688</v>
      </c>
      <c r="L268" s="87" t="s">
        <v>74</v>
      </c>
      <c r="M268" s="87" t="s">
        <v>4823</v>
      </c>
      <c r="N268" s="87" t="s">
        <v>4762</v>
      </c>
      <c r="O268" s="87">
        <v>0</v>
      </c>
      <c r="P268" s="87">
        <v>0</v>
      </c>
      <c r="Q268" s="34"/>
    </row>
    <row r="269" spans="1:17" ht="42" x14ac:dyDescent="0.2">
      <c r="A269" s="211">
        <v>45272</v>
      </c>
      <c r="B269" s="87" t="s">
        <v>4764</v>
      </c>
      <c r="C269" s="87" t="s">
        <v>4473</v>
      </c>
      <c r="D269" s="212" t="s">
        <v>3780</v>
      </c>
      <c r="E269" s="87" t="s">
        <v>264</v>
      </c>
      <c r="F269" s="87" t="s">
        <v>885</v>
      </c>
      <c r="G269" s="87" t="s">
        <v>886</v>
      </c>
      <c r="H269" s="87">
        <v>2</v>
      </c>
      <c r="I269" s="87" t="s">
        <v>4765</v>
      </c>
      <c r="J269" s="87" t="s">
        <v>4560</v>
      </c>
      <c r="K269" s="87"/>
      <c r="L269" s="87"/>
      <c r="M269" s="87" t="s">
        <v>4773</v>
      </c>
      <c r="N269" s="87" t="s">
        <v>4766</v>
      </c>
      <c r="O269" s="87">
        <v>0</v>
      </c>
      <c r="P269" s="87">
        <v>0</v>
      </c>
      <c r="Q269" s="34"/>
    </row>
    <row r="270" spans="1:17" ht="14" x14ac:dyDescent="0.2">
      <c r="A270" s="208">
        <v>45175</v>
      </c>
      <c r="B270" s="10" t="e">
        <f>CONCATENATE("v2-",YEAR(#REF!),"-Q",ROUNDDOWN(MONTH(#REF!)/3,0)+1,"-",TEXT(Table6[[#This Row],[Counter]],"00#"))</f>
        <v>#REF!</v>
      </c>
      <c r="C270" s="10" t="s">
        <v>19</v>
      </c>
      <c r="D270" s="10"/>
      <c r="E270" s="10"/>
      <c r="F270" s="10"/>
      <c r="G270" s="34"/>
      <c r="H270" s="34"/>
      <c r="I270" s="34"/>
      <c r="J270" s="34"/>
      <c r="K270" s="34"/>
      <c r="L270" s="10"/>
      <c r="M270" s="34" t="s">
        <v>56</v>
      </c>
      <c r="N270" s="10"/>
      <c r="O270" s="10"/>
      <c r="P270" s="10"/>
      <c r="Q270" s="10">
        <v>0</v>
      </c>
    </row>
    <row r="271" spans="1:17" ht="98" x14ac:dyDescent="0.2">
      <c r="A271" s="215">
        <v>45077</v>
      </c>
      <c r="B271" s="34" t="e">
        <f>CONCATENATE("v2-",YEAR(#REF!),"-Q",ROUNDDOWN(MONTH(#REF!)/3,0)+1,"-",TEXT(Table6[[#This Row],[Counter]],"00#"))</f>
        <v>#REF!</v>
      </c>
      <c r="C271" s="96" t="s">
        <v>19</v>
      </c>
      <c r="D271" s="34"/>
      <c r="E271" s="96" t="s">
        <v>57</v>
      </c>
      <c r="F271" s="10" t="s">
        <v>58</v>
      </c>
      <c r="G271" s="34" t="s">
        <v>59</v>
      </c>
      <c r="H271" s="34">
        <v>4</v>
      </c>
      <c r="I271" s="34"/>
      <c r="J271" s="34" t="s">
        <v>39</v>
      </c>
      <c r="K271" s="34" t="s">
        <v>38</v>
      </c>
      <c r="L271" s="34" t="s">
        <v>38</v>
      </c>
      <c r="M271" s="12" t="s">
        <v>60</v>
      </c>
      <c r="N271" s="34"/>
      <c r="O271" s="34"/>
      <c r="P271" s="34"/>
      <c r="Q271" s="34">
        <v>1</v>
      </c>
    </row>
    <row r="272" spans="1:17" ht="56" x14ac:dyDescent="0.2">
      <c r="A272" s="215">
        <v>45077</v>
      </c>
      <c r="B272" s="34" t="e">
        <f>CONCATENATE("v2-",YEAR(#REF!),"-Q",ROUNDDOWN(MONTH(#REF!)/3,0)+1,"-",TEXT(Table6[[#This Row],[Counter]],"00#"))</f>
        <v>#REF!</v>
      </c>
      <c r="C272" s="96" t="s">
        <v>40</v>
      </c>
      <c r="D272" s="34"/>
      <c r="E272" s="96" t="s">
        <v>57</v>
      </c>
      <c r="F272" s="10" t="s">
        <v>58</v>
      </c>
      <c r="G272" s="34" t="s">
        <v>59</v>
      </c>
      <c r="H272" s="34">
        <v>5</v>
      </c>
      <c r="I272" s="34"/>
      <c r="J272" s="34" t="s">
        <v>62</v>
      </c>
      <c r="K272" s="34" t="s">
        <v>38</v>
      </c>
      <c r="L272" s="34" t="s">
        <v>38</v>
      </c>
      <c r="M272" s="87" t="s">
        <v>63</v>
      </c>
      <c r="N272" s="34"/>
      <c r="O272" s="34"/>
      <c r="P272" s="34"/>
      <c r="Q272" s="34">
        <f t="shared" ref="Q272:Q303" si="0">Q271+1</f>
        <v>2</v>
      </c>
    </row>
    <row r="273" spans="1:17" ht="84" x14ac:dyDescent="0.2">
      <c r="A273" s="215">
        <v>45077</v>
      </c>
      <c r="B273" s="34" t="e">
        <f>CONCATENATE("v2-",YEAR(#REF!),"-Q",ROUNDDOWN(MONTH(#REF!)/3,0)+1,"-",TEXT(Table6[[#This Row],[Counter]],"00#"))</f>
        <v>#REF!</v>
      </c>
      <c r="C273" s="96" t="s">
        <v>40</v>
      </c>
      <c r="D273" s="34"/>
      <c r="E273" s="96" t="s">
        <v>57</v>
      </c>
      <c r="F273" s="10" t="s">
        <v>58</v>
      </c>
      <c r="G273" s="34" t="s">
        <v>59</v>
      </c>
      <c r="H273" s="34">
        <v>5</v>
      </c>
      <c r="I273" s="34"/>
      <c r="J273" s="34" t="s">
        <v>62</v>
      </c>
      <c r="K273" s="34" t="s">
        <v>38</v>
      </c>
      <c r="L273" s="34" t="s">
        <v>38</v>
      </c>
      <c r="M273" s="87" t="s">
        <v>65</v>
      </c>
      <c r="N273" s="34"/>
      <c r="O273" s="34"/>
      <c r="P273" s="34"/>
      <c r="Q273" s="34">
        <f t="shared" si="0"/>
        <v>3</v>
      </c>
    </row>
    <row r="274" spans="1:17" ht="56" x14ac:dyDescent="0.2">
      <c r="A274" s="215">
        <v>45077</v>
      </c>
      <c r="B274" s="34" t="e">
        <f>CONCATENATE("v2-",YEAR(#REF!),"-Q",ROUNDDOWN(MONTH(#REF!)/3,0)+1,"-",TEXT(Table6[[#This Row],[Counter]],"00#"))</f>
        <v>#REF!</v>
      </c>
      <c r="C274" s="96" t="s">
        <v>19</v>
      </c>
      <c r="D274" s="34"/>
      <c r="E274" s="96" t="s">
        <v>57</v>
      </c>
      <c r="F274" s="10" t="s">
        <v>66</v>
      </c>
      <c r="G274" s="34" t="s">
        <v>67</v>
      </c>
      <c r="H274" s="34">
        <v>2</v>
      </c>
      <c r="I274" s="34"/>
      <c r="J274" s="34" t="s">
        <v>39</v>
      </c>
      <c r="K274" s="34" t="s">
        <v>68</v>
      </c>
      <c r="L274" s="34" t="s">
        <v>69</v>
      </c>
      <c r="M274" s="87" t="s">
        <v>70</v>
      </c>
      <c r="N274" s="34"/>
      <c r="O274" s="34"/>
      <c r="P274" s="34"/>
      <c r="Q274" s="34">
        <f t="shared" si="0"/>
        <v>4</v>
      </c>
    </row>
    <row r="275" spans="1:17" ht="42" x14ac:dyDescent="0.2">
      <c r="A275" s="215">
        <v>45077</v>
      </c>
      <c r="B275" s="34" t="e">
        <f>CONCATENATE("v2-",YEAR(#REF!),"-Q",ROUNDDOWN(MONTH(#REF!)/3,0)+1,"-",TEXT(Table6[[#This Row],[Counter]],"00#"))</f>
        <v>#REF!</v>
      </c>
      <c r="C275" s="96" t="s">
        <v>19</v>
      </c>
      <c r="D275" s="34"/>
      <c r="E275" s="96" t="s">
        <v>57</v>
      </c>
      <c r="F275" s="10" t="s">
        <v>71</v>
      </c>
      <c r="G275" s="34" t="s">
        <v>72</v>
      </c>
      <c r="H275" s="34">
        <v>1</v>
      </c>
      <c r="I275" s="34"/>
      <c r="J275" s="34" t="s">
        <v>39</v>
      </c>
      <c r="K275" s="34" t="s">
        <v>73</v>
      </c>
      <c r="L275" s="34" t="s">
        <v>74</v>
      </c>
      <c r="M275" s="34" t="s">
        <v>75</v>
      </c>
      <c r="N275" s="34"/>
      <c r="O275" s="34"/>
      <c r="P275" s="34"/>
      <c r="Q275" s="34">
        <f t="shared" si="0"/>
        <v>5</v>
      </c>
    </row>
    <row r="276" spans="1:17" ht="84" x14ac:dyDescent="0.2">
      <c r="A276" s="215">
        <v>45077</v>
      </c>
      <c r="B276" s="34" t="e">
        <f>CONCATENATE("v2-",YEAR(#REF!),"-Q",ROUNDDOWN(MONTH(#REF!)/3,0)+1,"-",TEXT(Table6[[#This Row],[Counter]],"00#"))</f>
        <v>#REF!</v>
      </c>
      <c r="C276" s="96" t="s">
        <v>19</v>
      </c>
      <c r="D276" s="34"/>
      <c r="E276" s="96" t="s">
        <v>57</v>
      </c>
      <c r="F276" s="10" t="s">
        <v>76</v>
      </c>
      <c r="G276" s="34" t="s">
        <v>77</v>
      </c>
      <c r="H276" s="34">
        <v>1</v>
      </c>
      <c r="I276" s="34"/>
      <c r="J276" s="34" t="s">
        <v>39</v>
      </c>
      <c r="K276" s="34" t="s">
        <v>78</v>
      </c>
      <c r="L276" s="34" t="s">
        <v>74</v>
      </c>
      <c r="M276" s="34" t="s">
        <v>79</v>
      </c>
      <c r="N276" s="34"/>
      <c r="O276" s="34"/>
      <c r="P276" s="34"/>
      <c r="Q276" s="34">
        <f t="shared" si="0"/>
        <v>6</v>
      </c>
    </row>
    <row r="277" spans="1:17" ht="28" x14ac:dyDescent="0.2">
      <c r="A277" s="215">
        <v>45077</v>
      </c>
      <c r="B277" s="34" t="e">
        <f>CONCATENATE("v2-",YEAR(#REF!),"-Q",ROUNDDOWN(MONTH(#REF!)/3,0)+1,"-",TEXT(Table6[[#This Row],[Counter]],"00#"))</f>
        <v>#REF!</v>
      </c>
      <c r="C277" s="96" t="s">
        <v>19</v>
      </c>
      <c r="D277" s="34"/>
      <c r="E277" s="96" t="s">
        <v>57</v>
      </c>
      <c r="F277" s="10" t="s">
        <v>76</v>
      </c>
      <c r="G277" s="34" t="s">
        <v>77</v>
      </c>
      <c r="H277" s="34">
        <v>1</v>
      </c>
      <c r="I277" s="34"/>
      <c r="J277" s="34" t="s">
        <v>39</v>
      </c>
      <c r="K277" s="34" t="s">
        <v>78</v>
      </c>
      <c r="L277" s="34" t="s">
        <v>38</v>
      </c>
      <c r="M277" s="34" t="s">
        <v>80</v>
      </c>
      <c r="N277" s="34"/>
      <c r="O277" s="34"/>
      <c r="P277" s="34"/>
      <c r="Q277" s="34">
        <f t="shared" si="0"/>
        <v>7</v>
      </c>
    </row>
    <row r="278" spans="1:17" ht="70" x14ac:dyDescent="0.2">
      <c r="A278" s="215">
        <v>45077</v>
      </c>
      <c r="B278" s="34" t="e">
        <f>CONCATENATE("v2-",YEAR(#REF!),"-Q",ROUNDDOWN(MONTH(#REF!)/3,0)+1,"-",TEXT(Table6[[#This Row],[Counter]],"00#"))</f>
        <v>#REF!</v>
      </c>
      <c r="C278" s="96" t="s">
        <v>19</v>
      </c>
      <c r="D278" s="34"/>
      <c r="E278" s="96" t="s">
        <v>57</v>
      </c>
      <c r="F278" s="10" t="s">
        <v>81</v>
      </c>
      <c r="G278" s="34" t="s">
        <v>82</v>
      </c>
      <c r="H278" s="34">
        <v>1</v>
      </c>
      <c r="I278" s="34"/>
      <c r="J278" s="34" t="s">
        <v>39</v>
      </c>
      <c r="K278" s="34" t="s">
        <v>83</v>
      </c>
      <c r="L278" s="34" t="s">
        <v>69</v>
      </c>
      <c r="M278" s="34" t="s">
        <v>84</v>
      </c>
      <c r="N278" s="34"/>
      <c r="O278" s="34"/>
      <c r="P278" s="34"/>
      <c r="Q278" s="34">
        <f t="shared" si="0"/>
        <v>8</v>
      </c>
    </row>
    <row r="279" spans="1:17" ht="28" x14ac:dyDescent="0.2">
      <c r="A279" s="215">
        <v>45077</v>
      </c>
      <c r="B279" s="34" t="e">
        <f>CONCATENATE("v2-",YEAR(#REF!),"-Q",ROUNDDOWN(MONTH(#REF!)/3,0)+1,"-",TEXT(Table6[[#This Row],[Counter]],"00#"))</f>
        <v>#REF!</v>
      </c>
      <c r="C279" s="96" t="s">
        <v>19</v>
      </c>
      <c r="D279" s="34"/>
      <c r="E279" s="96" t="s">
        <v>57</v>
      </c>
      <c r="F279" s="10" t="s">
        <v>85</v>
      </c>
      <c r="G279" s="34" t="s">
        <v>86</v>
      </c>
      <c r="H279" s="34">
        <v>1</v>
      </c>
      <c r="I279" s="34"/>
      <c r="J279" s="34" t="s">
        <v>39</v>
      </c>
      <c r="K279" s="34" t="s">
        <v>87</v>
      </c>
      <c r="L279" s="34" t="s">
        <v>69</v>
      </c>
      <c r="M279" s="216" t="s">
        <v>88</v>
      </c>
      <c r="N279" s="34"/>
      <c r="O279" s="34"/>
      <c r="P279" s="34"/>
      <c r="Q279" s="34">
        <f t="shared" si="0"/>
        <v>9</v>
      </c>
    </row>
    <row r="280" spans="1:17" ht="28" x14ac:dyDescent="0.2">
      <c r="A280" s="215">
        <v>45077</v>
      </c>
      <c r="B280" s="34" t="e">
        <f>CONCATENATE("v2-",YEAR(#REF!),"-Q",ROUNDDOWN(MONTH(#REF!)/3,0)+1,"-",TEXT(Table6[[#This Row],[Counter]],"00#"))</f>
        <v>#REF!</v>
      </c>
      <c r="C280" s="96" t="s">
        <v>19</v>
      </c>
      <c r="D280" s="34"/>
      <c r="E280" s="96" t="s">
        <v>57</v>
      </c>
      <c r="F280" s="10" t="s">
        <v>85</v>
      </c>
      <c r="G280" s="34" t="s">
        <v>86</v>
      </c>
      <c r="H280" s="34">
        <v>1</v>
      </c>
      <c r="I280" s="34"/>
      <c r="J280" s="34" t="s">
        <v>39</v>
      </c>
      <c r="K280" s="34" t="s">
        <v>89</v>
      </c>
      <c r="L280" s="34" t="s">
        <v>69</v>
      </c>
      <c r="M280" s="34" t="s">
        <v>90</v>
      </c>
      <c r="N280" s="34"/>
      <c r="O280" s="34"/>
      <c r="P280" s="34"/>
      <c r="Q280" s="34">
        <f t="shared" si="0"/>
        <v>10</v>
      </c>
    </row>
    <row r="281" spans="1:17" ht="28" x14ac:dyDescent="0.2">
      <c r="A281" s="215">
        <v>45077</v>
      </c>
      <c r="B281" s="34" t="e">
        <f>CONCATENATE("v2-",YEAR(#REF!),"-Q",ROUNDDOWN(MONTH(#REF!)/3,0)+1,"-",TEXT(Table6[[#This Row],[Counter]],"00#"))</f>
        <v>#REF!</v>
      </c>
      <c r="C281" s="96" t="s">
        <v>19</v>
      </c>
      <c r="D281" s="34"/>
      <c r="E281" s="96" t="s">
        <v>57</v>
      </c>
      <c r="F281" s="10" t="s">
        <v>91</v>
      </c>
      <c r="G281" s="34" t="s">
        <v>92</v>
      </c>
      <c r="H281" s="34">
        <v>1</v>
      </c>
      <c r="I281" s="34"/>
      <c r="J281" s="34" t="s">
        <v>39</v>
      </c>
      <c r="K281" s="34" t="s">
        <v>93</v>
      </c>
      <c r="L281" s="34" t="s">
        <v>74</v>
      </c>
      <c r="M281" s="34" t="s">
        <v>94</v>
      </c>
      <c r="N281" s="34"/>
      <c r="O281" s="34"/>
      <c r="P281" s="34"/>
      <c r="Q281" s="34">
        <f t="shared" si="0"/>
        <v>11</v>
      </c>
    </row>
    <row r="282" spans="1:17" ht="14" x14ac:dyDescent="0.2">
      <c r="A282" s="215">
        <v>45077</v>
      </c>
      <c r="B282" s="34" t="e">
        <f>CONCATENATE("v2-",YEAR(#REF!),"-Q",ROUNDDOWN(MONTH(#REF!)/3,0)+1,"-",TEXT(Table6[[#This Row],[Counter]],"00#"))</f>
        <v>#REF!</v>
      </c>
      <c r="C282" s="96" t="s">
        <v>19</v>
      </c>
      <c r="D282" s="34"/>
      <c r="E282" s="96" t="s">
        <v>95</v>
      </c>
      <c r="F282" s="10" t="s">
        <v>96</v>
      </c>
      <c r="G282" s="34" t="s">
        <v>97</v>
      </c>
      <c r="H282" s="34">
        <v>2</v>
      </c>
      <c r="I282" s="34"/>
      <c r="J282" s="34" t="s">
        <v>38</v>
      </c>
      <c r="K282" s="34" t="s">
        <v>38</v>
      </c>
      <c r="L282" s="34" t="s">
        <v>38</v>
      </c>
      <c r="M282" s="19" t="s">
        <v>98</v>
      </c>
      <c r="N282" s="34"/>
      <c r="O282" s="34"/>
      <c r="P282" s="34"/>
      <c r="Q282" s="34">
        <f t="shared" si="0"/>
        <v>12</v>
      </c>
    </row>
    <row r="283" spans="1:17" ht="42" x14ac:dyDescent="0.2">
      <c r="A283" s="215">
        <v>45077</v>
      </c>
      <c r="B283" s="34" t="e">
        <f>CONCATENATE("v2-",YEAR(#REF!),"-Q",ROUNDDOWN(MONTH(#REF!)/3,0)+1,"-",TEXT(Table6[[#This Row],[Counter]],"00#"))</f>
        <v>#REF!</v>
      </c>
      <c r="C283" s="96" t="s">
        <v>19</v>
      </c>
      <c r="D283" s="34"/>
      <c r="E283" s="96" t="s">
        <v>95</v>
      </c>
      <c r="F283" s="10" t="s">
        <v>100</v>
      </c>
      <c r="G283" s="34" t="s">
        <v>101</v>
      </c>
      <c r="H283" s="34">
        <v>1</v>
      </c>
      <c r="I283" s="34"/>
      <c r="J283" s="34" t="s">
        <v>39</v>
      </c>
      <c r="K283" s="34" t="s">
        <v>38</v>
      </c>
      <c r="L283" s="34" t="s">
        <v>38</v>
      </c>
      <c r="M283" s="34" t="s">
        <v>102</v>
      </c>
      <c r="N283" s="34"/>
      <c r="O283" s="34"/>
      <c r="P283" s="34"/>
      <c r="Q283" s="34">
        <f t="shared" si="0"/>
        <v>13</v>
      </c>
    </row>
    <row r="284" spans="1:17" ht="28" x14ac:dyDescent="0.2">
      <c r="A284" s="215">
        <v>45077</v>
      </c>
      <c r="B284" s="34" t="e">
        <f>CONCATENATE("v2-",YEAR(#REF!),"-Q",ROUNDDOWN(MONTH(#REF!)/3,0)+1,"-",TEXT(Table6[[#This Row],[Counter]],"00#"))</f>
        <v>#REF!</v>
      </c>
      <c r="C284" s="96" t="s">
        <v>19</v>
      </c>
      <c r="D284" s="34"/>
      <c r="E284" s="96" t="s">
        <v>95</v>
      </c>
      <c r="F284" s="10" t="s">
        <v>103</v>
      </c>
      <c r="G284" s="34" t="s">
        <v>104</v>
      </c>
      <c r="H284" s="34">
        <v>1</v>
      </c>
      <c r="I284" s="34"/>
      <c r="J284" s="34" t="s">
        <v>39</v>
      </c>
      <c r="K284" s="34" t="s">
        <v>105</v>
      </c>
      <c r="L284" s="34" t="s">
        <v>106</v>
      </c>
      <c r="M284" s="34" t="s">
        <v>107</v>
      </c>
      <c r="N284" s="34"/>
      <c r="O284" s="34"/>
      <c r="P284" s="34"/>
      <c r="Q284" s="34">
        <f t="shared" si="0"/>
        <v>14</v>
      </c>
    </row>
    <row r="285" spans="1:17" ht="14" x14ac:dyDescent="0.2">
      <c r="A285" s="215">
        <v>45077</v>
      </c>
      <c r="B285" s="34" t="e">
        <f>CONCATENATE("v2-",YEAR(#REF!),"-Q",ROUNDDOWN(MONTH(#REF!)/3,0)+1,"-",TEXT(Table6[[#This Row],[Counter]],"00#"))</f>
        <v>#REF!</v>
      </c>
      <c r="C285" s="96" t="s">
        <v>19</v>
      </c>
      <c r="D285" s="34"/>
      <c r="E285" s="96" t="s">
        <v>108</v>
      </c>
      <c r="F285" s="10" t="s">
        <v>109</v>
      </c>
      <c r="G285" s="34" t="s">
        <v>110</v>
      </c>
      <c r="H285" s="34">
        <v>1</v>
      </c>
      <c r="I285" s="34"/>
      <c r="J285" s="34" t="s">
        <v>39</v>
      </c>
      <c r="K285" s="34" t="s">
        <v>38</v>
      </c>
      <c r="L285" s="34" t="s">
        <v>106</v>
      </c>
      <c r="M285" s="34" t="s">
        <v>111</v>
      </c>
      <c r="N285" s="34"/>
      <c r="O285" s="34"/>
      <c r="P285" s="34"/>
      <c r="Q285" s="34">
        <f t="shared" si="0"/>
        <v>15</v>
      </c>
    </row>
    <row r="286" spans="1:17" ht="28" x14ac:dyDescent="0.2">
      <c r="A286" s="215">
        <v>45077</v>
      </c>
      <c r="B286" s="34" t="e">
        <f>CONCATENATE("v2-",YEAR(#REF!),"-Q",ROUNDDOWN(MONTH(#REF!)/3,0)+1,"-",TEXT(Table6[[#This Row],[Counter]],"00#"))</f>
        <v>#REF!</v>
      </c>
      <c r="C286" s="96" t="s">
        <v>40</v>
      </c>
      <c r="D286" s="34"/>
      <c r="E286" s="96" t="s">
        <v>112</v>
      </c>
      <c r="F286" s="10" t="s">
        <v>113</v>
      </c>
      <c r="G286" s="34" t="s">
        <v>114</v>
      </c>
      <c r="H286" s="34">
        <v>1</v>
      </c>
      <c r="I286" s="34"/>
      <c r="J286" s="34" t="s">
        <v>62</v>
      </c>
      <c r="K286" s="34" t="s">
        <v>115</v>
      </c>
      <c r="L286" s="34" t="s">
        <v>69</v>
      </c>
      <c r="M286" s="34" t="s">
        <v>4869</v>
      </c>
      <c r="N286" s="34"/>
      <c r="O286" s="34"/>
      <c r="P286" s="34"/>
      <c r="Q286" s="34">
        <f t="shared" si="0"/>
        <v>16</v>
      </c>
    </row>
    <row r="287" spans="1:17" ht="56" x14ac:dyDescent="0.2">
      <c r="A287" s="215">
        <v>45077</v>
      </c>
      <c r="B287" s="34" t="e">
        <f>CONCATENATE("v2-",YEAR(#REF!),"-Q",ROUNDDOWN(MONTH(#REF!)/3,0)+1,"-",TEXT(Table6[[#This Row],[Counter]],"00#"))</f>
        <v>#REF!</v>
      </c>
      <c r="C287" s="96" t="s">
        <v>40</v>
      </c>
      <c r="D287" s="34"/>
      <c r="E287" s="96" t="s">
        <v>112</v>
      </c>
      <c r="F287" s="10" t="s">
        <v>113</v>
      </c>
      <c r="G287" s="34" t="s">
        <v>114</v>
      </c>
      <c r="H287" s="34">
        <v>1</v>
      </c>
      <c r="I287" s="34"/>
      <c r="J287" s="34" t="s">
        <v>38</v>
      </c>
      <c r="K287" s="34" t="s">
        <v>38</v>
      </c>
      <c r="L287" s="34" t="s">
        <v>38</v>
      </c>
      <c r="M287" s="91" t="s">
        <v>116</v>
      </c>
      <c r="N287" s="34"/>
      <c r="O287" s="34"/>
      <c r="P287" s="34"/>
      <c r="Q287" s="34">
        <f t="shared" si="0"/>
        <v>17</v>
      </c>
    </row>
    <row r="288" spans="1:17" ht="42" x14ac:dyDescent="0.2">
      <c r="A288" s="215">
        <v>45077</v>
      </c>
      <c r="B288" s="34" t="e">
        <f>CONCATENATE("v2-",YEAR(#REF!),"-Q",ROUNDDOWN(MONTH(#REF!)/3,0)+1,"-",TEXT(Table6[[#This Row],[Counter]],"00#"))</f>
        <v>#REF!</v>
      </c>
      <c r="C288" s="96" t="s">
        <v>19</v>
      </c>
      <c r="D288" s="34"/>
      <c r="E288" s="96" t="s">
        <v>112</v>
      </c>
      <c r="F288" s="10" t="s">
        <v>113</v>
      </c>
      <c r="G288" s="34" t="s">
        <v>114</v>
      </c>
      <c r="H288" s="34">
        <v>1</v>
      </c>
      <c r="I288" s="34"/>
      <c r="J288" s="34" t="s">
        <v>117</v>
      </c>
      <c r="K288" s="34" t="s">
        <v>118</v>
      </c>
      <c r="L288" s="34" t="s">
        <v>38</v>
      </c>
      <c r="M288" s="34" t="s">
        <v>119</v>
      </c>
      <c r="N288" s="34"/>
      <c r="O288" s="34"/>
      <c r="P288" s="34"/>
      <c r="Q288" s="34">
        <f t="shared" si="0"/>
        <v>18</v>
      </c>
    </row>
    <row r="289" spans="1:17" ht="42" x14ac:dyDescent="0.2">
      <c r="A289" s="215">
        <v>45077</v>
      </c>
      <c r="B289" s="34" t="e">
        <f>CONCATENATE("v2-",YEAR(#REF!),"-Q",ROUNDDOWN(MONTH(#REF!)/3,0)+1,"-",TEXT(Table6[[#This Row],[Counter]],"00#"))</f>
        <v>#REF!</v>
      </c>
      <c r="C289" s="96" t="s">
        <v>19</v>
      </c>
      <c r="D289" s="34"/>
      <c r="E289" s="96" t="s">
        <v>112</v>
      </c>
      <c r="F289" s="10" t="s">
        <v>120</v>
      </c>
      <c r="G289" s="34" t="s">
        <v>121</v>
      </c>
      <c r="H289" s="34">
        <v>1</v>
      </c>
      <c r="I289" s="34"/>
      <c r="J289" s="34" t="s">
        <v>117</v>
      </c>
      <c r="K289" s="34" t="s">
        <v>122</v>
      </c>
      <c r="L289" s="34" t="s">
        <v>38</v>
      </c>
      <c r="M289" s="87" t="s">
        <v>123</v>
      </c>
      <c r="N289" s="34"/>
      <c r="O289" s="34"/>
      <c r="P289" s="34"/>
      <c r="Q289" s="34">
        <f t="shared" si="0"/>
        <v>19</v>
      </c>
    </row>
    <row r="290" spans="1:17" ht="42" x14ac:dyDescent="0.2">
      <c r="A290" s="215">
        <v>45077</v>
      </c>
      <c r="B290" s="34" t="e">
        <f>CONCATENATE("v2-",YEAR(#REF!),"-Q",ROUNDDOWN(MONTH(#REF!)/3,0)+1,"-",TEXT(Table6[[#This Row],[Counter]],"00#"))</f>
        <v>#REF!</v>
      </c>
      <c r="C290" s="96" t="s">
        <v>19</v>
      </c>
      <c r="D290" s="34"/>
      <c r="E290" s="96" t="s">
        <v>112</v>
      </c>
      <c r="F290" s="10" t="s">
        <v>120</v>
      </c>
      <c r="G290" s="34" t="s">
        <v>121</v>
      </c>
      <c r="H290" s="34">
        <v>1</v>
      </c>
      <c r="I290" s="34"/>
      <c r="J290" s="34" t="s">
        <v>124</v>
      </c>
      <c r="K290" s="34" t="s">
        <v>122</v>
      </c>
      <c r="L290" s="34" t="s">
        <v>38</v>
      </c>
      <c r="M290" s="87" t="s">
        <v>125</v>
      </c>
      <c r="N290" s="34"/>
      <c r="O290" s="34"/>
      <c r="P290" s="34"/>
      <c r="Q290" s="34">
        <f t="shared" si="0"/>
        <v>20</v>
      </c>
    </row>
    <row r="291" spans="1:17" ht="42" x14ac:dyDescent="0.2">
      <c r="A291" s="215">
        <v>45077</v>
      </c>
      <c r="B291" s="34" t="e">
        <f>CONCATENATE("v2-",YEAR(#REF!),"-Q",ROUNDDOWN(MONTH(#REF!)/3,0)+1,"-",TEXT(Table6[[#This Row],[Counter]],"00#"))</f>
        <v>#REF!</v>
      </c>
      <c r="C291" s="96" t="s">
        <v>40</v>
      </c>
      <c r="D291" s="34"/>
      <c r="E291" s="96" t="s">
        <v>112</v>
      </c>
      <c r="F291" s="10" t="s">
        <v>126</v>
      </c>
      <c r="G291" s="34" t="s">
        <v>127</v>
      </c>
      <c r="H291" s="34">
        <v>1</v>
      </c>
      <c r="I291" s="34"/>
      <c r="J291" s="34" t="s">
        <v>62</v>
      </c>
      <c r="K291" s="34" t="s">
        <v>38</v>
      </c>
      <c r="L291" s="34" t="s">
        <v>69</v>
      </c>
      <c r="M291" s="34" t="s">
        <v>128</v>
      </c>
      <c r="N291" s="34"/>
      <c r="O291" s="34"/>
      <c r="P291" s="34"/>
      <c r="Q291" s="34">
        <f t="shared" si="0"/>
        <v>21</v>
      </c>
    </row>
    <row r="292" spans="1:17" ht="42" x14ac:dyDescent="0.2">
      <c r="A292" s="215">
        <v>45077</v>
      </c>
      <c r="B292" s="34" t="e">
        <f>CONCATENATE("v2-",YEAR(#REF!),"-Q",ROUNDDOWN(MONTH(#REF!)/3,0)+1,"-",TEXT(Table6[[#This Row],[Counter]],"00#"))</f>
        <v>#REF!</v>
      </c>
      <c r="C292" s="96" t="s">
        <v>40</v>
      </c>
      <c r="D292" s="34"/>
      <c r="E292" s="96" t="s">
        <v>112</v>
      </c>
      <c r="F292" s="10" t="s">
        <v>126</v>
      </c>
      <c r="G292" s="34" t="s">
        <v>127</v>
      </c>
      <c r="H292" s="34">
        <v>1</v>
      </c>
      <c r="I292" s="34"/>
      <c r="J292" s="34" t="s">
        <v>62</v>
      </c>
      <c r="K292" s="34" t="s">
        <v>38</v>
      </c>
      <c r="L292" s="34" t="s">
        <v>69</v>
      </c>
      <c r="M292" s="34" t="s">
        <v>129</v>
      </c>
      <c r="N292" s="34"/>
      <c r="O292" s="34"/>
      <c r="P292" s="34"/>
      <c r="Q292" s="34">
        <f t="shared" si="0"/>
        <v>22</v>
      </c>
    </row>
    <row r="293" spans="1:17" ht="56" x14ac:dyDescent="0.2">
      <c r="A293" s="215">
        <v>45077</v>
      </c>
      <c r="B293" s="34" t="e">
        <f>CONCATENATE("v2-",YEAR(#REF!),"-Q",ROUNDDOWN(MONTH(#REF!)/3,0)+1,"-",TEXT(Table6[[#This Row],[Counter]],"00#"))</f>
        <v>#REF!</v>
      </c>
      <c r="C293" s="96" t="s">
        <v>40</v>
      </c>
      <c r="D293" s="34"/>
      <c r="E293" s="96" t="s">
        <v>112</v>
      </c>
      <c r="F293" s="10" t="s">
        <v>126</v>
      </c>
      <c r="G293" s="34" t="s">
        <v>127</v>
      </c>
      <c r="H293" s="34">
        <v>2</v>
      </c>
      <c r="I293" s="34"/>
      <c r="J293" s="34" t="s">
        <v>38</v>
      </c>
      <c r="K293" s="34" t="s">
        <v>38</v>
      </c>
      <c r="L293" s="34" t="s">
        <v>38</v>
      </c>
      <c r="M293" s="34" t="s">
        <v>130</v>
      </c>
      <c r="N293" s="34"/>
      <c r="O293" s="34"/>
      <c r="P293" s="34"/>
      <c r="Q293" s="34">
        <f t="shared" si="0"/>
        <v>23</v>
      </c>
    </row>
    <row r="294" spans="1:17" ht="70" x14ac:dyDescent="0.2">
      <c r="A294" s="215">
        <v>45077</v>
      </c>
      <c r="B294" s="34" t="e">
        <f>CONCATENATE("v2-",YEAR(#REF!),"-Q",ROUNDDOWN(MONTH(#REF!)/3,0)+1,"-",TEXT(Table6[[#This Row],[Counter]],"00#"))</f>
        <v>#REF!</v>
      </c>
      <c r="C294" s="96" t="s">
        <v>19</v>
      </c>
      <c r="D294" s="34"/>
      <c r="E294" s="96" t="s">
        <v>112</v>
      </c>
      <c r="F294" s="10" t="s">
        <v>131</v>
      </c>
      <c r="G294" s="34" t="s">
        <v>132</v>
      </c>
      <c r="H294" s="34">
        <v>1</v>
      </c>
      <c r="I294" s="34"/>
      <c r="J294" s="34" t="s">
        <v>39</v>
      </c>
      <c r="K294" s="34" t="s">
        <v>133</v>
      </c>
      <c r="L294" s="34" t="s">
        <v>134</v>
      </c>
      <c r="M294" s="12" t="s">
        <v>135</v>
      </c>
      <c r="N294" s="34"/>
      <c r="O294" s="34"/>
      <c r="P294" s="34"/>
      <c r="Q294" s="34">
        <f t="shared" si="0"/>
        <v>24</v>
      </c>
    </row>
    <row r="295" spans="1:17" ht="14" x14ac:dyDescent="0.2">
      <c r="A295" s="215">
        <v>45077</v>
      </c>
      <c r="B295" s="34" t="e">
        <f>CONCATENATE("v2-",YEAR(#REF!),"-Q",ROUNDDOWN(MONTH(#REF!)/3,0)+1,"-",TEXT(Table6[[#This Row],[Counter]],"00#"))</f>
        <v>#REF!</v>
      </c>
      <c r="C295" s="96" t="s">
        <v>19</v>
      </c>
      <c r="D295" s="34"/>
      <c r="E295" s="96" t="s">
        <v>112</v>
      </c>
      <c r="F295" s="10" t="s">
        <v>136</v>
      </c>
      <c r="G295" s="34" t="s">
        <v>137</v>
      </c>
      <c r="H295" s="34">
        <v>2</v>
      </c>
      <c r="I295" s="34"/>
      <c r="J295" s="34" t="s">
        <v>39</v>
      </c>
      <c r="K295" s="34" t="s">
        <v>38</v>
      </c>
      <c r="L295" s="34" t="s">
        <v>134</v>
      </c>
      <c r="M295" s="34" t="s">
        <v>138</v>
      </c>
      <c r="N295" s="34"/>
      <c r="O295" s="34"/>
      <c r="P295" s="34"/>
      <c r="Q295" s="34">
        <f t="shared" si="0"/>
        <v>25</v>
      </c>
    </row>
    <row r="296" spans="1:17" ht="14" x14ac:dyDescent="0.2">
      <c r="A296" s="215">
        <v>45077</v>
      </c>
      <c r="B296" s="34" t="e">
        <f>CONCATENATE("v2-",YEAR(#REF!),"-Q",ROUNDDOWN(MONTH(#REF!)/3,0)+1,"-",TEXT(Table6[[#This Row],[Counter]],"00#"))</f>
        <v>#REF!</v>
      </c>
      <c r="C296" s="96" t="s">
        <v>40</v>
      </c>
      <c r="D296" s="34"/>
      <c r="E296" s="96" t="s">
        <v>139</v>
      </c>
      <c r="F296" s="10" t="s">
        <v>140</v>
      </c>
      <c r="G296" s="34" t="s">
        <v>141</v>
      </c>
      <c r="H296" s="34">
        <v>1</v>
      </c>
      <c r="I296" s="34"/>
      <c r="J296" s="34" t="s">
        <v>39</v>
      </c>
      <c r="K296" s="34" t="s">
        <v>38</v>
      </c>
      <c r="L296" s="34" t="s">
        <v>69</v>
      </c>
      <c r="M296" s="34" t="s">
        <v>142</v>
      </c>
      <c r="N296" s="34"/>
      <c r="O296" s="34"/>
      <c r="P296" s="34"/>
      <c r="Q296" s="34">
        <f t="shared" si="0"/>
        <v>26</v>
      </c>
    </row>
    <row r="297" spans="1:17" ht="14" x14ac:dyDescent="0.2">
      <c r="A297" s="215">
        <v>45077</v>
      </c>
      <c r="B297" s="34" t="e">
        <f>CONCATENATE("v2-",YEAR(#REF!),"-Q",ROUNDDOWN(MONTH(#REF!)/3,0)+1,"-",TEXT(Table6[[#This Row],[Counter]],"00#"))</f>
        <v>#REF!</v>
      </c>
      <c r="C297" s="96" t="s">
        <v>40</v>
      </c>
      <c r="D297" s="34"/>
      <c r="E297" s="96" t="s">
        <v>139</v>
      </c>
      <c r="F297" s="10" t="s">
        <v>143</v>
      </c>
      <c r="G297" s="34" t="s">
        <v>144</v>
      </c>
      <c r="H297" s="34">
        <v>1</v>
      </c>
      <c r="I297" s="34"/>
      <c r="J297" s="34" t="s">
        <v>39</v>
      </c>
      <c r="K297" s="34" t="s">
        <v>38</v>
      </c>
      <c r="L297" s="34" t="s">
        <v>74</v>
      </c>
      <c r="M297" s="34" t="s">
        <v>145</v>
      </c>
      <c r="N297" s="34"/>
      <c r="O297" s="34"/>
      <c r="P297" s="34"/>
      <c r="Q297" s="34">
        <f t="shared" si="0"/>
        <v>27</v>
      </c>
    </row>
    <row r="298" spans="1:17" ht="28" x14ac:dyDescent="0.2">
      <c r="A298" s="215">
        <v>45077</v>
      </c>
      <c r="B298" s="34" t="e">
        <f>CONCATENATE("v2-",YEAR(#REF!),"-Q",ROUNDDOWN(MONTH(#REF!)/3,0)+1,"-",TEXT(Table6[[#This Row],[Counter]],"00#"))</f>
        <v>#REF!</v>
      </c>
      <c r="C298" s="96" t="s">
        <v>40</v>
      </c>
      <c r="D298" s="34"/>
      <c r="E298" s="96" t="s">
        <v>139</v>
      </c>
      <c r="F298" s="10" t="s">
        <v>146</v>
      </c>
      <c r="G298" s="34" t="s">
        <v>147</v>
      </c>
      <c r="H298" s="34">
        <v>1</v>
      </c>
      <c r="I298" s="34"/>
      <c r="J298" s="34" t="s">
        <v>39</v>
      </c>
      <c r="K298" s="34" t="s">
        <v>38</v>
      </c>
      <c r="L298" s="34" t="s">
        <v>38</v>
      </c>
      <c r="M298" s="34" t="s">
        <v>148</v>
      </c>
      <c r="N298" s="34"/>
      <c r="O298" s="34"/>
      <c r="P298" s="34"/>
      <c r="Q298" s="34">
        <f t="shared" si="0"/>
        <v>28</v>
      </c>
    </row>
    <row r="299" spans="1:17" ht="14" x14ac:dyDescent="0.2">
      <c r="A299" s="215">
        <v>45077</v>
      </c>
      <c r="B299" s="34" t="e">
        <f>CONCATENATE("v2-",YEAR(#REF!),"-Q",ROUNDDOWN(MONTH(#REF!)/3,0)+1,"-",TEXT(Table6[[#This Row],[Counter]],"00#"))</f>
        <v>#REF!</v>
      </c>
      <c r="C299" s="96" t="s">
        <v>40</v>
      </c>
      <c r="D299" s="34"/>
      <c r="E299" s="96" t="s">
        <v>139</v>
      </c>
      <c r="F299" s="10" t="s">
        <v>146</v>
      </c>
      <c r="G299" s="34" t="s">
        <v>147</v>
      </c>
      <c r="H299" s="34">
        <v>2</v>
      </c>
      <c r="I299" s="34"/>
      <c r="J299" s="34" t="s">
        <v>39</v>
      </c>
      <c r="K299" s="34" t="s">
        <v>38</v>
      </c>
      <c r="L299" s="34" t="s">
        <v>69</v>
      </c>
      <c r="M299" s="34" t="s">
        <v>149</v>
      </c>
      <c r="N299" s="34"/>
      <c r="O299" s="34"/>
      <c r="P299" s="34"/>
      <c r="Q299" s="34">
        <f t="shared" si="0"/>
        <v>29</v>
      </c>
    </row>
    <row r="300" spans="1:17" ht="28" x14ac:dyDescent="0.2">
      <c r="A300" s="215">
        <v>45077</v>
      </c>
      <c r="B300" s="34" t="e">
        <f>CONCATENATE("v2-",YEAR(#REF!),"-Q",ROUNDDOWN(MONTH(#REF!)/3,0)+1,"-",TEXT(Table6[[#This Row],[Counter]],"00#"))</f>
        <v>#REF!</v>
      </c>
      <c r="C300" s="96" t="s">
        <v>40</v>
      </c>
      <c r="D300" s="34"/>
      <c r="E300" s="96" t="s">
        <v>139</v>
      </c>
      <c r="F300" s="10" t="s">
        <v>146</v>
      </c>
      <c r="G300" s="34" t="s">
        <v>147</v>
      </c>
      <c r="H300" s="34">
        <v>4</v>
      </c>
      <c r="I300" s="34"/>
      <c r="J300" s="34" t="s">
        <v>39</v>
      </c>
      <c r="K300" s="34" t="s">
        <v>38</v>
      </c>
      <c r="L300" s="34" t="s">
        <v>38</v>
      </c>
      <c r="M300" s="87" t="s">
        <v>150</v>
      </c>
      <c r="N300" s="34"/>
      <c r="O300" s="34"/>
      <c r="P300" s="34"/>
      <c r="Q300" s="34">
        <f t="shared" si="0"/>
        <v>30</v>
      </c>
    </row>
    <row r="301" spans="1:17" ht="28" x14ac:dyDescent="0.2">
      <c r="A301" s="215">
        <v>45077</v>
      </c>
      <c r="B301" s="34" t="e">
        <f>CONCATENATE("v2-",YEAR(#REF!),"-Q",ROUNDDOWN(MONTH(#REF!)/3,0)+1,"-",TEXT(Table6[[#This Row],[Counter]],"00#"))</f>
        <v>#REF!</v>
      </c>
      <c r="C301" s="96" t="s">
        <v>40</v>
      </c>
      <c r="D301" s="34"/>
      <c r="E301" s="96" t="s">
        <v>139</v>
      </c>
      <c r="F301" s="10" t="s">
        <v>151</v>
      </c>
      <c r="G301" s="34" t="s">
        <v>152</v>
      </c>
      <c r="H301" s="34">
        <v>1</v>
      </c>
      <c r="I301" s="34"/>
      <c r="J301" s="34" t="s">
        <v>39</v>
      </c>
      <c r="K301" s="34" t="s">
        <v>38</v>
      </c>
      <c r="L301" s="34" t="s">
        <v>74</v>
      </c>
      <c r="M301" s="34" t="s">
        <v>153</v>
      </c>
      <c r="N301" s="34"/>
      <c r="O301" s="34"/>
      <c r="P301" s="34"/>
      <c r="Q301" s="34">
        <f t="shared" si="0"/>
        <v>31</v>
      </c>
    </row>
    <row r="302" spans="1:17" ht="28" x14ac:dyDescent="0.2">
      <c r="A302" s="215">
        <v>45077</v>
      </c>
      <c r="B302" s="34" t="e">
        <f>CONCATENATE("v2-",YEAR(#REF!),"-Q",ROUNDDOWN(MONTH(#REF!)/3,0)+1,"-",TEXT(Table6[[#This Row],[Counter]],"00#"))</f>
        <v>#REF!</v>
      </c>
      <c r="C302" s="96" t="s">
        <v>19</v>
      </c>
      <c r="D302" s="34"/>
      <c r="E302" s="96" t="s">
        <v>139</v>
      </c>
      <c r="F302" s="10" t="s">
        <v>154</v>
      </c>
      <c r="G302" s="34" t="s">
        <v>155</v>
      </c>
      <c r="H302" s="34">
        <v>1</v>
      </c>
      <c r="I302" s="34"/>
      <c r="J302" s="34" t="s">
        <v>39</v>
      </c>
      <c r="K302" s="34" t="s">
        <v>38</v>
      </c>
      <c r="L302" s="34" t="s">
        <v>38</v>
      </c>
      <c r="M302" s="34" t="s">
        <v>156</v>
      </c>
      <c r="N302" s="34"/>
      <c r="O302" s="34"/>
      <c r="P302" s="34"/>
      <c r="Q302" s="34">
        <f t="shared" si="0"/>
        <v>32</v>
      </c>
    </row>
    <row r="303" spans="1:17" ht="28" x14ac:dyDescent="0.2">
      <c r="A303" s="215">
        <v>45077</v>
      </c>
      <c r="B303" s="34" t="e">
        <f>CONCATENATE("v2-",YEAR(#REF!),"-Q",ROUNDDOWN(MONTH(#REF!)/3,0)+1,"-",TEXT(Table6[[#This Row],[Counter]],"00#"))</f>
        <v>#REF!</v>
      </c>
      <c r="C303" s="96" t="s">
        <v>19</v>
      </c>
      <c r="D303" s="34"/>
      <c r="E303" s="96" t="s">
        <v>139</v>
      </c>
      <c r="F303" s="10" t="s">
        <v>154</v>
      </c>
      <c r="G303" s="34" t="s">
        <v>155</v>
      </c>
      <c r="H303" s="34">
        <v>1</v>
      </c>
      <c r="I303" s="34"/>
      <c r="J303" s="34" t="s">
        <v>39</v>
      </c>
      <c r="K303" s="34" t="s">
        <v>38</v>
      </c>
      <c r="L303" s="34" t="s">
        <v>69</v>
      </c>
      <c r="M303" s="19" t="s">
        <v>157</v>
      </c>
      <c r="N303" s="34"/>
      <c r="O303" s="34"/>
      <c r="P303" s="34"/>
      <c r="Q303" s="34">
        <f t="shared" si="0"/>
        <v>33</v>
      </c>
    </row>
    <row r="304" spans="1:17" ht="28" x14ac:dyDescent="0.2">
      <c r="A304" s="215">
        <v>45077</v>
      </c>
      <c r="B304" s="34" t="e">
        <f>CONCATENATE("v2-",YEAR(#REF!),"-Q",ROUNDDOWN(MONTH(#REF!)/3,0)+1,"-",TEXT(Table6[[#This Row],[Counter]],"00#"))</f>
        <v>#REF!</v>
      </c>
      <c r="C304" s="96" t="s">
        <v>19</v>
      </c>
      <c r="D304" s="34"/>
      <c r="E304" s="96" t="s">
        <v>139</v>
      </c>
      <c r="F304" s="10" t="s">
        <v>154</v>
      </c>
      <c r="G304" s="34" t="s">
        <v>155</v>
      </c>
      <c r="H304" s="34">
        <v>1</v>
      </c>
      <c r="I304" s="34"/>
      <c r="J304" s="34" t="s">
        <v>39</v>
      </c>
      <c r="K304" s="34" t="s">
        <v>38</v>
      </c>
      <c r="L304" s="34" t="s">
        <v>74</v>
      </c>
      <c r="M304" s="19" t="s">
        <v>158</v>
      </c>
      <c r="N304" s="34"/>
      <c r="O304" s="34"/>
      <c r="P304" s="34"/>
      <c r="Q304" s="34">
        <f t="shared" ref="Q304:Q335" si="1">Q303+1</f>
        <v>34</v>
      </c>
    </row>
    <row r="305" spans="1:17" ht="28" x14ac:dyDescent="0.2">
      <c r="A305" s="215">
        <v>45077</v>
      </c>
      <c r="B305" s="34" t="e">
        <f>CONCATENATE("v2-",YEAR(#REF!),"-Q",ROUNDDOWN(MONTH(#REF!)/3,0)+1,"-",TEXT(Table6[[#This Row],[Counter]],"00#"))</f>
        <v>#REF!</v>
      </c>
      <c r="C305" s="96" t="s">
        <v>19</v>
      </c>
      <c r="D305" s="34"/>
      <c r="E305" s="96" t="s">
        <v>160</v>
      </c>
      <c r="F305" s="10" t="s">
        <v>38</v>
      </c>
      <c r="G305" s="34" t="s">
        <v>38</v>
      </c>
      <c r="H305" s="34" t="s">
        <v>38</v>
      </c>
      <c r="I305" s="34"/>
      <c r="J305" s="34" t="s">
        <v>38</v>
      </c>
      <c r="K305" s="34" t="s">
        <v>38</v>
      </c>
      <c r="L305" s="34" t="s">
        <v>38</v>
      </c>
      <c r="M305" s="34" t="s">
        <v>161</v>
      </c>
      <c r="N305" s="34"/>
      <c r="O305" s="34"/>
      <c r="P305" s="34"/>
      <c r="Q305" s="34">
        <f t="shared" si="1"/>
        <v>35</v>
      </c>
    </row>
    <row r="306" spans="1:17" ht="28" x14ac:dyDescent="0.2">
      <c r="A306" s="215">
        <v>45077</v>
      </c>
      <c r="B306" s="34" t="e">
        <f>CONCATENATE("v2-",YEAR(#REF!),"-Q",ROUNDDOWN(MONTH(#REF!)/3,0)+1,"-",TEXT(Table6[[#This Row],[Counter]],"00#"))</f>
        <v>#REF!</v>
      </c>
      <c r="C306" s="96" t="s">
        <v>19</v>
      </c>
      <c r="D306" s="34"/>
      <c r="E306" s="96" t="s">
        <v>163</v>
      </c>
      <c r="F306" s="10" t="s">
        <v>38</v>
      </c>
      <c r="G306" s="34" t="s">
        <v>38</v>
      </c>
      <c r="H306" s="34" t="s">
        <v>38</v>
      </c>
      <c r="I306" s="34"/>
      <c r="J306" s="34" t="s">
        <v>38</v>
      </c>
      <c r="K306" s="34" t="s">
        <v>38</v>
      </c>
      <c r="L306" s="34" t="s">
        <v>38</v>
      </c>
      <c r="M306" s="34" t="s">
        <v>164</v>
      </c>
      <c r="N306" s="34"/>
      <c r="O306" s="34"/>
      <c r="P306" s="34"/>
      <c r="Q306" s="34">
        <f t="shared" si="1"/>
        <v>36</v>
      </c>
    </row>
    <row r="307" spans="1:17" ht="42" x14ac:dyDescent="0.2">
      <c r="A307" s="215">
        <v>45077</v>
      </c>
      <c r="B307" s="34" t="e">
        <f>CONCATENATE("v2-",YEAR(#REF!),"-Q",ROUNDDOWN(MONTH(#REF!)/3,0)+1,"-",TEXT(Table6[[#This Row],[Counter]],"00#"))</f>
        <v>#REF!</v>
      </c>
      <c r="C307" s="96" t="s">
        <v>40</v>
      </c>
      <c r="D307" s="34"/>
      <c r="E307" s="96" t="s">
        <v>163</v>
      </c>
      <c r="F307" s="10" t="s">
        <v>38</v>
      </c>
      <c r="G307" s="34" t="s">
        <v>38</v>
      </c>
      <c r="H307" s="34" t="s">
        <v>38</v>
      </c>
      <c r="I307" s="34"/>
      <c r="J307" s="34" t="s">
        <v>38</v>
      </c>
      <c r="K307" s="34" t="s">
        <v>38</v>
      </c>
      <c r="L307" s="34" t="s">
        <v>38</v>
      </c>
      <c r="M307" s="34" t="s">
        <v>165</v>
      </c>
      <c r="N307" s="34"/>
      <c r="O307" s="34"/>
      <c r="P307" s="34"/>
      <c r="Q307" s="34">
        <f t="shared" si="1"/>
        <v>37</v>
      </c>
    </row>
    <row r="308" spans="1:17" ht="42" x14ac:dyDescent="0.2">
      <c r="A308" s="215">
        <v>45077</v>
      </c>
      <c r="B308" s="34" t="e">
        <f>CONCATENATE("v2-",YEAR(#REF!),"-Q",ROUNDDOWN(MONTH(#REF!)/3,0)+1,"-",TEXT(Table6[[#This Row],[Counter]],"00#"))</f>
        <v>#REF!</v>
      </c>
      <c r="C308" s="96" t="s">
        <v>19</v>
      </c>
      <c r="D308" s="34"/>
      <c r="E308" s="96" t="s">
        <v>163</v>
      </c>
      <c r="F308" s="10" t="s">
        <v>38</v>
      </c>
      <c r="G308" s="34" t="s">
        <v>38</v>
      </c>
      <c r="H308" s="34" t="s">
        <v>38</v>
      </c>
      <c r="I308" s="34"/>
      <c r="J308" s="34" t="s">
        <v>38</v>
      </c>
      <c r="K308" s="34" t="s">
        <v>38</v>
      </c>
      <c r="L308" s="34" t="s">
        <v>38</v>
      </c>
      <c r="M308" s="87" t="s">
        <v>166</v>
      </c>
      <c r="N308" s="34"/>
      <c r="O308" s="34"/>
      <c r="P308" s="34"/>
      <c r="Q308" s="34">
        <f t="shared" si="1"/>
        <v>38</v>
      </c>
    </row>
    <row r="309" spans="1:17" ht="28" x14ac:dyDescent="0.2">
      <c r="A309" s="215">
        <v>45077</v>
      </c>
      <c r="B309" s="34" t="e">
        <f>CONCATENATE("v2-",YEAR(#REF!),"-Q",ROUNDDOWN(MONTH(#REF!)/3,0)+1,"-",TEXT(Table6[[#This Row],[Counter]],"00#"))</f>
        <v>#REF!</v>
      </c>
      <c r="C309" s="96" t="s">
        <v>19</v>
      </c>
      <c r="D309" s="34"/>
      <c r="E309" s="96" t="s">
        <v>163</v>
      </c>
      <c r="F309" s="10" t="s">
        <v>38</v>
      </c>
      <c r="G309" s="34" t="s">
        <v>38</v>
      </c>
      <c r="H309" s="34" t="s">
        <v>38</v>
      </c>
      <c r="I309" s="34"/>
      <c r="J309" s="34" t="s">
        <v>38</v>
      </c>
      <c r="K309" s="34" t="s">
        <v>38</v>
      </c>
      <c r="L309" s="34" t="s">
        <v>38</v>
      </c>
      <c r="M309" s="12" t="s">
        <v>167</v>
      </c>
      <c r="N309" s="34"/>
      <c r="O309" s="34"/>
      <c r="P309" s="34"/>
      <c r="Q309" s="34">
        <f t="shared" si="1"/>
        <v>39</v>
      </c>
    </row>
    <row r="310" spans="1:17" ht="42" x14ac:dyDescent="0.2">
      <c r="A310" s="215">
        <v>45077</v>
      </c>
      <c r="B310" s="34" t="e">
        <f>CONCATENATE("v2-",YEAR(#REF!),"-Q",ROUNDDOWN(MONTH(#REF!)/3,0)+1,"-",TEXT(Table6[[#This Row],[Counter]],"00#"))</f>
        <v>#REF!</v>
      </c>
      <c r="C310" s="96" t="s">
        <v>40</v>
      </c>
      <c r="D310" s="34"/>
      <c r="E310" s="96" t="s">
        <v>163</v>
      </c>
      <c r="F310" s="10" t="s">
        <v>38</v>
      </c>
      <c r="G310" s="34" t="s">
        <v>38</v>
      </c>
      <c r="H310" s="34" t="s">
        <v>38</v>
      </c>
      <c r="I310" s="34"/>
      <c r="J310" s="34" t="s">
        <v>38</v>
      </c>
      <c r="K310" s="34" t="s">
        <v>38</v>
      </c>
      <c r="L310" s="34" t="s">
        <v>38</v>
      </c>
      <c r="M310" s="87" t="s">
        <v>168</v>
      </c>
      <c r="N310" s="34"/>
      <c r="O310" s="34"/>
      <c r="P310" s="34"/>
      <c r="Q310" s="34">
        <f t="shared" si="1"/>
        <v>40</v>
      </c>
    </row>
    <row r="311" spans="1:17" ht="14" x14ac:dyDescent="0.2">
      <c r="A311" s="215">
        <v>45077</v>
      </c>
      <c r="B311" s="34" t="e">
        <f>CONCATENATE("v2-",YEAR(#REF!),"-Q",ROUNDDOWN(MONTH(#REF!)/3,0)+1,"-",TEXT(Table6[[#This Row],[Counter]],"00#"))</f>
        <v>#REF!</v>
      </c>
      <c r="C311" s="96" t="s">
        <v>40</v>
      </c>
      <c r="D311" s="34"/>
      <c r="E311" s="96" t="s">
        <v>163</v>
      </c>
      <c r="F311" s="10" t="s">
        <v>38</v>
      </c>
      <c r="G311" s="34" t="s">
        <v>38</v>
      </c>
      <c r="H311" s="34" t="s">
        <v>38</v>
      </c>
      <c r="I311" s="34"/>
      <c r="J311" s="34" t="s">
        <v>38</v>
      </c>
      <c r="K311" s="34" t="s">
        <v>38</v>
      </c>
      <c r="L311" s="34" t="s">
        <v>38</v>
      </c>
      <c r="M311" s="12" t="s">
        <v>169</v>
      </c>
      <c r="N311" s="34"/>
      <c r="O311" s="34"/>
      <c r="P311" s="34"/>
      <c r="Q311" s="34">
        <f t="shared" si="1"/>
        <v>41</v>
      </c>
    </row>
    <row r="312" spans="1:17" ht="14" x14ac:dyDescent="0.2">
      <c r="A312" s="215">
        <v>45077</v>
      </c>
      <c r="B312" s="34" t="e">
        <f>CONCATENATE("v2-",YEAR(#REF!),"-Q",ROUNDDOWN(MONTH(#REF!)/3,0)+1,"-",TEXT(Table6[[#This Row],[Counter]],"00#"))</f>
        <v>#REF!</v>
      </c>
      <c r="C312" s="96" t="s">
        <v>40</v>
      </c>
      <c r="D312" s="34"/>
      <c r="E312" s="96" t="s">
        <v>163</v>
      </c>
      <c r="F312" s="10" t="s">
        <v>38</v>
      </c>
      <c r="G312" s="34" t="s">
        <v>38</v>
      </c>
      <c r="H312" s="34" t="s">
        <v>38</v>
      </c>
      <c r="I312" s="34"/>
      <c r="J312" s="34" t="s">
        <v>38</v>
      </c>
      <c r="K312" s="34" t="s">
        <v>38</v>
      </c>
      <c r="L312" s="34" t="s">
        <v>38</v>
      </c>
      <c r="M312" s="12" t="s">
        <v>170</v>
      </c>
      <c r="N312" s="34"/>
      <c r="O312" s="34"/>
      <c r="P312" s="34"/>
      <c r="Q312" s="34">
        <f t="shared" si="1"/>
        <v>42</v>
      </c>
    </row>
    <row r="313" spans="1:17" ht="14" x14ac:dyDescent="0.2">
      <c r="A313" s="215">
        <v>45077</v>
      </c>
      <c r="B313" s="34" t="e">
        <f>CONCATENATE("v2-",YEAR(#REF!),"-Q",ROUNDDOWN(MONTH(#REF!)/3,0)+1,"-",TEXT(Table6[[#This Row],[Counter]],"00#"))</f>
        <v>#REF!</v>
      </c>
      <c r="C313" s="96" t="s">
        <v>40</v>
      </c>
      <c r="D313" s="34"/>
      <c r="E313" s="96" t="s">
        <v>163</v>
      </c>
      <c r="F313" s="10" t="s">
        <v>38</v>
      </c>
      <c r="G313" s="34" t="s">
        <v>38</v>
      </c>
      <c r="H313" s="34" t="s">
        <v>38</v>
      </c>
      <c r="I313" s="34"/>
      <c r="J313" s="34" t="s">
        <v>38</v>
      </c>
      <c r="K313" s="34" t="s">
        <v>38</v>
      </c>
      <c r="L313" s="34" t="s">
        <v>38</v>
      </c>
      <c r="M313" s="12" t="s">
        <v>171</v>
      </c>
      <c r="N313" s="34"/>
      <c r="O313" s="34"/>
      <c r="P313" s="34"/>
      <c r="Q313" s="34">
        <f t="shared" si="1"/>
        <v>43</v>
      </c>
    </row>
    <row r="314" spans="1:17" ht="14" x14ac:dyDescent="0.2">
      <c r="A314" s="215">
        <v>45077</v>
      </c>
      <c r="B314" s="34" t="e">
        <f>CONCATENATE("v2-",YEAR(#REF!),"-Q",ROUNDDOWN(MONTH(#REF!)/3,0)+1,"-",TEXT(Table6[[#This Row],[Counter]],"00#"))</f>
        <v>#REF!</v>
      </c>
      <c r="C314" s="96" t="s">
        <v>40</v>
      </c>
      <c r="D314" s="34"/>
      <c r="E314" s="96" t="s">
        <v>38</v>
      </c>
      <c r="F314" s="10" t="s">
        <v>38</v>
      </c>
      <c r="G314" s="34" t="s">
        <v>38</v>
      </c>
      <c r="H314" s="34" t="s">
        <v>38</v>
      </c>
      <c r="I314" s="34"/>
      <c r="J314" s="34" t="s">
        <v>38</v>
      </c>
      <c r="K314" s="34" t="s">
        <v>38</v>
      </c>
      <c r="L314" s="34" t="s">
        <v>38</v>
      </c>
      <c r="M314" s="34" t="s">
        <v>173</v>
      </c>
      <c r="N314" s="34"/>
      <c r="O314" s="34"/>
      <c r="P314" s="34"/>
      <c r="Q314" s="34">
        <f t="shared" si="1"/>
        <v>44</v>
      </c>
    </row>
    <row r="315" spans="1:17" ht="42" x14ac:dyDescent="0.2">
      <c r="A315" s="215">
        <v>45077</v>
      </c>
      <c r="B315" s="34" t="e">
        <f>CONCATENATE("v2-",YEAR(#REF!),"-Q",ROUNDDOWN(MONTH(#REF!)/3,0)+1,"-",TEXT(Table6[[#This Row],[Counter]],"00#"))</f>
        <v>#REF!</v>
      </c>
      <c r="C315" s="96" t="s">
        <v>40</v>
      </c>
      <c r="D315" s="34"/>
      <c r="E315" s="96" t="s">
        <v>38</v>
      </c>
      <c r="F315" s="10" t="s">
        <v>38</v>
      </c>
      <c r="G315" s="34" t="s">
        <v>38</v>
      </c>
      <c r="H315" s="34" t="s">
        <v>38</v>
      </c>
      <c r="I315" s="34"/>
      <c r="J315" s="34" t="s">
        <v>38</v>
      </c>
      <c r="K315" s="34" t="s">
        <v>38</v>
      </c>
      <c r="L315" s="34" t="s">
        <v>38</v>
      </c>
      <c r="M315" s="34" t="s">
        <v>174</v>
      </c>
      <c r="N315" s="34"/>
      <c r="O315" s="34"/>
      <c r="P315" s="34"/>
      <c r="Q315" s="34">
        <f t="shared" si="1"/>
        <v>45</v>
      </c>
    </row>
    <row r="316" spans="1:17" ht="14" x14ac:dyDescent="0.2">
      <c r="A316" s="215">
        <v>45077</v>
      </c>
      <c r="B316" s="34" t="e">
        <f>CONCATENATE("v2-",YEAR(#REF!),"-Q",ROUNDDOWN(MONTH(#REF!)/3,0)+1,"-",TEXT(Table6[[#This Row],[Counter]],"00#"))</f>
        <v>#REF!</v>
      </c>
      <c r="C316" s="96" t="s">
        <v>19</v>
      </c>
      <c r="D316" s="34"/>
      <c r="E316" s="96" t="s">
        <v>175</v>
      </c>
      <c r="F316" s="10" t="s">
        <v>176</v>
      </c>
      <c r="G316" s="34" t="s">
        <v>177</v>
      </c>
      <c r="H316" s="34">
        <v>2</v>
      </c>
      <c r="I316" s="34"/>
      <c r="J316" s="34" t="s">
        <v>178</v>
      </c>
      <c r="K316" s="34" t="s">
        <v>38</v>
      </c>
      <c r="L316" s="34" t="s">
        <v>38</v>
      </c>
      <c r="M316" s="34" t="s">
        <v>179</v>
      </c>
      <c r="N316" s="34"/>
      <c r="O316" s="34"/>
      <c r="P316" s="34"/>
      <c r="Q316" s="34">
        <f t="shared" si="1"/>
        <v>46</v>
      </c>
    </row>
    <row r="317" spans="1:17" ht="210" x14ac:dyDescent="0.2">
      <c r="A317" s="215">
        <v>45077</v>
      </c>
      <c r="B317" s="34" t="e">
        <f>CONCATENATE("v2-",YEAR(#REF!),"-Q",ROUNDDOWN(MONTH(#REF!)/3,0)+1,"-",TEXT(Table6[[#This Row],[Counter]],"00#"))</f>
        <v>#REF!</v>
      </c>
      <c r="C317" s="96" t="s">
        <v>19</v>
      </c>
      <c r="D317" s="34"/>
      <c r="E317" s="96" t="s">
        <v>175</v>
      </c>
      <c r="F317" s="10" t="s">
        <v>176</v>
      </c>
      <c r="G317" s="34" t="s">
        <v>177</v>
      </c>
      <c r="H317" s="34">
        <v>2</v>
      </c>
      <c r="I317" s="34"/>
      <c r="J317" s="34" t="s">
        <v>39</v>
      </c>
      <c r="K317" s="34" t="s">
        <v>180</v>
      </c>
      <c r="L317" s="34" t="s">
        <v>38</v>
      </c>
      <c r="M317" s="34" t="s">
        <v>181</v>
      </c>
      <c r="N317" s="34"/>
      <c r="O317" s="34"/>
      <c r="P317" s="34"/>
      <c r="Q317" s="34">
        <f t="shared" si="1"/>
        <v>47</v>
      </c>
    </row>
    <row r="318" spans="1:17" ht="28" x14ac:dyDescent="0.2">
      <c r="A318" s="215">
        <v>45077</v>
      </c>
      <c r="B318" s="34" t="e">
        <f>CONCATENATE("v2-",YEAR(#REF!),"-Q",ROUNDDOWN(MONTH(#REF!)/3,0)+1,"-",TEXT(Table6[[#This Row],[Counter]],"00#"))</f>
        <v>#REF!</v>
      </c>
      <c r="C318" s="96" t="s">
        <v>40</v>
      </c>
      <c r="D318" s="34"/>
      <c r="E318" s="96" t="s">
        <v>175</v>
      </c>
      <c r="F318" s="10" t="s">
        <v>182</v>
      </c>
      <c r="G318" s="34" t="s">
        <v>183</v>
      </c>
      <c r="H318" s="34">
        <v>1</v>
      </c>
      <c r="I318" s="34"/>
      <c r="J318" s="34" t="s">
        <v>39</v>
      </c>
      <c r="K318" s="34" t="s">
        <v>4870</v>
      </c>
      <c r="L318" s="34" t="s">
        <v>38</v>
      </c>
      <c r="M318" s="34" t="s">
        <v>4871</v>
      </c>
      <c r="N318" s="34"/>
      <c r="O318" s="34"/>
      <c r="P318" s="34"/>
      <c r="Q318" s="34">
        <f t="shared" si="1"/>
        <v>48</v>
      </c>
    </row>
    <row r="319" spans="1:17" ht="14" x14ac:dyDescent="0.2">
      <c r="A319" s="215">
        <v>45077</v>
      </c>
      <c r="B319" s="34" t="e">
        <f>CONCATENATE("v2-",YEAR(#REF!),"-Q",ROUNDDOWN(MONTH(#REF!)/3,0)+1,"-",TEXT(Table6[[#This Row],[Counter]],"00#"))</f>
        <v>#REF!</v>
      </c>
      <c r="C319" s="96" t="s">
        <v>40</v>
      </c>
      <c r="D319" s="34"/>
      <c r="E319" s="96" t="s">
        <v>175</v>
      </c>
      <c r="F319" s="10" t="s">
        <v>182</v>
      </c>
      <c r="G319" s="34" t="s">
        <v>183</v>
      </c>
      <c r="H319" s="34">
        <v>1</v>
      </c>
      <c r="I319" s="34"/>
      <c r="J319" s="34" t="s">
        <v>39</v>
      </c>
      <c r="K319" s="34" t="s">
        <v>180</v>
      </c>
      <c r="L319" s="34" t="s">
        <v>38</v>
      </c>
      <c r="M319" s="34" t="s">
        <v>4872</v>
      </c>
      <c r="N319" s="34"/>
      <c r="O319" s="34"/>
      <c r="P319" s="34"/>
      <c r="Q319" s="34">
        <f t="shared" si="1"/>
        <v>49</v>
      </c>
    </row>
    <row r="320" spans="1:17" ht="28" x14ac:dyDescent="0.2">
      <c r="A320" s="215">
        <v>45077</v>
      </c>
      <c r="B320" s="34" t="e">
        <f>CONCATENATE("v2-",YEAR(#REF!),"-Q",ROUNDDOWN(MONTH(#REF!)/3,0)+1,"-",TEXT(Table6[[#This Row],[Counter]],"00#"))</f>
        <v>#REF!</v>
      </c>
      <c r="C320" s="96" t="s">
        <v>19</v>
      </c>
      <c r="D320" s="34"/>
      <c r="E320" s="96" t="s">
        <v>175</v>
      </c>
      <c r="F320" s="10" t="s">
        <v>182</v>
      </c>
      <c r="G320" s="34" t="s">
        <v>183</v>
      </c>
      <c r="H320" s="34">
        <v>1</v>
      </c>
      <c r="I320" s="34"/>
      <c r="J320" s="34" t="s">
        <v>178</v>
      </c>
      <c r="K320" s="34" t="s">
        <v>38</v>
      </c>
      <c r="L320" s="34" t="s">
        <v>69</v>
      </c>
      <c r="M320" s="34" t="s">
        <v>184</v>
      </c>
      <c r="N320" s="34"/>
      <c r="O320" s="34"/>
      <c r="P320" s="34"/>
      <c r="Q320" s="34">
        <f t="shared" si="1"/>
        <v>50</v>
      </c>
    </row>
    <row r="321" spans="1:17" ht="28" x14ac:dyDescent="0.2">
      <c r="A321" s="215">
        <v>45077</v>
      </c>
      <c r="B321" s="34" t="e">
        <f>CONCATENATE("v2-",YEAR(#REF!),"-Q",ROUNDDOWN(MONTH(#REF!)/3,0)+1,"-",TEXT(Table6[[#This Row],[Counter]],"00#"))</f>
        <v>#REF!</v>
      </c>
      <c r="C321" s="96" t="s">
        <v>19</v>
      </c>
      <c r="D321" s="34"/>
      <c r="E321" s="96" t="s">
        <v>175</v>
      </c>
      <c r="F321" s="10" t="s">
        <v>182</v>
      </c>
      <c r="G321" s="34" t="s">
        <v>183</v>
      </c>
      <c r="H321" s="34">
        <v>3</v>
      </c>
      <c r="I321" s="34"/>
      <c r="J321" s="34" t="s">
        <v>178</v>
      </c>
      <c r="K321" s="34" t="s">
        <v>185</v>
      </c>
      <c r="L321" s="34" t="s">
        <v>69</v>
      </c>
      <c r="M321" s="34" t="s">
        <v>186</v>
      </c>
      <c r="N321" s="34"/>
      <c r="O321" s="34"/>
      <c r="P321" s="34"/>
      <c r="Q321" s="34">
        <f t="shared" si="1"/>
        <v>51</v>
      </c>
    </row>
    <row r="322" spans="1:17" ht="42" x14ac:dyDescent="0.2">
      <c r="A322" s="215">
        <v>45077</v>
      </c>
      <c r="B322" s="34" t="e">
        <f>CONCATENATE("v2-",YEAR(#REF!),"-Q",ROUNDDOWN(MONTH(#REF!)/3,0)+1,"-",TEXT(Table6[[#This Row],[Counter]],"00#"))</f>
        <v>#REF!</v>
      </c>
      <c r="C322" s="96" t="s">
        <v>40</v>
      </c>
      <c r="D322" s="34"/>
      <c r="E322" s="96" t="s">
        <v>175</v>
      </c>
      <c r="F322" s="10" t="s">
        <v>182</v>
      </c>
      <c r="G322" s="34" t="s">
        <v>183</v>
      </c>
      <c r="H322" s="34">
        <v>3</v>
      </c>
      <c r="I322" s="34"/>
      <c r="J322" s="34" t="s">
        <v>178</v>
      </c>
      <c r="K322" s="34" t="s">
        <v>185</v>
      </c>
      <c r="L322" s="34" t="s">
        <v>74</v>
      </c>
      <c r="M322" s="34" t="s">
        <v>4873</v>
      </c>
      <c r="N322" s="34"/>
      <c r="O322" s="34"/>
      <c r="P322" s="34"/>
      <c r="Q322" s="34">
        <f t="shared" si="1"/>
        <v>52</v>
      </c>
    </row>
    <row r="323" spans="1:17" ht="14" x14ac:dyDescent="0.2">
      <c r="A323" s="215">
        <v>45077</v>
      </c>
      <c r="B323" s="34" t="e">
        <f>CONCATENATE("v2-",YEAR(#REF!),"-Q",ROUNDDOWN(MONTH(#REF!)/3,0)+1,"-",TEXT(Table6[[#This Row],[Counter]],"00#"))</f>
        <v>#REF!</v>
      </c>
      <c r="C323" s="96" t="s">
        <v>19</v>
      </c>
      <c r="D323" s="34"/>
      <c r="E323" s="96" t="s">
        <v>175</v>
      </c>
      <c r="F323" s="10" t="s">
        <v>187</v>
      </c>
      <c r="G323" s="34" t="s">
        <v>188</v>
      </c>
      <c r="H323" s="34">
        <v>1</v>
      </c>
      <c r="I323" s="34"/>
      <c r="J323" s="34" t="s">
        <v>189</v>
      </c>
      <c r="K323" s="34" t="s">
        <v>38</v>
      </c>
      <c r="L323" s="34" t="s">
        <v>69</v>
      </c>
      <c r="M323" s="34" t="s">
        <v>190</v>
      </c>
      <c r="N323" s="34"/>
      <c r="O323" s="34"/>
      <c r="P323" s="34"/>
      <c r="Q323" s="34">
        <f t="shared" si="1"/>
        <v>53</v>
      </c>
    </row>
    <row r="324" spans="1:17" ht="14" x14ac:dyDescent="0.2">
      <c r="A324" s="215">
        <v>45077</v>
      </c>
      <c r="B324" s="34" t="e">
        <f>CONCATENATE("v2-",YEAR(#REF!),"-Q",ROUNDDOWN(MONTH(#REF!)/3,0)+1,"-",TEXT(Table6[[#This Row],[Counter]],"00#"))</f>
        <v>#REF!</v>
      </c>
      <c r="C324" s="96" t="s">
        <v>40</v>
      </c>
      <c r="D324" s="34"/>
      <c r="E324" s="96" t="s">
        <v>175</v>
      </c>
      <c r="F324" s="10" t="s">
        <v>187</v>
      </c>
      <c r="G324" s="34" t="s">
        <v>188</v>
      </c>
      <c r="H324" s="34">
        <v>1</v>
      </c>
      <c r="I324" s="34"/>
      <c r="J324" s="34" t="s">
        <v>189</v>
      </c>
      <c r="K324" s="34" t="s">
        <v>38</v>
      </c>
      <c r="L324" s="34" t="s">
        <v>74</v>
      </c>
      <c r="M324" s="34" t="s">
        <v>191</v>
      </c>
      <c r="N324" s="34"/>
      <c r="O324" s="34"/>
      <c r="P324" s="34"/>
      <c r="Q324" s="34">
        <f t="shared" si="1"/>
        <v>54</v>
      </c>
    </row>
    <row r="325" spans="1:17" ht="42" x14ac:dyDescent="0.2">
      <c r="A325" s="215">
        <v>45077</v>
      </c>
      <c r="B325" s="34" t="e">
        <f>CONCATENATE("v2-",YEAR(#REF!),"-Q",ROUNDDOWN(MONTH(#REF!)/3,0)+1,"-",TEXT(Table6[[#This Row],[Counter]],"00#"))</f>
        <v>#REF!</v>
      </c>
      <c r="C325" s="96" t="s">
        <v>40</v>
      </c>
      <c r="D325" s="34"/>
      <c r="E325" s="96" t="s">
        <v>175</v>
      </c>
      <c r="F325" s="10" t="s">
        <v>192</v>
      </c>
      <c r="G325" s="34" t="s">
        <v>193</v>
      </c>
      <c r="H325" s="34">
        <v>1</v>
      </c>
      <c r="I325" s="34"/>
      <c r="J325" s="34" t="s">
        <v>38</v>
      </c>
      <c r="K325" s="34" t="s">
        <v>38</v>
      </c>
      <c r="L325" s="34" t="s">
        <v>38</v>
      </c>
      <c r="M325" s="34" t="s">
        <v>194</v>
      </c>
      <c r="N325" s="34"/>
      <c r="O325" s="34"/>
      <c r="P325" s="34"/>
      <c r="Q325" s="34">
        <f t="shared" si="1"/>
        <v>55</v>
      </c>
    </row>
    <row r="326" spans="1:17" ht="28" x14ac:dyDescent="0.2">
      <c r="A326" s="215">
        <v>45077</v>
      </c>
      <c r="B326" s="34" t="e">
        <f>CONCATENATE("v2-",YEAR(#REF!),"-Q",ROUNDDOWN(MONTH(#REF!)/3,0)+1,"-",TEXT(Table6[[#This Row],[Counter]],"00#"))</f>
        <v>#REF!</v>
      </c>
      <c r="C326" s="96" t="s">
        <v>40</v>
      </c>
      <c r="D326" s="34"/>
      <c r="E326" s="96" t="s">
        <v>195</v>
      </c>
      <c r="F326" s="10" t="s">
        <v>196</v>
      </c>
      <c r="G326" s="34" t="s">
        <v>197</v>
      </c>
      <c r="H326" s="34">
        <v>1</v>
      </c>
      <c r="I326" s="34"/>
      <c r="J326" s="34" t="s">
        <v>39</v>
      </c>
      <c r="K326" s="34" t="s">
        <v>38</v>
      </c>
      <c r="L326" s="34" t="s">
        <v>38</v>
      </c>
      <c r="M326" s="34" t="s">
        <v>4874</v>
      </c>
      <c r="N326" s="34"/>
      <c r="O326" s="34"/>
      <c r="P326" s="34"/>
      <c r="Q326" s="34">
        <f t="shared" si="1"/>
        <v>56</v>
      </c>
    </row>
    <row r="327" spans="1:17" ht="42" x14ac:dyDescent="0.2">
      <c r="A327" s="215">
        <v>45077</v>
      </c>
      <c r="B327" s="34" t="e">
        <f>CONCATENATE("v2-",YEAR(#REF!),"-Q",ROUNDDOWN(MONTH(#REF!)/3,0)+1,"-",TEXT(Table6[[#This Row],[Counter]],"00#"))</f>
        <v>#REF!</v>
      </c>
      <c r="C327" s="96" t="s">
        <v>19</v>
      </c>
      <c r="D327" s="34"/>
      <c r="E327" s="96" t="s">
        <v>195</v>
      </c>
      <c r="F327" s="10" t="s">
        <v>198</v>
      </c>
      <c r="G327" s="34" t="s">
        <v>199</v>
      </c>
      <c r="H327" s="34">
        <v>1</v>
      </c>
      <c r="I327" s="34"/>
      <c r="J327" s="34" t="s">
        <v>39</v>
      </c>
      <c r="K327" s="34" t="s">
        <v>38</v>
      </c>
      <c r="L327" s="34" t="s">
        <v>38</v>
      </c>
      <c r="M327" s="34" t="s">
        <v>200</v>
      </c>
      <c r="N327" s="34"/>
      <c r="O327" s="34"/>
      <c r="P327" s="34"/>
      <c r="Q327" s="34">
        <f t="shared" si="1"/>
        <v>57</v>
      </c>
    </row>
    <row r="328" spans="1:17" ht="28" x14ac:dyDescent="0.2">
      <c r="A328" s="215">
        <v>45077</v>
      </c>
      <c r="B328" s="34" t="e">
        <f>CONCATENATE("v2-",YEAR(#REF!),"-Q",ROUNDDOWN(MONTH(#REF!)/3,0)+1,"-",TEXT(Table6[[#This Row],[Counter]],"00#"))</f>
        <v>#REF!</v>
      </c>
      <c r="C328" s="96" t="s">
        <v>40</v>
      </c>
      <c r="D328" s="34"/>
      <c r="E328" s="96" t="s">
        <v>195</v>
      </c>
      <c r="F328" s="10" t="s">
        <v>201</v>
      </c>
      <c r="G328" s="34" t="s">
        <v>202</v>
      </c>
      <c r="H328" s="34">
        <v>1</v>
      </c>
      <c r="I328" s="34"/>
      <c r="J328" s="34" t="s">
        <v>39</v>
      </c>
      <c r="K328" s="34" t="s">
        <v>38</v>
      </c>
      <c r="L328" s="34" t="s">
        <v>106</v>
      </c>
      <c r="M328" s="34" t="s">
        <v>4875</v>
      </c>
      <c r="N328" s="34"/>
      <c r="O328" s="34"/>
      <c r="P328" s="34"/>
      <c r="Q328" s="34">
        <f t="shared" si="1"/>
        <v>58</v>
      </c>
    </row>
    <row r="329" spans="1:17" ht="70" x14ac:dyDescent="0.2">
      <c r="A329" s="215">
        <v>45077</v>
      </c>
      <c r="B329" s="34" t="e">
        <f>CONCATENATE("v2-",YEAR(#REF!),"-Q",ROUNDDOWN(MONTH(#REF!)/3,0)+1,"-",TEXT(Table6[[#This Row],[Counter]],"00#"))</f>
        <v>#REF!</v>
      </c>
      <c r="C329" s="96" t="s">
        <v>19</v>
      </c>
      <c r="D329" s="34"/>
      <c r="E329" s="96" t="s">
        <v>203</v>
      </c>
      <c r="F329" s="10" t="s">
        <v>204</v>
      </c>
      <c r="G329" s="34" t="s">
        <v>205</v>
      </c>
      <c r="H329" s="34">
        <v>1</v>
      </c>
      <c r="I329" s="34"/>
      <c r="J329" s="34" t="s">
        <v>206</v>
      </c>
      <c r="K329" s="34" t="s">
        <v>38</v>
      </c>
      <c r="L329" s="34" t="s">
        <v>38</v>
      </c>
      <c r="M329" s="34" t="s">
        <v>207</v>
      </c>
      <c r="N329" s="34"/>
      <c r="O329" s="34"/>
      <c r="P329" s="34"/>
      <c r="Q329" s="34">
        <f t="shared" si="1"/>
        <v>59</v>
      </c>
    </row>
    <row r="330" spans="1:17" ht="70" x14ac:dyDescent="0.2">
      <c r="A330" s="215">
        <v>45077</v>
      </c>
      <c r="B330" s="34" t="e">
        <f>CONCATENATE("v2-",YEAR(#REF!),"-Q",ROUNDDOWN(MONTH(#REF!)/3,0)+1,"-",TEXT(Table6[[#This Row],[Counter]],"00#"))</f>
        <v>#REF!</v>
      </c>
      <c r="C330" s="96" t="s">
        <v>40</v>
      </c>
      <c r="D330" s="34"/>
      <c r="E330" s="96" t="s">
        <v>203</v>
      </c>
      <c r="F330" s="10" t="s">
        <v>204</v>
      </c>
      <c r="G330" s="34" t="s">
        <v>205</v>
      </c>
      <c r="H330" s="34">
        <v>1</v>
      </c>
      <c r="I330" s="34"/>
      <c r="J330" s="34" t="s">
        <v>206</v>
      </c>
      <c r="K330" s="34" t="s">
        <v>208</v>
      </c>
      <c r="L330" s="34" t="s">
        <v>38</v>
      </c>
      <c r="M330" s="34" t="s">
        <v>209</v>
      </c>
      <c r="N330" s="34"/>
      <c r="O330" s="34"/>
      <c r="P330" s="34"/>
      <c r="Q330" s="34">
        <f t="shared" si="1"/>
        <v>60</v>
      </c>
    </row>
    <row r="331" spans="1:17" ht="84" x14ac:dyDescent="0.2">
      <c r="A331" s="215">
        <v>45077</v>
      </c>
      <c r="B331" s="34" t="e">
        <f>CONCATENATE("v2-",YEAR(#REF!),"-Q",ROUNDDOWN(MONTH(#REF!)/3,0)+1,"-",TEXT(Table6[[#This Row],[Counter]],"00#"))</f>
        <v>#REF!</v>
      </c>
      <c r="C331" s="96" t="s">
        <v>40</v>
      </c>
      <c r="D331" s="34"/>
      <c r="E331" s="96" t="s">
        <v>203</v>
      </c>
      <c r="F331" s="10" t="s">
        <v>204</v>
      </c>
      <c r="G331" s="34" t="s">
        <v>205</v>
      </c>
      <c r="H331" s="34">
        <v>2</v>
      </c>
      <c r="I331" s="34"/>
      <c r="J331" s="34" t="s">
        <v>206</v>
      </c>
      <c r="K331" s="34" t="s">
        <v>210</v>
      </c>
      <c r="L331" s="34" t="s">
        <v>38</v>
      </c>
      <c r="M331" s="34" t="s">
        <v>211</v>
      </c>
      <c r="N331" s="34"/>
      <c r="O331" s="34"/>
      <c r="P331" s="34"/>
      <c r="Q331" s="34">
        <f t="shared" si="1"/>
        <v>61</v>
      </c>
    </row>
    <row r="332" spans="1:17" ht="28" x14ac:dyDescent="0.2">
      <c r="A332" s="215">
        <v>45077</v>
      </c>
      <c r="B332" s="34" t="e">
        <f>CONCATENATE("v2-",YEAR(#REF!),"-Q",ROUNDDOWN(MONTH(#REF!)/3,0)+1,"-",TEXT(Table6[[#This Row],[Counter]],"00#"))</f>
        <v>#REF!</v>
      </c>
      <c r="C332" s="96" t="s">
        <v>40</v>
      </c>
      <c r="D332" s="34"/>
      <c r="E332" s="96" t="s">
        <v>203</v>
      </c>
      <c r="F332" s="10" t="s">
        <v>204</v>
      </c>
      <c r="G332" s="34" t="s">
        <v>205</v>
      </c>
      <c r="H332" s="34">
        <v>2</v>
      </c>
      <c r="I332" s="34"/>
      <c r="J332" s="34" t="s">
        <v>206</v>
      </c>
      <c r="K332" s="34" t="s">
        <v>210</v>
      </c>
      <c r="L332" s="34" t="s">
        <v>38</v>
      </c>
      <c r="M332" s="34" t="s">
        <v>4876</v>
      </c>
      <c r="N332" s="34"/>
      <c r="O332" s="34"/>
      <c r="P332" s="34"/>
      <c r="Q332" s="34">
        <f t="shared" si="1"/>
        <v>62</v>
      </c>
    </row>
    <row r="333" spans="1:17" ht="56" x14ac:dyDescent="0.2">
      <c r="A333" s="215">
        <v>45077</v>
      </c>
      <c r="B333" s="34" t="e">
        <f>CONCATENATE("v2-",YEAR(#REF!),"-Q",ROUNDDOWN(MONTH(#REF!)/3,0)+1,"-",TEXT(Table6[[#This Row],[Counter]],"00#"))</f>
        <v>#REF!</v>
      </c>
      <c r="C333" s="96" t="s">
        <v>19</v>
      </c>
      <c r="D333" s="34"/>
      <c r="E333" s="96" t="s">
        <v>203</v>
      </c>
      <c r="F333" s="10" t="s">
        <v>212</v>
      </c>
      <c r="G333" s="34" t="s">
        <v>213</v>
      </c>
      <c r="H333" s="34">
        <v>1</v>
      </c>
      <c r="I333" s="34"/>
      <c r="J333" s="34" t="s">
        <v>39</v>
      </c>
      <c r="K333" s="34" t="s">
        <v>38</v>
      </c>
      <c r="L333" s="34" t="s">
        <v>38</v>
      </c>
      <c r="M333" s="34" t="s">
        <v>214</v>
      </c>
      <c r="N333" s="34"/>
      <c r="O333" s="34"/>
      <c r="P333" s="34"/>
      <c r="Q333" s="34">
        <f t="shared" si="1"/>
        <v>63</v>
      </c>
    </row>
    <row r="334" spans="1:17" ht="70" x14ac:dyDescent="0.2">
      <c r="A334" s="215">
        <v>45077</v>
      </c>
      <c r="B334" s="34" t="e">
        <f>CONCATENATE("v2-",YEAR(#REF!),"-Q",ROUNDDOWN(MONTH(#REF!)/3,0)+1,"-",TEXT(Table6[[#This Row],[Counter]],"00#"))</f>
        <v>#REF!</v>
      </c>
      <c r="C334" s="96" t="s">
        <v>40</v>
      </c>
      <c r="E334" s="96" t="s">
        <v>203</v>
      </c>
      <c r="F334" s="10" t="s">
        <v>212</v>
      </c>
      <c r="G334" s="34" t="s">
        <v>213</v>
      </c>
      <c r="H334" s="34">
        <v>1</v>
      </c>
      <c r="I334" s="34"/>
      <c r="J334" s="34" t="s">
        <v>39</v>
      </c>
      <c r="K334" s="34" t="s">
        <v>215</v>
      </c>
      <c r="L334" s="34" t="s">
        <v>38</v>
      </c>
      <c r="M334" s="34" t="s">
        <v>216</v>
      </c>
      <c r="N334" s="34"/>
      <c r="O334" s="34"/>
      <c r="P334" s="34"/>
      <c r="Q334" s="34">
        <f t="shared" si="1"/>
        <v>64</v>
      </c>
    </row>
    <row r="335" spans="1:17" ht="126" x14ac:dyDescent="0.2">
      <c r="A335" s="215">
        <v>45077</v>
      </c>
      <c r="B335" s="34" t="e">
        <f>CONCATENATE("v2-",YEAR(#REF!),"-Q",ROUNDDOWN(MONTH(#REF!)/3,0)+1,"-",TEXT(Table6[[#This Row],[Counter]],"00#"))</f>
        <v>#REF!</v>
      </c>
      <c r="C335" s="96" t="s">
        <v>19</v>
      </c>
      <c r="D335" s="34"/>
      <c r="E335" s="96" t="s">
        <v>217</v>
      </c>
      <c r="F335" s="10" t="s">
        <v>218</v>
      </c>
      <c r="G335" s="34" t="s">
        <v>219</v>
      </c>
      <c r="H335" s="34">
        <v>3</v>
      </c>
      <c r="I335" s="34"/>
      <c r="J335" s="34" t="s">
        <v>220</v>
      </c>
      <c r="K335" s="34" t="s">
        <v>38</v>
      </c>
      <c r="L335" s="34" t="s">
        <v>38</v>
      </c>
      <c r="M335" s="34" t="s">
        <v>221</v>
      </c>
      <c r="N335" s="34"/>
      <c r="O335" s="34"/>
      <c r="P335" s="34"/>
      <c r="Q335" s="34">
        <f t="shared" si="1"/>
        <v>65</v>
      </c>
    </row>
    <row r="336" spans="1:17" ht="42" x14ac:dyDescent="0.2">
      <c r="A336" s="215">
        <v>45077</v>
      </c>
      <c r="B336" s="34" t="e">
        <f>CONCATENATE("v2-",YEAR(#REF!),"-Q",ROUNDDOWN(MONTH(#REF!)/3,0)+1,"-",TEXT(Table6[[#This Row],[Counter]],"00#"))</f>
        <v>#REF!</v>
      </c>
      <c r="C336" s="96" t="s">
        <v>19</v>
      </c>
      <c r="D336" s="34"/>
      <c r="E336" s="96" t="s">
        <v>217</v>
      </c>
      <c r="F336" s="10" t="s">
        <v>218</v>
      </c>
      <c r="G336" s="34" t="s">
        <v>219</v>
      </c>
      <c r="H336" s="34">
        <v>3</v>
      </c>
      <c r="I336" s="34"/>
      <c r="J336" s="34" t="s">
        <v>38</v>
      </c>
      <c r="K336" s="34" t="s">
        <v>38</v>
      </c>
      <c r="L336" s="34" t="s">
        <v>38</v>
      </c>
      <c r="M336" s="34" t="s">
        <v>222</v>
      </c>
      <c r="N336" s="34"/>
      <c r="O336" s="34"/>
      <c r="P336" s="34"/>
      <c r="Q336" s="34">
        <f t="shared" ref="Q336:Q366" si="2">Q335+1</f>
        <v>66</v>
      </c>
    </row>
    <row r="337" spans="1:17" ht="28" x14ac:dyDescent="0.2">
      <c r="A337" s="215">
        <v>45077</v>
      </c>
      <c r="B337" s="34" t="e">
        <f>CONCATENATE("v2-",YEAR(#REF!),"-Q",ROUNDDOWN(MONTH(#REF!)/3,0)+1,"-",TEXT(Table6[[#This Row],[Counter]],"00#"))</f>
        <v>#REF!</v>
      </c>
      <c r="C337" s="96" t="s">
        <v>19</v>
      </c>
      <c r="D337" s="34"/>
      <c r="E337" s="96" t="s">
        <v>217</v>
      </c>
      <c r="F337" s="10" t="s">
        <v>218</v>
      </c>
      <c r="G337" s="34" t="s">
        <v>219</v>
      </c>
      <c r="H337" s="34">
        <v>4</v>
      </c>
      <c r="I337" s="34"/>
      <c r="J337" s="34" t="s">
        <v>39</v>
      </c>
      <c r="K337" s="34" t="s">
        <v>223</v>
      </c>
      <c r="L337" s="34" t="s">
        <v>106</v>
      </c>
      <c r="M337" s="34" t="s">
        <v>224</v>
      </c>
      <c r="N337" s="34"/>
      <c r="O337" s="34"/>
      <c r="P337" s="34"/>
      <c r="Q337" s="34">
        <f t="shared" si="2"/>
        <v>67</v>
      </c>
    </row>
    <row r="338" spans="1:17" ht="14" x14ac:dyDescent="0.2">
      <c r="A338" s="215">
        <v>45077</v>
      </c>
      <c r="B338" s="34" t="e">
        <f>CONCATENATE("v2-",YEAR(#REF!),"-Q",ROUNDDOWN(MONTH(#REF!)/3,0)+1,"-",TEXT(Table6[[#This Row],[Counter]],"00#"))</f>
        <v>#REF!</v>
      </c>
      <c r="C338" s="96" t="s">
        <v>19</v>
      </c>
      <c r="D338" s="34"/>
      <c r="E338" s="96" t="s">
        <v>217</v>
      </c>
      <c r="F338" s="10" t="s">
        <v>225</v>
      </c>
      <c r="G338" s="34" t="s">
        <v>226</v>
      </c>
      <c r="H338" s="34">
        <v>1</v>
      </c>
      <c r="I338" s="34"/>
      <c r="J338" s="34" t="s">
        <v>39</v>
      </c>
      <c r="K338" s="34" t="s">
        <v>38</v>
      </c>
      <c r="L338" s="34" t="s">
        <v>38</v>
      </c>
      <c r="M338" s="34" t="s">
        <v>227</v>
      </c>
      <c r="N338" s="34"/>
      <c r="O338" s="34"/>
      <c r="P338" s="34"/>
      <c r="Q338" s="34">
        <f t="shared" si="2"/>
        <v>68</v>
      </c>
    </row>
    <row r="339" spans="1:17" ht="14" x14ac:dyDescent="0.2">
      <c r="A339" s="215">
        <v>45077</v>
      </c>
      <c r="B339" s="34" t="e">
        <f>CONCATENATE("v2-",YEAR(#REF!),"-Q",ROUNDDOWN(MONTH(#REF!)/3,0)+1,"-",TEXT(Table6[[#This Row],[Counter]],"00#"))</f>
        <v>#REF!</v>
      </c>
      <c r="C339" s="96" t="s">
        <v>19</v>
      </c>
      <c r="D339" s="34"/>
      <c r="E339" s="96" t="s">
        <v>217</v>
      </c>
      <c r="F339" s="10" t="s">
        <v>225</v>
      </c>
      <c r="G339" s="34" t="s">
        <v>226</v>
      </c>
      <c r="H339" s="34">
        <v>2</v>
      </c>
      <c r="I339" s="34"/>
      <c r="J339" s="34" t="s">
        <v>39</v>
      </c>
      <c r="K339" s="34" t="s">
        <v>38</v>
      </c>
      <c r="L339" s="34" t="s">
        <v>38</v>
      </c>
      <c r="M339" s="34" t="s">
        <v>228</v>
      </c>
      <c r="N339" s="34"/>
      <c r="O339" s="34"/>
      <c r="P339" s="34"/>
      <c r="Q339" s="34">
        <f t="shared" si="2"/>
        <v>69</v>
      </c>
    </row>
    <row r="340" spans="1:17" ht="14" x14ac:dyDescent="0.2">
      <c r="A340" s="215">
        <v>45077</v>
      </c>
      <c r="B340" s="34" t="e">
        <f>CONCATENATE("v2-",YEAR(#REF!),"-Q",ROUNDDOWN(MONTH(#REF!)/3,0)+1,"-",TEXT(Table6[[#This Row],[Counter]],"00#"))</f>
        <v>#REF!</v>
      </c>
      <c r="C340" s="96" t="s">
        <v>19</v>
      </c>
      <c r="D340" s="34"/>
      <c r="E340" s="96" t="s">
        <v>217</v>
      </c>
      <c r="F340" s="10" t="s">
        <v>225</v>
      </c>
      <c r="G340" s="34" t="s">
        <v>226</v>
      </c>
      <c r="H340" s="34">
        <v>3</v>
      </c>
      <c r="I340" s="34"/>
      <c r="J340" s="34" t="s">
        <v>39</v>
      </c>
      <c r="K340" s="34" t="s">
        <v>38</v>
      </c>
      <c r="L340" s="34" t="s">
        <v>38</v>
      </c>
      <c r="M340" s="34" t="s">
        <v>229</v>
      </c>
      <c r="N340" s="34"/>
      <c r="O340" s="34"/>
      <c r="P340" s="34"/>
      <c r="Q340" s="34">
        <f t="shared" si="2"/>
        <v>70</v>
      </c>
    </row>
    <row r="341" spans="1:17" ht="28" x14ac:dyDescent="0.2">
      <c r="A341" s="215">
        <v>45077</v>
      </c>
      <c r="B341" s="34" t="e">
        <f>CONCATENATE("v2-",YEAR(#REF!),"-Q",ROUNDDOWN(MONTH(#REF!)/3,0)+1,"-",TEXT(Table6[[#This Row],[Counter]],"00#"))</f>
        <v>#REF!</v>
      </c>
      <c r="C341" s="96" t="s">
        <v>40</v>
      </c>
      <c r="D341" s="34"/>
      <c r="E341" s="96" t="s">
        <v>217</v>
      </c>
      <c r="F341" s="10" t="s">
        <v>230</v>
      </c>
      <c r="G341" s="34" t="s">
        <v>231</v>
      </c>
      <c r="H341" s="34">
        <v>2</v>
      </c>
      <c r="I341" s="34"/>
      <c r="J341" s="34" t="s">
        <v>232</v>
      </c>
      <c r="K341" s="34" t="s">
        <v>38</v>
      </c>
      <c r="L341" s="34" t="s">
        <v>38</v>
      </c>
      <c r="M341" s="12" t="s">
        <v>233</v>
      </c>
      <c r="N341" s="34"/>
      <c r="O341" s="34"/>
      <c r="P341" s="34"/>
      <c r="Q341" s="34">
        <f t="shared" si="2"/>
        <v>71</v>
      </c>
    </row>
    <row r="342" spans="1:17" ht="28" x14ac:dyDescent="0.2">
      <c r="A342" s="215">
        <v>45077</v>
      </c>
      <c r="B342" s="34" t="e">
        <f>CONCATENATE("v2-",YEAR(#REF!),"-Q",ROUNDDOWN(MONTH(#REF!)/3,0)+1,"-",TEXT(Table6[[#This Row],[Counter]],"00#"))</f>
        <v>#REF!</v>
      </c>
      <c r="C342" s="96" t="s">
        <v>40</v>
      </c>
      <c r="D342" s="34"/>
      <c r="E342" s="96" t="s">
        <v>217</v>
      </c>
      <c r="F342" s="10" t="s">
        <v>234</v>
      </c>
      <c r="G342" s="34" t="s">
        <v>235</v>
      </c>
      <c r="H342" s="34">
        <v>2</v>
      </c>
      <c r="I342" s="34"/>
      <c r="J342" s="34" t="s">
        <v>236</v>
      </c>
      <c r="K342" s="34" t="s">
        <v>38</v>
      </c>
      <c r="L342" s="34" t="s">
        <v>74</v>
      </c>
      <c r="M342" s="34" t="s">
        <v>237</v>
      </c>
      <c r="N342" s="34"/>
      <c r="O342" s="34"/>
      <c r="P342" s="34"/>
      <c r="Q342" s="34">
        <f t="shared" si="2"/>
        <v>72</v>
      </c>
    </row>
    <row r="343" spans="1:17" ht="238" x14ac:dyDescent="0.2">
      <c r="A343" s="215">
        <v>45077</v>
      </c>
      <c r="B343" s="34" t="e">
        <f>CONCATENATE("v2-",YEAR(#REF!),"-Q",ROUNDDOWN(MONTH(#REF!)/3,0)+1,"-",TEXT(Table6[[#This Row],[Counter]],"00#"))</f>
        <v>#REF!</v>
      </c>
      <c r="C343" s="96" t="s">
        <v>19</v>
      </c>
      <c r="D343" s="34"/>
      <c r="E343" s="96" t="s">
        <v>217</v>
      </c>
      <c r="F343" s="10" t="s">
        <v>238</v>
      </c>
      <c r="G343" s="34" t="s">
        <v>239</v>
      </c>
      <c r="H343" s="34">
        <v>1</v>
      </c>
      <c r="I343" s="34"/>
      <c r="J343" s="34" t="s">
        <v>220</v>
      </c>
      <c r="K343" s="34" t="s">
        <v>38</v>
      </c>
      <c r="L343" s="34" t="s">
        <v>38</v>
      </c>
      <c r="M343" s="34" t="s">
        <v>240</v>
      </c>
      <c r="N343" s="34"/>
      <c r="O343" s="34"/>
      <c r="P343" s="34"/>
      <c r="Q343" s="34">
        <f t="shared" si="2"/>
        <v>73</v>
      </c>
    </row>
    <row r="344" spans="1:17" ht="42" x14ac:dyDescent="0.2">
      <c r="A344" s="215">
        <v>45077</v>
      </c>
      <c r="B344" s="34" t="e">
        <f>CONCATENATE("v2-",YEAR(#REF!),"-Q",ROUNDDOWN(MONTH(#REF!)/3,0)+1,"-",TEXT(Table6[[#This Row],[Counter]],"00#"))</f>
        <v>#REF!</v>
      </c>
      <c r="C344" s="96" t="s">
        <v>19</v>
      </c>
      <c r="D344" s="34"/>
      <c r="E344" s="96" t="s">
        <v>241</v>
      </c>
      <c r="F344" s="10" t="s">
        <v>242</v>
      </c>
      <c r="G344" s="34" t="s">
        <v>243</v>
      </c>
      <c r="H344" s="34">
        <v>2</v>
      </c>
      <c r="I344" s="34"/>
      <c r="J344" s="34" t="s">
        <v>39</v>
      </c>
      <c r="K344" s="34" t="s">
        <v>244</v>
      </c>
      <c r="L344" s="34" t="s">
        <v>69</v>
      </c>
      <c r="M344" s="87" t="s">
        <v>245</v>
      </c>
      <c r="N344" s="34"/>
      <c r="O344" s="34"/>
      <c r="P344" s="34"/>
      <c r="Q344" s="34">
        <f t="shared" si="2"/>
        <v>74</v>
      </c>
    </row>
    <row r="345" spans="1:17" ht="42" x14ac:dyDescent="0.2">
      <c r="A345" s="215">
        <v>45077</v>
      </c>
      <c r="B345" s="34" t="e">
        <f>CONCATENATE("v2-",YEAR(#REF!),"-Q",ROUNDDOWN(MONTH(#REF!)/3,0)+1,"-",TEXT(Table6[[#This Row],[Counter]],"00#"))</f>
        <v>#REF!</v>
      </c>
      <c r="C345" s="96" t="s">
        <v>19</v>
      </c>
      <c r="D345" s="34"/>
      <c r="E345" s="96" t="s">
        <v>241</v>
      </c>
      <c r="F345" s="10" t="s">
        <v>242</v>
      </c>
      <c r="G345" s="34" t="s">
        <v>243</v>
      </c>
      <c r="H345" s="34">
        <v>2</v>
      </c>
      <c r="I345" s="34"/>
      <c r="J345" s="34" t="s">
        <v>39</v>
      </c>
      <c r="K345" s="34" t="s">
        <v>244</v>
      </c>
      <c r="L345" s="34" t="s">
        <v>74</v>
      </c>
      <c r="M345" s="87" t="s">
        <v>246</v>
      </c>
      <c r="N345" s="34"/>
      <c r="O345" s="34"/>
      <c r="P345" s="34"/>
      <c r="Q345" s="34">
        <f t="shared" si="2"/>
        <v>75</v>
      </c>
    </row>
    <row r="346" spans="1:17" ht="56" x14ac:dyDescent="0.2">
      <c r="A346" s="215">
        <v>45077</v>
      </c>
      <c r="B346" s="34" t="e">
        <f>CONCATENATE("v2-",YEAR(#REF!),"-Q",ROUNDDOWN(MONTH(#REF!)/3,0)+1,"-",TEXT(Table6[[#This Row],[Counter]],"00#"))</f>
        <v>#REF!</v>
      </c>
      <c r="C346" s="96" t="s">
        <v>19</v>
      </c>
      <c r="D346" s="34"/>
      <c r="E346" s="96" t="s">
        <v>241</v>
      </c>
      <c r="F346" s="10" t="s">
        <v>247</v>
      </c>
      <c r="G346" s="34" t="s">
        <v>248</v>
      </c>
      <c r="H346" s="34">
        <v>1</v>
      </c>
      <c r="I346" s="34"/>
      <c r="J346" s="34" t="s">
        <v>39</v>
      </c>
      <c r="K346" s="34" t="s">
        <v>249</v>
      </c>
      <c r="L346" s="34" t="s">
        <v>74</v>
      </c>
      <c r="M346" s="87" t="s">
        <v>250</v>
      </c>
      <c r="N346" s="34"/>
      <c r="O346" s="34"/>
      <c r="P346" s="34"/>
      <c r="Q346" s="34">
        <f t="shared" si="2"/>
        <v>76</v>
      </c>
    </row>
    <row r="347" spans="1:17" ht="28" x14ac:dyDescent="0.2">
      <c r="A347" s="215">
        <v>45077</v>
      </c>
      <c r="B347" s="34" t="e">
        <f>CONCATENATE("v2-",YEAR(#REF!),"-Q",ROUNDDOWN(MONTH(#REF!)/3,0)+1,"-",TEXT(Table6[[#This Row],[Counter]],"00#"))</f>
        <v>#REF!</v>
      </c>
      <c r="C347" s="96" t="s">
        <v>19</v>
      </c>
      <c r="D347" s="34"/>
      <c r="E347" s="96" t="s">
        <v>241</v>
      </c>
      <c r="F347" s="10" t="s">
        <v>247</v>
      </c>
      <c r="G347" s="34" t="s">
        <v>248</v>
      </c>
      <c r="H347" s="34">
        <v>1</v>
      </c>
      <c r="I347" s="34"/>
      <c r="J347" s="34" t="s">
        <v>39</v>
      </c>
      <c r="K347" s="34" t="s">
        <v>249</v>
      </c>
      <c r="L347" s="34" t="s">
        <v>38</v>
      </c>
      <c r="M347" s="12" t="s">
        <v>251</v>
      </c>
      <c r="N347" s="34"/>
      <c r="O347" s="34"/>
      <c r="P347" s="34"/>
      <c r="Q347" s="34">
        <f t="shared" si="2"/>
        <v>77</v>
      </c>
    </row>
    <row r="348" spans="1:17" ht="98" x14ac:dyDescent="0.2">
      <c r="A348" s="215">
        <v>45077</v>
      </c>
      <c r="B348" s="34" t="e">
        <f>CONCATENATE("v2-",YEAR(#REF!),"-Q",ROUNDDOWN(MONTH(#REF!)/3,0)+1,"-",TEXT(Table6[[#This Row],[Counter]],"00#"))</f>
        <v>#REF!</v>
      </c>
      <c r="C348" s="96" t="s">
        <v>19</v>
      </c>
      <c r="D348" s="34"/>
      <c r="E348" s="96" t="s">
        <v>241</v>
      </c>
      <c r="F348" s="10" t="s">
        <v>252</v>
      </c>
      <c r="G348" s="34" t="s">
        <v>253</v>
      </c>
      <c r="H348" s="34">
        <v>1</v>
      </c>
      <c r="I348" s="34"/>
      <c r="J348" s="34" t="s">
        <v>38</v>
      </c>
      <c r="K348" s="34" t="s">
        <v>38</v>
      </c>
      <c r="L348" s="34" t="s">
        <v>38</v>
      </c>
      <c r="M348" s="34" t="s">
        <v>254</v>
      </c>
      <c r="N348" s="34"/>
      <c r="O348" s="34"/>
      <c r="P348" s="34"/>
      <c r="Q348" s="34">
        <f t="shared" si="2"/>
        <v>78</v>
      </c>
    </row>
    <row r="349" spans="1:17" ht="28" x14ac:dyDescent="0.2">
      <c r="A349" s="215">
        <v>45077</v>
      </c>
      <c r="B349" s="34" t="e">
        <f>CONCATENATE("v2-",YEAR(#REF!),"-Q",ROUNDDOWN(MONTH(#REF!)/3,0)+1,"-",TEXT(Table6[[#This Row],[Counter]],"00#"))</f>
        <v>#REF!</v>
      </c>
      <c r="C349" s="96" t="s">
        <v>40</v>
      </c>
      <c r="D349" s="34"/>
      <c r="E349" s="96" t="s">
        <v>241</v>
      </c>
      <c r="F349" s="10" t="s">
        <v>255</v>
      </c>
      <c r="G349" s="34" t="s">
        <v>256</v>
      </c>
      <c r="H349" s="34">
        <v>2</v>
      </c>
      <c r="I349" s="34"/>
      <c r="J349" s="34" t="s">
        <v>39</v>
      </c>
      <c r="K349" s="34" t="s">
        <v>257</v>
      </c>
      <c r="L349" s="34" t="s">
        <v>74</v>
      </c>
      <c r="M349" s="34" t="s">
        <v>258</v>
      </c>
      <c r="N349" s="34"/>
      <c r="O349" s="34"/>
      <c r="P349" s="34"/>
      <c r="Q349" s="34">
        <f t="shared" si="2"/>
        <v>79</v>
      </c>
    </row>
    <row r="350" spans="1:17" ht="28" x14ac:dyDescent="0.2">
      <c r="A350" s="215">
        <v>45077</v>
      </c>
      <c r="B350" s="34" t="e">
        <f>CONCATENATE("v2-",YEAR(#REF!),"-Q",ROUNDDOWN(MONTH(#REF!)/3,0)+1,"-",TEXT(Table6[[#This Row],[Counter]],"00#"))</f>
        <v>#REF!</v>
      </c>
      <c r="C350" s="96" t="s">
        <v>19</v>
      </c>
      <c r="D350" s="34"/>
      <c r="E350" s="96" t="s">
        <v>241</v>
      </c>
      <c r="F350" s="10" t="s">
        <v>259</v>
      </c>
      <c r="G350" s="34" t="s">
        <v>260</v>
      </c>
      <c r="H350" s="34">
        <v>1</v>
      </c>
      <c r="I350" s="34"/>
      <c r="J350" s="34" t="s">
        <v>62</v>
      </c>
      <c r="K350" s="34" t="s">
        <v>261</v>
      </c>
      <c r="L350" s="34" t="s">
        <v>74</v>
      </c>
      <c r="M350" s="34" t="s">
        <v>262</v>
      </c>
      <c r="N350" s="34"/>
      <c r="O350" s="34"/>
      <c r="P350" s="34"/>
      <c r="Q350" s="34">
        <f t="shared" si="2"/>
        <v>80</v>
      </c>
    </row>
    <row r="351" spans="1:17" ht="70" x14ac:dyDescent="0.2">
      <c r="A351" s="215">
        <v>45077</v>
      </c>
      <c r="B351" s="34" t="e">
        <f>CONCATENATE("v2-",YEAR(#REF!),"-Q",ROUNDDOWN(MONTH(#REF!)/3,0)+1,"-",TEXT(Table6[[#This Row],[Counter]],"00#"))</f>
        <v>#REF!</v>
      </c>
      <c r="C351" s="96" t="s">
        <v>19</v>
      </c>
      <c r="D351" s="34"/>
      <c r="E351" s="96" t="s">
        <v>241</v>
      </c>
      <c r="F351" s="10" t="s">
        <v>259</v>
      </c>
      <c r="G351" s="34" t="s">
        <v>260</v>
      </c>
      <c r="H351" s="34">
        <v>3</v>
      </c>
      <c r="I351" s="34"/>
      <c r="J351" s="34" t="s">
        <v>39</v>
      </c>
      <c r="K351" s="34" t="s">
        <v>38</v>
      </c>
      <c r="L351" s="34" t="s">
        <v>38</v>
      </c>
      <c r="M351" s="34" t="s">
        <v>263</v>
      </c>
      <c r="N351" s="34"/>
      <c r="O351" s="34"/>
      <c r="P351" s="34"/>
      <c r="Q351" s="34">
        <f t="shared" si="2"/>
        <v>81</v>
      </c>
    </row>
    <row r="352" spans="1:17" ht="42" x14ac:dyDescent="0.2">
      <c r="A352" s="215">
        <v>45077</v>
      </c>
      <c r="B352" s="34" t="e">
        <f>CONCATENATE("v2-",YEAR(#REF!),"-Q",ROUNDDOWN(MONTH(#REF!)/3,0)+1,"-",TEXT(Table6[[#This Row],[Counter]],"00#"))</f>
        <v>#REF!</v>
      </c>
      <c r="C352" s="96" t="s">
        <v>40</v>
      </c>
      <c r="D352" s="34"/>
      <c r="E352" s="96" t="s">
        <v>264</v>
      </c>
      <c r="F352" s="10" t="s">
        <v>265</v>
      </c>
      <c r="G352" s="34" t="s">
        <v>266</v>
      </c>
      <c r="H352" s="34">
        <v>2</v>
      </c>
      <c r="I352" s="34"/>
      <c r="J352" s="34" t="s">
        <v>39</v>
      </c>
      <c r="K352" s="34" t="s">
        <v>38</v>
      </c>
      <c r="L352" s="34" t="s">
        <v>38</v>
      </c>
      <c r="M352" s="34" t="s">
        <v>267</v>
      </c>
      <c r="N352" s="34"/>
      <c r="O352" s="34"/>
      <c r="P352" s="34"/>
      <c r="Q352" s="34">
        <f t="shared" si="2"/>
        <v>82</v>
      </c>
    </row>
    <row r="353" spans="1:17" ht="42" x14ac:dyDescent="0.2">
      <c r="A353" s="215">
        <v>45077</v>
      </c>
      <c r="B353" s="34" t="e">
        <f>CONCATENATE("v2-",YEAR(#REF!),"-Q",ROUNDDOWN(MONTH(#REF!)/3,0)+1,"-",TEXT(Table6[[#This Row],[Counter]],"00#"))</f>
        <v>#REF!</v>
      </c>
      <c r="C353" s="96" t="s">
        <v>40</v>
      </c>
      <c r="D353" s="34"/>
      <c r="E353" s="96" t="s">
        <v>264</v>
      </c>
      <c r="F353" s="10" t="s">
        <v>265</v>
      </c>
      <c r="G353" s="34" t="s">
        <v>266</v>
      </c>
      <c r="H353" s="34">
        <v>3</v>
      </c>
      <c r="I353" s="34"/>
      <c r="J353" s="34" t="s">
        <v>39</v>
      </c>
      <c r="K353" s="34" t="s">
        <v>38</v>
      </c>
      <c r="L353" s="34" t="s">
        <v>38</v>
      </c>
      <c r="M353" s="34" t="s">
        <v>267</v>
      </c>
      <c r="N353" s="34"/>
      <c r="O353" s="34"/>
      <c r="P353" s="34"/>
      <c r="Q353" s="34">
        <f t="shared" si="2"/>
        <v>83</v>
      </c>
    </row>
    <row r="354" spans="1:17" ht="42" x14ac:dyDescent="0.2">
      <c r="A354" s="215">
        <v>45077</v>
      </c>
      <c r="B354" s="34" t="e">
        <f>CONCATENATE("v2-",YEAR(#REF!),"-Q",ROUNDDOWN(MONTH(#REF!)/3,0)+1,"-",TEXT(Table6[[#This Row],[Counter]],"00#"))</f>
        <v>#REF!</v>
      </c>
      <c r="C354" s="96" t="s">
        <v>19</v>
      </c>
      <c r="D354" s="34"/>
      <c r="E354" s="96" t="s">
        <v>264</v>
      </c>
      <c r="F354" s="10" t="s">
        <v>268</v>
      </c>
      <c r="G354" s="34" t="s">
        <v>269</v>
      </c>
      <c r="H354" s="34">
        <v>1</v>
      </c>
      <c r="I354" s="34"/>
      <c r="J354" s="34" t="s">
        <v>39</v>
      </c>
      <c r="K354" s="34" t="s">
        <v>38</v>
      </c>
      <c r="L354" s="34" t="s">
        <v>38</v>
      </c>
      <c r="M354" s="87" t="s">
        <v>270</v>
      </c>
      <c r="N354" s="34"/>
      <c r="O354" s="34"/>
      <c r="P354" s="34"/>
      <c r="Q354" s="34">
        <f t="shared" si="2"/>
        <v>84</v>
      </c>
    </row>
    <row r="355" spans="1:17" ht="28" x14ac:dyDescent="0.2">
      <c r="A355" s="215">
        <v>45077</v>
      </c>
      <c r="B355" s="34" t="e">
        <f>CONCATENATE("v2-",YEAR(#REF!),"-Q",ROUNDDOWN(MONTH(#REF!)/3,0)+1,"-",TEXT(Table6[[#This Row],[Counter]],"00#"))</f>
        <v>#REF!</v>
      </c>
      <c r="C355" s="96" t="s">
        <v>19</v>
      </c>
      <c r="D355" s="34"/>
      <c r="E355" s="96" t="s">
        <v>264</v>
      </c>
      <c r="F355" s="10" t="s">
        <v>268</v>
      </c>
      <c r="G355" s="34" t="s">
        <v>269</v>
      </c>
      <c r="H355" s="34">
        <v>1</v>
      </c>
      <c r="I355" s="34"/>
      <c r="J355" s="34" t="s">
        <v>39</v>
      </c>
      <c r="K355" s="34" t="s">
        <v>38</v>
      </c>
      <c r="L355" s="12" t="s">
        <v>271</v>
      </c>
      <c r="M355" s="12" t="s">
        <v>272</v>
      </c>
      <c r="N355" s="12"/>
      <c r="O355" s="12"/>
      <c r="P355" s="12"/>
      <c r="Q355" s="34">
        <f t="shared" si="2"/>
        <v>85</v>
      </c>
    </row>
    <row r="356" spans="1:17" ht="28" x14ac:dyDescent="0.2">
      <c r="A356" s="215">
        <v>45077</v>
      </c>
      <c r="B356" s="34" t="e">
        <f>CONCATENATE("v2-",YEAR(#REF!),"-Q",ROUNDDOWN(MONTH(#REF!)/3,0)+1,"-",TEXT(Table6[[#This Row],[Counter]],"00#"))</f>
        <v>#REF!</v>
      </c>
      <c r="C356" s="96" t="s">
        <v>19</v>
      </c>
      <c r="D356" s="34"/>
      <c r="E356" s="96" t="s">
        <v>264</v>
      </c>
      <c r="F356" s="10" t="s">
        <v>268</v>
      </c>
      <c r="G356" s="34" t="s">
        <v>269</v>
      </c>
      <c r="H356" s="34">
        <v>2</v>
      </c>
      <c r="I356" s="34"/>
      <c r="J356" s="34" t="s">
        <v>39</v>
      </c>
      <c r="K356" s="34" t="s">
        <v>38</v>
      </c>
      <c r="L356" s="34" t="s">
        <v>38</v>
      </c>
      <c r="M356" s="34" t="s">
        <v>273</v>
      </c>
      <c r="N356" s="34"/>
      <c r="O356" s="34"/>
      <c r="P356" s="34"/>
      <c r="Q356" s="34">
        <f t="shared" si="2"/>
        <v>86</v>
      </c>
    </row>
    <row r="357" spans="1:17" ht="28" x14ac:dyDescent="0.2">
      <c r="A357" s="215">
        <v>45077</v>
      </c>
      <c r="B357" s="34" t="e">
        <f>CONCATENATE("v2-",YEAR(#REF!),"-Q",ROUNDDOWN(MONTH(#REF!)/3,0)+1,"-",TEXT(Table6[[#This Row],[Counter]],"00#"))</f>
        <v>#REF!</v>
      </c>
      <c r="C357" s="96" t="s">
        <v>19</v>
      </c>
      <c r="D357" s="34"/>
      <c r="E357" s="96" t="s">
        <v>264</v>
      </c>
      <c r="F357" s="10" t="s">
        <v>268</v>
      </c>
      <c r="G357" s="34" t="s">
        <v>269</v>
      </c>
      <c r="H357" s="34">
        <v>3</v>
      </c>
      <c r="I357" s="34"/>
      <c r="J357" s="34" t="s">
        <v>39</v>
      </c>
      <c r="K357" s="34" t="s">
        <v>38</v>
      </c>
      <c r="L357" s="34" t="s">
        <v>69</v>
      </c>
      <c r="M357" s="12" t="s">
        <v>274</v>
      </c>
      <c r="N357" s="34"/>
      <c r="O357" s="34"/>
      <c r="P357" s="34"/>
      <c r="Q357" s="34">
        <f t="shared" si="2"/>
        <v>87</v>
      </c>
    </row>
    <row r="358" spans="1:17" ht="28" x14ac:dyDescent="0.2">
      <c r="A358" s="215">
        <v>45077</v>
      </c>
      <c r="B358" s="34" t="e">
        <f>CONCATENATE("v2-",YEAR(#REF!),"-Q",ROUNDDOWN(MONTH(#REF!)/3,0)+1,"-",TEXT(Table6[[#This Row],[Counter]],"00#"))</f>
        <v>#REF!</v>
      </c>
      <c r="C358" s="96" t="s">
        <v>19</v>
      </c>
      <c r="D358" s="34"/>
      <c r="E358" s="96" t="s">
        <v>264</v>
      </c>
      <c r="F358" s="10" t="s">
        <v>268</v>
      </c>
      <c r="G358" s="34" t="s">
        <v>269</v>
      </c>
      <c r="H358" s="34">
        <v>3</v>
      </c>
      <c r="I358" s="34"/>
      <c r="J358" s="34" t="s">
        <v>39</v>
      </c>
      <c r="K358" s="34" t="s">
        <v>38</v>
      </c>
      <c r="L358" s="34" t="s">
        <v>38</v>
      </c>
      <c r="M358" s="34" t="s">
        <v>273</v>
      </c>
      <c r="N358" s="34"/>
      <c r="O358" s="34"/>
      <c r="P358" s="34"/>
      <c r="Q358" s="34">
        <f t="shared" si="2"/>
        <v>88</v>
      </c>
    </row>
    <row r="359" spans="1:17" ht="28" x14ac:dyDescent="0.2">
      <c r="A359" s="215">
        <v>45077</v>
      </c>
      <c r="B359" s="34" t="e">
        <f>CONCATENATE("v2-",YEAR(#REF!),"-Q",ROUNDDOWN(MONTH(#REF!)/3,0)+1,"-",TEXT(Table6[[#This Row],[Counter]],"00#"))</f>
        <v>#REF!</v>
      </c>
      <c r="C359" s="96" t="s">
        <v>19</v>
      </c>
      <c r="D359" s="34"/>
      <c r="E359" s="96" t="s">
        <v>264</v>
      </c>
      <c r="F359" s="10" t="s">
        <v>275</v>
      </c>
      <c r="G359" s="34" t="s">
        <v>276</v>
      </c>
      <c r="H359" s="34">
        <v>1</v>
      </c>
      <c r="I359" s="34"/>
      <c r="J359" s="34" t="s">
        <v>39</v>
      </c>
      <c r="K359" s="34" t="s">
        <v>277</v>
      </c>
      <c r="L359" s="34" t="s">
        <v>38</v>
      </c>
      <c r="M359" s="34" t="s">
        <v>278</v>
      </c>
      <c r="N359" s="34"/>
      <c r="O359" s="34"/>
      <c r="P359" s="34"/>
      <c r="Q359" s="34">
        <f t="shared" si="2"/>
        <v>89</v>
      </c>
    </row>
    <row r="360" spans="1:17" ht="42" x14ac:dyDescent="0.2">
      <c r="A360" s="215">
        <v>45077</v>
      </c>
      <c r="B360" s="34" t="e">
        <f>CONCATENATE("v2-",YEAR(#REF!),"-Q",ROUNDDOWN(MONTH(#REF!)/3,0)+1,"-",TEXT(Table6[[#This Row],[Counter]],"00#"))</f>
        <v>#REF!</v>
      </c>
      <c r="C360" s="96" t="s">
        <v>19</v>
      </c>
      <c r="D360" s="34"/>
      <c r="E360" s="96" t="s">
        <v>264</v>
      </c>
      <c r="F360" s="10" t="s">
        <v>275</v>
      </c>
      <c r="G360" s="34" t="s">
        <v>276</v>
      </c>
      <c r="H360" s="34">
        <v>1</v>
      </c>
      <c r="I360" s="34"/>
      <c r="J360" s="34" t="s">
        <v>39</v>
      </c>
      <c r="K360" s="34" t="s">
        <v>279</v>
      </c>
      <c r="L360" s="34" t="s">
        <v>38</v>
      </c>
      <c r="M360" s="34" t="s">
        <v>280</v>
      </c>
      <c r="N360" s="34"/>
      <c r="O360" s="34"/>
      <c r="P360" s="34"/>
      <c r="Q360" s="34">
        <f t="shared" si="2"/>
        <v>90</v>
      </c>
    </row>
    <row r="361" spans="1:17" ht="42" x14ac:dyDescent="0.2">
      <c r="A361" s="215">
        <v>45077</v>
      </c>
      <c r="B361" s="34" t="e">
        <f>CONCATENATE("v2-",YEAR(#REF!),"-Q",ROUNDDOWN(MONTH(#REF!)/3,0)+1,"-",TEXT(Table6[[#This Row],[Counter]],"00#"))</f>
        <v>#REF!</v>
      </c>
      <c r="C361" s="96" t="s">
        <v>19</v>
      </c>
      <c r="D361" s="34"/>
      <c r="E361" s="96" t="s">
        <v>264</v>
      </c>
      <c r="F361" s="10" t="s">
        <v>275</v>
      </c>
      <c r="G361" s="34" t="s">
        <v>276</v>
      </c>
      <c r="H361" s="34">
        <v>2</v>
      </c>
      <c r="I361" s="34"/>
      <c r="J361" s="34" t="s">
        <v>39</v>
      </c>
      <c r="K361" s="34" t="s">
        <v>38</v>
      </c>
      <c r="L361" s="34" t="s">
        <v>38</v>
      </c>
      <c r="M361" s="87" t="s">
        <v>281</v>
      </c>
      <c r="N361" s="34"/>
      <c r="O361" s="34"/>
      <c r="P361" s="34"/>
      <c r="Q361" s="34">
        <f t="shared" si="2"/>
        <v>91</v>
      </c>
    </row>
    <row r="362" spans="1:17" ht="28" x14ac:dyDescent="0.2">
      <c r="A362" s="215">
        <v>45077</v>
      </c>
      <c r="B362" s="34" t="e">
        <f>CONCATENATE("v2-",YEAR(#REF!),"-Q",ROUNDDOWN(MONTH(#REF!)/3,0)+1,"-",TEXT(Table6[[#This Row],[Counter]],"00#"))</f>
        <v>#REF!</v>
      </c>
      <c r="C362" s="96" t="s">
        <v>19</v>
      </c>
      <c r="D362" s="34"/>
      <c r="E362" s="96" t="s">
        <v>264</v>
      </c>
      <c r="F362" s="10" t="s">
        <v>282</v>
      </c>
      <c r="G362" s="34" t="s">
        <v>283</v>
      </c>
      <c r="H362" s="34">
        <v>2</v>
      </c>
      <c r="I362" s="34"/>
      <c r="J362" s="34" t="s">
        <v>62</v>
      </c>
      <c r="K362" s="34" t="s">
        <v>38</v>
      </c>
      <c r="L362" s="34" t="s">
        <v>38</v>
      </c>
      <c r="M362" s="34" t="s">
        <v>284</v>
      </c>
      <c r="N362" s="34"/>
      <c r="O362" s="34"/>
      <c r="P362" s="34"/>
      <c r="Q362" s="34">
        <f t="shared" si="2"/>
        <v>92</v>
      </c>
    </row>
    <row r="363" spans="1:17" ht="112" x14ac:dyDescent="0.2">
      <c r="A363" s="215">
        <v>45077</v>
      </c>
      <c r="B363" s="34" t="e">
        <f>CONCATENATE("v2-",YEAR(#REF!),"-Q",ROUNDDOWN(MONTH(#REF!)/3,0)+1,"-",TEXT(Table6[[#This Row],[Counter]],"00#"))</f>
        <v>#REF!</v>
      </c>
      <c r="C363" s="96" t="s">
        <v>19</v>
      </c>
      <c r="D363" s="34"/>
      <c r="E363" s="96" t="s">
        <v>264</v>
      </c>
      <c r="F363" s="10" t="s">
        <v>282</v>
      </c>
      <c r="G363" s="34" t="s">
        <v>283</v>
      </c>
      <c r="H363" s="34">
        <v>2</v>
      </c>
      <c r="I363" s="34"/>
      <c r="J363" s="34" t="s">
        <v>62</v>
      </c>
      <c r="K363" s="34" t="s">
        <v>38</v>
      </c>
      <c r="L363" s="34" t="s">
        <v>69</v>
      </c>
      <c r="M363" s="12" t="s">
        <v>285</v>
      </c>
      <c r="N363" s="34"/>
      <c r="O363" s="34"/>
      <c r="P363" s="34"/>
      <c r="Q363" s="34">
        <f t="shared" si="2"/>
        <v>93</v>
      </c>
    </row>
    <row r="364" spans="1:17" ht="224" x14ac:dyDescent="0.2">
      <c r="A364" s="215">
        <v>45077</v>
      </c>
      <c r="B364" s="34" t="e">
        <f>CONCATENATE("v2-",YEAR(#REF!),"-Q",ROUNDDOWN(MONTH(#REF!)/3,0)+1,"-",TEXT(Table6[[#This Row],[Counter]],"00#"))</f>
        <v>#REF!</v>
      </c>
      <c r="C364" s="96" t="s">
        <v>19</v>
      </c>
      <c r="D364" s="34"/>
      <c r="E364" s="96" t="s">
        <v>264</v>
      </c>
      <c r="F364" s="10" t="s">
        <v>282</v>
      </c>
      <c r="G364" s="34" t="s">
        <v>283</v>
      </c>
      <c r="H364" s="34">
        <v>2</v>
      </c>
      <c r="I364" s="34"/>
      <c r="J364" s="34" t="s">
        <v>62</v>
      </c>
      <c r="K364" s="34" t="s">
        <v>38</v>
      </c>
      <c r="L364" s="34" t="s">
        <v>74</v>
      </c>
      <c r="M364" s="217" t="s">
        <v>286</v>
      </c>
      <c r="N364" s="34"/>
      <c r="O364" s="34"/>
      <c r="P364" s="34"/>
      <c r="Q364" s="34">
        <f t="shared" si="2"/>
        <v>94</v>
      </c>
    </row>
    <row r="365" spans="1:17" ht="56" x14ac:dyDescent="0.2">
      <c r="A365" s="215">
        <v>45077</v>
      </c>
      <c r="B365" s="34" t="e">
        <f>CONCATENATE("v2-",YEAR(#REF!),"-Q",ROUNDDOWN(MONTH(#REF!)/3,0)+1,"-",TEXT(Table6[[#This Row],[Counter]],"00#"))</f>
        <v>#REF!</v>
      </c>
      <c r="C365" s="96" t="s">
        <v>40</v>
      </c>
      <c r="D365" s="34"/>
      <c r="E365" s="96" t="s">
        <v>264</v>
      </c>
      <c r="F365" s="10" t="s">
        <v>282</v>
      </c>
      <c r="G365" s="34" t="s">
        <v>283</v>
      </c>
      <c r="H365" s="34">
        <v>2</v>
      </c>
      <c r="I365" s="34"/>
      <c r="J365" s="34" t="s">
        <v>62</v>
      </c>
      <c r="K365" s="34" t="s">
        <v>38</v>
      </c>
      <c r="L365" s="34" t="s">
        <v>74</v>
      </c>
      <c r="M365" s="218" t="s">
        <v>287</v>
      </c>
      <c r="N365" s="34"/>
      <c r="O365" s="34"/>
      <c r="P365" s="34"/>
      <c r="Q365" s="34">
        <f t="shared" si="2"/>
        <v>95</v>
      </c>
    </row>
    <row r="366" spans="1:17" ht="14" x14ac:dyDescent="0.2">
      <c r="A366" s="215">
        <v>45077</v>
      </c>
      <c r="B366" s="34" t="e">
        <f>CONCATENATE("v2-",YEAR(#REF!),"-Q",ROUNDDOWN(MONTH(#REF!)/3,0)+1,"-",TEXT(Table6[[#This Row],[Counter]],"00#"))</f>
        <v>#REF!</v>
      </c>
      <c r="C366" s="96" t="s">
        <v>19</v>
      </c>
      <c r="D366" s="34"/>
      <c r="E366" s="96" t="s">
        <v>264</v>
      </c>
      <c r="F366" s="10" t="s">
        <v>282</v>
      </c>
      <c r="G366" s="34" t="s">
        <v>283</v>
      </c>
      <c r="H366" s="34">
        <v>2</v>
      </c>
      <c r="I366" s="34"/>
      <c r="J366" s="34" t="s">
        <v>62</v>
      </c>
      <c r="K366" s="34" t="s">
        <v>38</v>
      </c>
      <c r="L366" s="19" t="s">
        <v>134</v>
      </c>
      <c r="M366" s="19" t="s">
        <v>288</v>
      </c>
      <c r="N366" s="19"/>
      <c r="O366" s="19"/>
      <c r="P366" s="19"/>
      <c r="Q366" s="34">
        <f t="shared" si="2"/>
        <v>96</v>
      </c>
    </row>
    <row r="367" spans="1:17" ht="28" x14ac:dyDescent="0.2">
      <c r="A367" s="208">
        <v>44895</v>
      </c>
      <c r="B367" s="10" t="e">
        <f>CONCATENATE("v2-",YEAR(#REF!),"-Q",ROUNDDOWN(MONTH(#REF!)/3,0)+1,"-",TEXT(Table6[[#This Row],[Counter]],"00#"))</f>
        <v>#REF!</v>
      </c>
      <c r="C367" s="10" t="s">
        <v>19</v>
      </c>
      <c r="D367" s="10"/>
      <c r="E367" s="10" t="s">
        <v>57</v>
      </c>
      <c r="F367" s="10" t="s">
        <v>71</v>
      </c>
      <c r="G367" s="34" t="s">
        <v>72</v>
      </c>
      <c r="H367" s="10">
        <v>1</v>
      </c>
      <c r="I367" s="10"/>
      <c r="J367" s="10" t="s">
        <v>39</v>
      </c>
      <c r="K367" s="34">
        <v>1</v>
      </c>
      <c r="L367" s="10" t="s">
        <v>74</v>
      </c>
      <c r="M367" s="12" t="s">
        <v>289</v>
      </c>
      <c r="N367" s="10"/>
      <c r="O367" s="10"/>
      <c r="P367" s="10"/>
      <c r="Q367" s="96">
        <v>5</v>
      </c>
    </row>
    <row r="368" spans="1:17" ht="84" x14ac:dyDescent="0.2">
      <c r="A368" s="208">
        <v>44895</v>
      </c>
      <c r="B368" s="10" t="e">
        <f>CONCATENATE("v2-",YEAR(#REF!),"-Q",ROUNDDOWN(MONTH(#REF!)/3,0)+1,"-",TEXT(Table6[[#This Row],[Counter]],"00#"))</f>
        <v>#REF!</v>
      </c>
      <c r="C368" s="10" t="s">
        <v>19</v>
      </c>
      <c r="D368" s="10"/>
      <c r="E368" s="10" t="s">
        <v>57</v>
      </c>
      <c r="F368" s="10" t="s">
        <v>71</v>
      </c>
      <c r="G368" s="34" t="s">
        <v>72</v>
      </c>
      <c r="H368" s="10">
        <v>1</v>
      </c>
      <c r="I368" s="10"/>
      <c r="J368" s="10" t="s">
        <v>39</v>
      </c>
      <c r="K368" s="34">
        <v>2</v>
      </c>
      <c r="L368" s="10" t="s">
        <v>38</v>
      </c>
      <c r="M368" s="12" t="s">
        <v>290</v>
      </c>
      <c r="N368" s="10"/>
      <c r="O368" s="10"/>
      <c r="P368" s="10"/>
      <c r="Q368" s="96">
        <v>3</v>
      </c>
    </row>
    <row r="369" spans="1:17" ht="14" x14ac:dyDescent="0.2">
      <c r="A369" s="208">
        <v>44895</v>
      </c>
      <c r="B369" s="10" t="e">
        <f>CONCATENATE("v2-",YEAR(#REF!),"-Q",ROUNDDOWN(MONTH(#REF!)/3,0)+1,"-",TEXT(Table6[[#This Row],[Counter]],"00#"))</f>
        <v>#REF!</v>
      </c>
      <c r="C369" s="10" t="s">
        <v>19</v>
      </c>
      <c r="D369" s="10"/>
      <c r="E369" s="10" t="s">
        <v>57</v>
      </c>
      <c r="F369" s="10" t="s">
        <v>71</v>
      </c>
      <c r="G369" s="34" t="s">
        <v>72</v>
      </c>
      <c r="H369" s="10">
        <v>1</v>
      </c>
      <c r="I369" s="10"/>
      <c r="J369" s="10" t="s">
        <v>39</v>
      </c>
      <c r="K369" s="34">
        <v>2</v>
      </c>
      <c r="L369" s="10" t="s">
        <v>38</v>
      </c>
      <c r="M369" s="12" t="s">
        <v>291</v>
      </c>
      <c r="N369" s="10"/>
      <c r="O369" s="10"/>
      <c r="P369" s="10"/>
      <c r="Q369" s="96">
        <v>4</v>
      </c>
    </row>
    <row r="370" spans="1:17" ht="14" x14ac:dyDescent="0.2">
      <c r="A370" s="208">
        <v>44895</v>
      </c>
      <c r="B370" s="10" t="e">
        <f>CONCATENATE("v2-",YEAR(#REF!),"-Q",ROUNDDOWN(MONTH(#REF!)/3,0)+1,"-",TEXT(Table6[[#This Row],[Counter]],"00#"))</f>
        <v>#REF!</v>
      </c>
      <c r="C370" s="10" t="s">
        <v>19</v>
      </c>
      <c r="D370" s="10"/>
      <c r="E370" s="10" t="s">
        <v>57</v>
      </c>
      <c r="F370" s="10" t="s">
        <v>292</v>
      </c>
      <c r="G370" s="34" t="s">
        <v>293</v>
      </c>
      <c r="H370" s="10">
        <v>2</v>
      </c>
      <c r="I370" s="10"/>
      <c r="J370" s="10" t="s">
        <v>39</v>
      </c>
      <c r="K370" s="34">
        <v>2</v>
      </c>
      <c r="L370" s="10" t="s">
        <v>74</v>
      </c>
      <c r="M370" s="12" t="s">
        <v>294</v>
      </c>
      <c r="N370" s="10"/>
      <c r="O370" s="10"/>
      <c r="P370" s="10"/>
      <c r="Q370" s="96">
        <v>6</v>
      </c>
    </row>
    <row r="371" spans="1:17" s="10" customFormat="1" ht="56" x14ac:dyDescent="0.2">
      <c r="A371" s="208">
        <v>44895</v>
      </c>
      <c r="B371" s="10" t="e">
        <f>CONCATENATE("v2-",YEAR(#REF!),"-Q",ROUNDDOWN(MONTH(#REF!)/3,0)+1,"-",TEXT(Table6[[#This Row],[Counter]],"00#"))</f>
        <v>#REF!</v>
      </c>
      <c r="C371" s="10" t="s">
        <v>40</v>
      </c>
      <c r="E371" s="10" t="s">
        <v>57</v>
      </c>
      <c r="F371" s="10" t="s">
        <v>295</v>
      </c>
      <c r="G371" s="34" t="s">
        <v>296</v>
      </c>
      <c r="H371" s="10">
        <v>1</v>
      </c>
      <c r="J371" s="10" t="s">
        <v>39</v>
      </c>
      <c r="K371" s="34">
        <v>1</v>
      </c>
      <c r="L371" s="10" t="s">
        <v>38</v>
      </c>
      <c r="M371" s="12" t="s">
        <v>297</v>
      </c>
      <c r="Q371" s="96">
        <v>7</v>
      </c>
    </row>
    <row r="372" spans="1:17" s="10" customFormat="1" ht="28" x14ac:dyDescent="0.2">
      <c r="A372" s="208">
        <v>44895</v>
      </c>
      <c r="B372" s="10" t="e">
        <f>CONCATENATE("v2-",YEAR(#REF!),"-Q",ROUNDDOWN(MONTH(#REF!)/3,0)+1,"-",TEXT(Table6[[#This Row],[Counter]],"00#"))</f>
        <v>#REF!</v>
      </c>
      <c r="C372" s="10" t="s">
        <v>19</v>
      </c>
      <c r="E372" s="10" t="s">
        <v>57</v>
      </c>
      <c r="F372" s="10" t="s">
        <v>295</v>
      </c>
      <c r="G372" s="34" t="s">
        <v>296</v>
      </c>
      <c r="H372" s="10">
        <v>2</v>
      </c>
      <c r="J372" s="10" t="s">
        <v>39</v>
      </c>
      <c r="K372" s="34">
        <v>2</v>
      </c>
      <c r="L372" s="10" t="s">
        <v>38</v>
      </c>
      <c r="M372" s="12" t="s">
        <v>298</v>
      </c>
      <c r="Q372" s="96">
        <v>8</v>
      </c>
    </row>
    <row r="373" spans="1:17" ht="14" x14ac:dyDescent="0.2">
      <c r="A373" s="208">
        <v>44895</v>
      </c>
      <c r="B373" s="10" t="e">
        <f>CONCATENATE("v2-",YEAR(#REF!),"-Q",ROUNDDOWN(MONTH(#REF!)/3,0)+1,"-",TEXT(Table6[[#This Row],[Counter]],"00#"))</f>
        <v>#REF!</v>
      </c>
      <c r="C373" s="10" t="s">
        <v>19</v>
      </c>
      <c r="D373" s="10"/>
      <c r="E373" s="10" t="s">
        <v>57</v>
      </c>
      <c r="F373" s="10" t="s">
        <v>299</v>
      </c>
      <c r="G373" s="34" t="s">
        <v>300</v>
      </c>
      <c r="H373" s="10">
        <v>1</v>
      </c>
      <c r="I373" s="10"/>
      <c r="J373" s="10" t="s">
        <v>301</v>
      </c>
      <c r="K373" s="34">
        <v>1</v>
      </c>
      <c r="L373" s="10" t="s">
        <v>38</v>
      </c>
      <c r="M373" s="12" t="s">
        <v>302</v>
      </c>
      <c r="N373" s="10"/>
      <c r="O373" s="10"/>
      <c r="P373" s="10"/>
      <c r="Q373" s="96">
        <v>9</v>
      </c>
    </row>
    <row r="374" spans="1:17" ht="28" x14ac:dyDescent="0.2">
      <c r="A374" s="208">
        <v>44895</v>
      </c>
      <c r="B374" s="10" t="e">
        <f>CONCATENATE("v2-",YEAR(#REF!),"-Q",ROUNDDOWN(MONTH(#REF!)/3,0)+1,"-",TEXT(Table6[[#This Row],[Counter]],"00#"))</f>
        <v>#REF!</v>
      </c>
      <c r="C374" s="10" t="s">
        <v>19</v>
      </c>
      <c r="D374" s="10"/>
      <c r="E374" s="10" t="s">
        <v>57</v>
      </c>
      <c r="F374" s="10" t="s">
        <v>299</v>
      </c>
      <c r="G374" s="34" t="s">
        <v>300</v>
      </c>
      <c r="H374" s="10">
        <v>1</v>
      </c>
      <c r="I374" s="10"/>
      <c r="J374" s="10" t="s">
        <v>301</v>
      </c>
      <c r="K374" s="34">
        <v>1</v>
      </c>
      <c r="L374" s="10" t="s">
        <v>38</v>
      </c>
      <c r="M374" s="12" t="s">
        <v>303</v>
      </c>
      <c r="N374" s="10"/>
      <c r="O374" s="10"/>
      <c r="P374" s="10"/>
      <c r="Q374" s="96">
        <v>10</v>
      </c>
    </row>
    <row r="375" spans="1:17" ht="28" x14ac:dyDescent="0.2">
      <c r="A375" s="208">
        <v>44895</v>
      </c>
      <c r="B375" s="10" t="e">
        <f>CONCATENATE("v2-",YEAR(#REF!),"-Q",ROUNDDOWN(MONTH(#REF!)/3,0)+1,"-",TEXT(Table6[[#This Row],[Counter]],"00#"))</f>
        <v>#REF!</v>
      </c>
      <c r="C375" s="10" t="s">
        <v>19</v>
      </c>
      <c r="D375" s="10"/>
      <c r="E375" s="10" t="s">
        <v>57</v>
      </c>
      <c r="F375" s="10" t="s">
        <v>299</v>
      </c>
      <c r="G375" s="34" t="s">
        <v>300</v>
      </c>
      <c r="H375" s="10">
        <v>1</v>
      </c>
      <c r="I375" s="10"/>
      <c r="J375" s="34" t="s">
        <v>232</v>
      </c>
      <c r="K375" s="34">
        <v>1</v>
      </c>
      <c r="L375" s="10" t="s">
        <v>38</v>
      </c>
      <c r="M375" s="12" t="s">
        <v>303</v>
      </c>
      <c r="N375" s="10"/>
      <c r="O375" s="10"/>
      <c r="P375" s="10"/>
      <c r="Q375" s="96">
        <v>11</v>
      </c>
    </row>
    <row r="376" spans="1:17" ht="42" x14ac:dyDescent="0.2">
      <c r="A376" s="208">
        <v>44895</v>
      </c>
      <c r="B376" s="10" t="e">
        <f>CONCATENATE("v2-",YEAR(#REF!),"-Q",ROUNDDOWN(MONTH(#REF!)/3,0)+1,"-",TEXT(Table6[[#This Row],[Counter]],"00#"))</f>
        <v>#REF!</v>
      </c>
      <c r="C376" s="10" t="s">
        <v>19</v>
      </c>
      <c r="D376" s="10"/>
      <c r="E376" s="10" t="s">
        <v>57</v>
      </c>
      <c r="F376" s="10" t="s">
        <v>76</v>
      </c>
      <c r="G376" s="34" t="s">
        <v>77</v>
      </c>
      <c r="H376" s="10">
        <v>1</v>
      </c>
      <c r="I376" s="10"/>
      <c r="J376" s="10" t="s">
        <v>39</v>
      </c>
      <c r="K376" s="34">
        <v>1</v>
      </c>
      <c r="L376" s="10" t="s">
        <v>304</v>
      </c>
      <c r="M376" s="12" t="s">
        <v>305</v>
      </c>
      <c r="N376" s="10"/>
      <c r="O376" s="10"/>
      <c r="P376" s="10"/>
      <c r="Q376" s="96">
        <v>12</v>
      </c>
    </row>
    <row r="377" spans="1:17" ht="56" x14ac:dyDescent="0.2">
      <c r="A377" s="208">
        <v>44895</v>
      </c>
      <c r="B377" s="10" t="e">
        <f>CONCATENATE("v2-",YEAR(#REF!),"-Q",ROUNDDOWN(MONTH(#REF!)/3,0)+1,"-",TEXT(Table6[[#This Row],[Counter]],"00#"))</f>
        <v>#REF!</v>
      </c>
      <c r="C377" s="10" t="s">
        <v>19</v>
      </c>
      <c r="D377" s="10"/>
      <c r="E377" s="10" t="s">
        <v>57</v>
      </c>
      <c r="F377" s="10" t="s">
        <v>306</v>
      </c>
      <c r="G377" s="34" t="s">
        <v>307</v>
      </c>
      <c r="H377" s="10">
        <v>1</v>
      </c>
      <c r="I377" s="10"/>
      <c r="J377" s="34" t="s">
        <v>308</v>
      </c>
      <c r="K377" s="34">
        <v>1</v>
      </c>
      <c r="L377" s="10" t="s">
        <v>38</v>
      </c>
      <c r="M377" s="12" t="s">
        <v>309</v>
      </c>
      <c r="N377" s="10"/>
      <c r="O377" s="10"/>
      <c r="P377" s="10"/>
      <c r="Q377" s="96">
        <v>13</v>
      </c>
    </row>
    <row r="378" spans="1:17" ht="28" x14ac:dyDescent="0.2">
      <c r="A378" s="208">
        <v>44895</v>
      </c>
      <c r="B378" s="10" t="e">
        <f>CONCATENATE("v2-",YEAR(#REF!),"-Q",ROUNDDOWN(MONTH(#REF!)/3,0)+1,"-",TEXT(Table6[[#This Row],[Counter]],"00#"))</f>
        <v>#REF!</v>
      </c>
      <c r="C378" s="10" t="s">
        <v>40</v>
      </c>
      <c r="D378" s="10"/>
      <c r="E378" s="10" t="s">
        <v>57</v>
      </c>
      <c r="F378" s="10" t="s">
        <v>306</v>
      </c>
      <c r="G378" s="34" t="s">
        <v>307</v>
      </c>
      <c r="H378" s="10">
        <v>1</v>
      </c>
      <c r="I378" s="10"/>
      <c r="J378" s="34" t="s">
        <v>308</v>
      </c>
      <c r="K378" s="34">
        <v>2</v>
      </c>
      <c r="L378" s="10" t="s">
        <v>38</v>
      </c>
      <c r="M378" s="12" t="s">
        <v>310</v>
      </c>
      <c r="N378" s="10"/>
      <c r="O378" s="10"/>
      <c r="P378" s="10"/>
      <c r="Q378" s="96">
        <v>15</v>
      </c>
    </row>
    <row r="379" spans="1:17" ht="56" x14ac:dyDescent="0.2">
      <c r="A379" s="208">
        <v>44895</v>
      </c>
      <c r="B379" s="10" t="e">
        <f>CONCATENATE("v2-",YEAR(#REF!),"-Q",ROUNDDOWN(MONTH(#REF!)/3,0)+1,"-",TEXT(Table6[[#This Row],[Counter]],"00#"))</f>
        <v>#REF!</v>
      </c>
      <c r="C379" s="10" t="s">
        <v>40</v>
      </c>
      <c r="D379" s="10"/>
      <c r="E379" s="10" t="s">
        <v>57</v>
      </c>
      <c r="F379" s="10" t="s">
        <v>306</v>
      </c>
      <c r="G379" s="34" t="s">
        <v>307</v>
      </c>
      <c r="H379" s="10" t="s">
        <v>38</v>
      </c>
      <c r="I379" s="10"/>
      <c r="J379" s="10" t="s">
        <v>38</v>
      </c>
      <c r="K379" s="34" t="s">
        <v>38</v>
      </c>
      <c r="L379" s="10" t="s">
        <v>38</v>
      </c>
      <c r="M379" s="34" t="s">
        <v>311</v>
      </c>
      <c r="N379" s="10"/>
      <c r="O379" s="10"/>
      <c r="P379" s="10"/>
      <c r="Q379" s="96">
        <v>14</v>
      </c>
    </row>
    <row r="380" spans="1:17" ht="28" x14ac:dyDescent="0.2">
      <c r="A380" s="208">
        <v>44895</v>
      </c>
      <c r="B380" s="10" t="e">
        <f>CONCATENATE("v2-",YEAR(#REF!),"-Q",ROUNDDOWN(MONTH(#REF!)/3,0)+1,"-",TEXT(Table6[[#This Row],[Counter]],"00#"))</f>
        <v>#REF!</v>
      </c>
      <c r="C380" s="10" t="s">
        <v>19</v>
      </c>
      <c r="D380" s="10"/>
      <c r="E380" s="10" t="s">
        <v>57</v>
      </c>
      <c r="F380" s="10" t="s">
        <v>312</v>
      </c>
      <c r="G380" s="34" t="s">
        <v>313</v>
      </c>
      <c r="H380" s="10">
        <v>1</v>
      </c>
      <c r="I380" s="10"/>
      <c r="J380" s="10" t="s">
        <v>38</v>
      </c>
      <c r="K380" s="34" t="s">
        <v>38</v>
      </c>
      <c r="L380" s="10" t="s">
        <v>38</v>
      </c>
      <c r="M380" s="12" t="s">
        <v>314</v>
      </c>
      <c r="N380" s="10"/>
      <c r="O380" s="10"/>
      <c r="P380" s="10"/>
      <c r="Q380" s="96">
        <v>16</v>
      </c>
    </row>
    <row r="381" spans="1:17" ht="28" x14ac:dyDescent="0.2">
      <c r="A381" s="208">
        <v>44895</v>
      </c>
      <c r="B381" s="10" t="e">
        <f>CONCATENATE("v2-",YEAR(#REF!),"-Q",ROUNDDOWN(MONTH(#REF!)/3,0)+1,"-",TEXT(Table6[[#This Row],[Counter]],"00#"))</f>
        <v>#REF!</v>
      </c>
      <c r="C381" s="10" t="s">
        <v>40</v>
      </c>
      <c r="D381" s="10"/>
      <c r="E381" s="10" t="s">
        <v>95</v>
      </c>
      <c r="F381" s="10" t="s">
        <v>96</v>
      </c>
      <c r="G381" s="34" t="s">
        <v>97</v>
      </c>
      <c r="H381" s="10">
        <v>1</v>
      </c>
      <c r="I381" s="10"/>
      <c r="J381" s="10" t="s">
        <v>39</v>
      </c>
      <c r="K381" s="34">
        <v>1</v>
      </c>
      <c r="L381" s="10" t="s">
        <v>38</v>
      </c>
      <c r="M381" s="12" t="s">
        <v>315</v>
      </c>
      <c r="N381" s="10"/>
      <c r="O381" s="10"/>
      <c r="P381" s="10"/>
      <c r="Q381" s="96">
        <v>17</v>
      </c>
    </row>
    <row r="382" spans="1:17" ht="14" x14ac:dyDescent="0.2">
      <c r="A382" s="208">
        <v>44895</v>
      </c>
      <c r="B382" s="10" t="e">
        <f>CONCATENATE("v2-",YEAR(#REF!),"-Q",ROUNDDOWN(MONTH(#REF!)/3,0)+1,"-",TEXT(Table6[[#This Row],[Counter]],"00#"))</f>
        <v>#REF!</v>
      </c>
      <c r="C382" s="10" t="s">
        <v>40</v>
      </c>
      <c r="D382" s="10"/>
      <c r="E382" s="10" t="s">
        <v>95</v>
      </c>
      <c r="F382" s="10" t="s">
        <v>96</v>
      </c>
      <c r="G382" s="34" t="s">
        <v>97</v>
      </c>
      <c r="H382" s="10">
        <v>2</v>
      </c>
      <c r="I382" s="10"/>
      <c r="J382" s="10" t="s">
        <v>39</v>
      </c>
      <c r="K382" s="34" t="s">
        <v>316</v>
      </c>
      <c r="L382" s="10" t="s">
        <v>317</v>
      </c>
      <c r="M382" s="12" t="s">
        <v>318</v>
      </c>
      <c r="N382" s="10"/>
      <c r="O382" s="10"/>
      <c r="P382" s="10"/>
      <c r="Q382" s="96">
        <v>18</v>
      </c>
    </row>
    <row r="383" spans="1:17" ht="14" x14ac:dyDescent="0.2">
      <c r="A383" s="208">
        <v>44895</v>
      </c>
      <c r="B383" s="10" t="e">
        <f>CONCATENATE("v2-",YEAR(#REF!),"-Q",ROUNDDOWN(MONTH(#REF!)/3,0)+1,"-",TEXT(Table6[[#This Row],[Counter]],"00#"))</f>
        <v>#REF!</v>
      </c>
      <c r="C383" s="10" t="s">
        <v>19</v>
      </c>
      <c r="D383" s="10"/>
      <c r="E383" s="10" t="s">
        <v>95</v>
      </c>
      <c r="F383" s="10" t="s">
        <v>319</v>
      </c>
      <c r="G383" s="34" t="s">
        <v>320</v>
      </c>
      <c r="H383" s="10">
        <v>1</v>
      </c>
      <c r="I383" s="10"/>
      <c r="J383" s="10" t="s">
        <v>39</v>
      </c>
      <c r="K383" s="34">
        <v>1</v>
      </c>
      <c r="L383" s="10" t="s">
        <v>69</v>
      </c>
      <c r="M383" s="12" t="s">
        <v>321</v>
      </c>
      <c r="N383" s="10"/>
      <c r="O383" s="10"/>
      <c r="P383" s="10"/>
      <c r="Q383" s="96">
        <v>19</v>
      </c>
    </row>
    <row r="384" spans="1:17" ht="28" x14ac:dyDescent="0.2">
      <c r="A384" s="208">
        <v>44895</v>
      </c>
      <c r="B384" s="10" t="e">
        <f>CONCATENATE("v2-",YEAR(#REF!),"-Q",ROUNDDOWN(MONTH(#REF!)/3,0)+1,"-",TEXT(Table6[[#This Row],[Counter]],"00#"))</f>
        <v>#REF!</v>
      </c>
      <c r="C384" s="10" t="s">
        <v>40</v>
      </c>
      <c r="D384" s="10"/>
      <c r="E384" s="10" t="s">
        <v>95</v>
      </c>
      <c r="F384" s="10" t="s">
        <v>319</v>
      </c>
      <c r="G384" s="34" t="s">
        <v>320</v>
      </c>
      <c r="H384" s="10">
        <v>2</v>
      </c>
      <c r="I384" s="10"/>
      <c r="J384" s="10" t="s">
        <v>39</v>
      </c>
      <c r="K384" s="34" t="s">
        <v>322</v>
      </c>
      <c r="L384" s="10" t="s">
        <v>323</v>
      </c>
      <c r="M384" s="12" t="s">
        <v>318</v>
      </c>
      <c r="N384" s="10"/>
      <c r="O384" s="10"/>
      <c r="P384" s="10"/>
      <c r="Q384" s="96">
        <v>20</v>
      </c>
    </row>
    <row r="385" spans="1:17" ht="28" x14ac:dyDescent="0.2">
      <c r="A385" s="208">
        <v>44895</v>
      </c>
      <c r="B385" s="10" t="e">
        <f>CONCATENATE("v2-",YEAR(#REF!),"-Q",ROUNDDOWN(MONTH(#REF!)/3,0)+1,"-",TEXT(Table6[[#This Row],[Counter]],"00#"))</f>
        <v>#REF!</v>
      </c>
      <c r="C385" s="10" t="s">
        <v>40</v>
      </c>
      <c r="D385" s="10"/>
      <c r="E385" s="10" t="s">
        <v>95</v>
      </c>
      <c r="F385" s="10" t="s">
        <v>319</v>
      </c>
      <c r="G385" s="34" t="s">
        <v>320</v>
      </c>
      <c r="H385" s="10">
        <v>4</v>
      </c>
      <c r="I385" s="10"/>
      <c r="J385" s="10" t="s">
        <v>39</v>
      </c>
      <c r="K385" s="34" t="s">
        <v>322</v>
      </c>
      <c r="L385" s="10" t="s">
        <v>324</v>
      </c>
      <c r="M385" s="12" t="s">
        <v>318</v>
      </c>
      <c r="N385" s="10"/>
      <c r="O385" s="10"/>
      <c r="P385" s="10"/>
      <c r="Q385" s="96">
        <v>21</v>
      </c>
    </row>
    <row r="386" spans="1:17" ht="28" x14ac:dyDescent="0.2">
      <c r="A386" s="208">
        <v>44895</v>
      </c>
      <c r="B386" s="10" t="e">
        <f>CONCATENATE("v2-",YEAR(#REF!),"-Q",ROUNDDOWN(MONTH(#REF!)/3,0)+1,"-",TEXT(Table6[[#This Row],[Counter]],"00#"))</f>
        <v>#REF!</v>
      </c>
      <c r="C386" s="10" t="s">
        <v>19</v>
      </c>
      <c r="D386" s="10"/>
      <c r="E386" s="10" t="s">
        <v>95</v>
      </c>
      <c r="F386" s="10" t="s">
        <v>325</v>
      </c>
      <c r="G386" s="34" t="s">
        <v>326</v>
      </c>
      <c r="H386" s="10">
        <v>1</v>
      </c>
      <c r="I386" s="10"/>
      <c r="J386" s="10" t="s">
        <v>301</v>
      </c>
      <c r="K386" s="34" t="s">
        <v>38</v>
      </c>
      <c r="L386" s="10" t="s">
        <v>134</v>
      </c>
      <c r="M386" s="12" t="s">
        <v>327</v>
      </c>
      <c r="N386" s="10"/>
      <c r="O386" s="10"/>
      <c r="P386" s="10"/>
      <c r="Q386" s="96">
        <v>22</v>
      </c>
    </row>
    <row r="387" spans="1:17" ht="70" x14ac:dyDescent="0.2">
      <c r="A387" s="208">
        <v>44895</v>
      </c>
      <c r="B387" s="10" t="e">
        <f>CONCATENATE("v2-",YEAR(#REF!),"-Q",ROUNDDOWN(MONTH(#REF!)/3,0)+1,"-",TEXT(Table6[[#This Row],[Counter]],"00#"))</f>
        <v>#REF!</v>
      </c>
      <c r="C387" s="10" t="s">
        <v>40</v>
      </c>
      <c r="D387" s="10"/>
      <c r="E387" s="10" t="s">
        <v>95</v>
      </c>
      <c r="F387" s="10" t="s">
        <v>328</v>
      </c>
      <c r="G387" s="34" t="s">
        <v>329</v>
      </c>
      <c r="H387" s="10">
        <v>1</v>
      </c>
      <c r="I387" s="10"/>
      <c r="J387" s="10" t="s">
        <v>39</v>
      </c>
      <c r="K387" s="34" t="s">
        <v>38</v>
      </c>
      <c r="L387" s="10" t="s">
        <v>38</v>
      </c>
      <c r="M387" s="12" t="s">
        <v>330</v>
      </c>
      <c r="N387" s="10"/>
      <c r="O387" s="10"/>
      <c r="P387" s="10"/>
      <c r="Q387" s="96">
        <v>23</v>
      </c>
    </row>
    <row r="388" spans="1:17" ht="56" x14ac:dyDescent="0.2">
      <c r="A388" s="208">
        <v>44895</v>
      </c>
      <c r="B388" s="10" t="e">
        <f>CONCATENATE("v2-",YEAR(#REF!),"-Q",ROUNDDOWN(MONTH(#REF!)/3,0)+1,"-",TEXT(Table6[[#This Row],[Counter]],"00#"))</f>
        <v>#REF!</v>
      </c>
      <c r="C388" s="10" t="s">
        <v>19</v>
      </c>
      <c r="D388" s="10"/>
      <c r="E388" s="10" t="s">
        <v>108</v>
      </c>
      <c r="F388" s="10" t="s">
        <v>331</v>
      </c>
      <c r="G388" s="34" t="s">
        <v>332</v>
      </c>
      <c r="H388" s="10">
        <v>1</v>
      </c>
      <c r="I388" s="10"/>
      <c r="J388" s="10" t="s">
        <v>39</v>
      </c>
      <c r="K388" s="34" t="s">
        <v>38</v>
      </c>
      <c r="L388" s="10" t="s">
        <v>134</v>
      </c>
      <c r="M388" s="12" t="s">
        <v>333</v>
      </c>
      <c r="N388" s="10"/>
      <c r="O388" s="10"/>
      <c r="P388" s="10"/>
      <c r="Q388" s="96">
        <v>24</v>
      </c>
    </row>
    <row r="389" spans="1:17" ht="28" x14ac:dyDescent="0.2">
      <c r="A389" s="208">
        <v>44895</v>
      </c>
      <c r="B389" s="10" t="e">
        <f>CONCATENATE("v2-",YEAR(#REF!),"-Q",ROUNDDOWN(MONTH(#REF!)/3,0)+1,"-",TEXT(Table6[[#This Row],[Counter]],"00#"))</f>
        <v>#REF!</v>
      </c>
      <c r="C389" s="10" t="s">
        <v>19</v>
      </c>
      <c r="D389" s="10"/>
      <c r="E389" s="10" t="s">
        <v>108</v>
      </c>
      <c r="F389" s="10" t="s">
        <v>331</v>
      </c>
      <c r="G389" s="34" t="s">
        <v>332</v>
      </c>
      <c r="H389" s="10">
        <v>1</v>
      </c>
      <c r="I389" s="10"/>
      <c r="J389" s="10" t="s">
        <v>39</v>
      </c>
      <c r="K389" s="34" t="s">
        <v>38</v>
      </c>
      <c r="L389" s="10" t="s">
        <v>38</v>
      </c>
      <c r="M389" s="12" t="s">
        <v>334</v>
      </c>
      <c r="N389" s="10"/>
      <c r="O389" s="10"/>
      <c r="P389" s="10"/>
      <c r="Q389" s="96">
        <v>25</v>
      </c>
    </row>
    <row r="390" spans="1:17" ht="14" x14ac:dyDescent="0.2">
      <c r="A390" s="208">
        <v>44895</v>
      </c>
      <c r="B390" s="10" t="e">
        <f>CONCATENATE("v2-",YEAR(#REF!),"-Q",ROUNDDOWN(MONTH(#REF!)/3,0)+1,"-",TEXT(Table6[[#This Row],[Counter]],"00#"))</f>
        <v>#REF!</v>
      </c>
      <c r="C390" s="10" t="s">
        <v>19</v>
      </c>
      <c r="D390" s="10"/>
      <c r="E390" s="10" t="s">
        <v>108</v>
      </c>
      <c r="F390" s="10" t="s">
        <v>335</v>
      </c>
      <c r="G390" s="34" t="s">
        <v>336</v>
      </c>
      <c r="H390" s="10">
        <v>1</v>
      </c>
      <c r="I390" s="10"/>
      <c r="J390" s="10" t="s">
        <v>39</v>
      </c>
      <c r="K390" s="34" t="s">
        <v>38</v>
      </c>
      <c r="L390" s="10" t="s">
        <v>69</v>
      </c>
      <c r="M390" s="12" t="s">
        <v>337</v>
      </c>
      <c r="N390" s="10"/>
      <c r="O390" s="10"/>
      <c r="P390" s="10"/>
      <c r="Q390" s="96">
        <v>26</v>
      </c>
    </row>
    <row r="391" spans="1:17" ht="28" x14ac:dyDescent="0.2">
      <c r="A391" s="208">
        <v>44895</v>
      </c>
      <c r="B391" s="10" t="e">
        <f>CONCATENATE("v2-",YEAR(#REF!),"-Q",ROUNDDOWN(MONTH(#REF!)/3,0)+1,"-",TEXT(Table6[[#This Row],[Counter]],"00#"))</f>
        <v>#REF!</v>
      </c>
      <c r="C391" s="10" t="s">
        <v>19</v>
      </c>
      <c r="D391" s="10"/>
      <c r="E391" s="10" t="s">
        <v>108</v>
      </c>
      <c r="F391" s="10" t="s">
        <v>109</v>
      </c>
      <c r="G391" s="34" t="s">
        <v>338</v>
      </c>
      <c r="H391" s="10">
        <v>2</v>
      </c>
      <c r="I391" s="10"/>
      <c r="J391" s="10" t="s">
        <v>39</v>
      </c>
      <c r="K391" s="34" t="s">
        <v>38</v>
      </c>
      <c r="L391" s="10" t="s">
        <v>38</v>
      </c>
      <c r="M391" s="34" t="s">
        <v>339</v>
      </c>
      <c r="N391" s="10"/>
      <c r="O391" s="10"/>
      <c r="P391" s="10"/>
      <c r="Q391" s="96">
        <v>28</v>
      </c>
    </row>
    <row r="392" spans="1:17" ht="28" x14ac:dyDescent="0.2">
      <c r="A392" s="208">
        <v>44895</v>
      </c>
      <c r="B392" s="10" t="e">
        <f>CONCATENATE("v2-",YEAR(#REF!),"-Q",ROUNDDOWN(MONTH(#REF!)/3,0)+1,"-",TEXT(Table6[[#This Row],[Counter]],"00#"))</f>
        <v>#REF!</v>
      </c>
      <c r="C392" s="10" t="s">
        <v>19</v>
      </c>
      <c r="D392" s="10"/>
      <c r="E392" s="10" t="s">
        <v>108</v>
      </c>
      <c r="F392" s="10" t="s">
        <v>109</v>
      </c>
      <c r="G392" s="34" t="s">
        <v>338</v>
      </c>
      <c r="H392" s="10" t="s">
        <v>340</v>
      </c>
      <c r="I392" s="10"/>
      <c r="J392" s="10" t="s">
        <v>38</v>
      </c>
      <c r="K392" s="34" t="s">
        <v>38</v>
      </c>
      <c r="L392" s="10" t="s">
        <v>38</v>
      </c>
      <c r="M392" s="12" t="s">
        <v>341</v>
      </c>
      <c r="N392" s="10"/>
      <c r="O392" s="10"/>
      <c r="P392" s="10"/>
      <c r="Q392" s="96">
        <v>27</v>
      </c>
    </row>
    <row r="393" spans="1:17" ht="14" x14ac:dyDescent="0.2">
      <c r="A393" s="208">
        <v>44895</v>
      </c>
      <c r="B393" s="10" t="e">
        <f>CONCATENATE("v2-",YEAR(#REF!),"-Q",ROUNDDOWN(MONTH(#REF!)/3,0)+1,"-",TEXT(Table6[[#This Row],[Counter]],"00#"))</f>
        <v>#REF!</v>
      </c>
      <c r="C393" s="10" t="s">
        <v>19</v>
      </c>
      <c r="D393" s="10"/>
      <c r="E393" s="10" t="s">
        <v>112</v>
      </c>
      <c r="F393" s="10" t="s">
        <v>342</v>
      </c>
      <c r="G393" s="34" t="s">
        <v>343</v>
      </c>
      <c r="H393" s="10">
        <v>1</v>
      </c>
      <c r="I393" s="10"/>
      <c r="J393" s="34" t="s">
        <v>232</v>
      </c>
      <c r="K393" s="34">
        <v>1</v>
      </c>
      <c r="L393" s="10" t="s">
        <v>69</v>
      </c>
      <c r="M393" s="12" t="s">
        <v>344</v>
      </c>
      <c r="N393" s="10"/>
      <c r="O393" s="10"/>
      <c r="P393" s="10"/>
      <c r="Q393" s="96">
        <v>29</v>
      </c>
    </row>
    <row r="394" spans="1:17" s="10" customFormat="1" ht="28" x14ac:dyDescent="0.2">
      <c r="A394" s="208">
        <v>44895</v>
      </c>
      <c r="B394" s="10" t="e">
        <f>CONCATENATE("v2-",YEAR(#REF!),"-Q",ROUNDDOWN(MONTH(#REF!)/3,0)+1,"-",TEXT(Table6[[#This Row],[Counter]],"00#"))</f>
        <v>#REF!</v>
      </c>
      <c r="C394" s="10" t="s">
        <v>19</v>
      </c>
      <c r="E394" s="10" t="s">
        <v>112</v>
      </c>
      <c r="F394" s="10" t="s">
        <v>342</v>
      </c>
      <c r="G394" s="34" t="s">
        <v>343</v>
      </c>
      <c r="H394" s="10">
        <v>1</v>
      </c>
      <c r="J394" s="34" t="s">
        <v>232</v>
      </c>
      <c r="K394" s="34">
        <v>1</v>
      </c>
      <c r="L394" s="10" t="s">
        <v>74</v>
      </c>
      <c r="M394" s="12" t="s">
        <v>345</v>
      </c>
      <c r="Q394" s="96">
        <v>30</v>
      </c>
    </row>
    <row r="395" spans="1:17" ht="14" x14ac:dyDescent="0.2">
      <c r="A395" s="208">
        <v>44895</v>
      </c>
      <c r="B395" s="10" t="e">
        <f>CONCATENATE("v2-",YEAR(#REF!),"-Q",ROUNDDOWN(MONTH(#REF!)/3,0)+1,"-",TEXT(Table6[[#This Row],[Counter]],"00#"))</f>
        <v>#REF!</v>
      </c>
      <c r="C395" s="10" t="s">
        <v>40</v>
      </c>
      <c r="D395" s="10"/>
      <c r="E395" s="10" t="s">
        <v>112</v>
      </c>
      <c r="F395" s="10" t="s">
        <v>113</v>
      </c>
      <c r="G395" s="34" t="s">
        <v>114</v>
      </c>
      <c r="H395" s="10">
        <v>1</v>
      </c>
      <c r="I395" s="10"/>
      <c r="J395" s="10" t="s">
        <v>39</v>
      </c>
      <c r="K395" s="34">
        <v>1</v>
      </c>
      <c r="L395" s="10" t="s">
        <v>69</v>
      </c>
      <c r="M395" s="12" t="s">
        <v>346</v>
      </c>
      <c r="N395" s="10"/>
      <c r="O395" s="10"/>
      <c r="P395" s="10"/>
      <c r="Q395" s="96">
        <v>31</v>
      </c>
    </row>
    <row r="396" spans="1:17" ht="238" x14ac:dyDescent="0.2">
      <c r="A396" s="208">
        <v>44895</v>
      </c>
      <c r="B396" s="10" t="e">
        <f>CONCATENATE("v2-",YEAR(#REF!),"-Q",ROUNDDOWN(MONTH(#REF!)/3,0)+1,"-",TEXT(Table6[[#This Row],[Counter]],"00#"))</f>
        <v>#REF!</v>
      </c>
      <c r="C396" s="10" t="s">
        <v>19</v>
      </c>
      <c r="D396" s="10"/>
      <c r="E396" s="10" t="s">
        <v>112</v>
      </c>
      <c r="F396" s="10" t="s">
        <v>113</v>
      </c>
      <c r="G396" s="34" t="s">
        <v>114</v>
      </c>
      <c r="H396" s="10">
        <v>1</v>
      </c>
      <c r="I396" s="10"/>
      <c r="J396" s="34" t="s">
        <v>232</v>
      </c>
      <c r="K396" s="34" t="s">
        <v>347</v>
      </c>
      <c r="L396" s="10" t="s">
        <v>74</v>
      </c>
      <c r="M396" s="12" t="s">
        <v>348</v>
      </c>
      <c r="N396" s="10"/>
      <c r="O396" s="10"/>
      <c r="P396" s="10"/>
      <c r="Q396" s="96">
        <v>32</v>
      </c>
    </row>
    <row r="397" spans="1:17" ht="14" x14ac:dyDescent="0.2">
      <c r="A397" s="208">
        <v>44895</v>
      </c>
      <c r="B397" s="10" t="e">
        <f>CONCATENATE("v2-",YEAR(#REF!),"-Q",ROUNDDOWN(MONTH(#REF!)/3,0)+1,"-",TEXT(Table6[[#This Row],[Counter]],"00#"))</f>
        <v>#REF!</v>
      </c>
      <c r="C397" s="10" t="s">
        <v>19</v>
      </c>
      <c r="D397" s="10"/>
      <c r="E397" s="10" t="s">
        <v>112</v>
      </c>
      <c r="F397" s="10" t="s">
        <v>349</v>
      </c>
      <c r="G397" s="34" t="s">
        <v>350</v>
      </c>
      <c r="H397" s="10">
        <v>1</v>
      </c>
      <c r="I397" s="10"/>
      <c r="J397" s="34" t="s">
        <v>232</v>
      </c>
      <c r="K397" s="34" t="s">
        <v>38</v>
      </c>
      <c r="L397" s="10" t="s">
        <v>69</v>
      </c>
      <c r="M397" s="12" t="s">
        <v>351</v>
      </c>
      <c r="N397" s="10"/>
      <c r="O397" s="10"/>
      <c r="P397" s="10"/>
      <c r="Q397" s="96">
        <v>33</v>
      </c>
    </row>
    <row r="398" spans="1:17" ht="28" x14ac:dyDescent="0.2">
      <c r="A398" s="208">
        <v>44895</v>
      </c>
      <c r="B398" s="10" t="e">
        <f>CONCATENATE("v2-",YEAR(#REF!),"-Q",ROUNDDOWN(MONTH(#REF!)/3,0)+1,"-",TEXT(Table6[[#This Row],[Counter]],"00#"))</f>
        <v>#REF!</v>
      </c>
      <c r="C398" s="10" t="s">
        <v>19</v>
      </c>
      <c r="D398" s="10"/>
      <c r="E398" s="10" t="s">
        <v>112</v>
      </c>
      <c r="F398" s="10" t="s">
        <v>349</v>
      </c>
      <c r="G398" s="34" t="s">
        <v>350</v>
      </c>
      <c r="H398" s="10">
        <v>1</v>
      </c>
      <c r="I398" s="10"/>
      <c r="J398" s="34" t="s">
        <v>232</v>
      </c>
      <c r="K398" s="34" t="s">
        <v>38</v>
      </c>
      <c r="L398" s="10" t="s">
        <v>69</v>
      </c>
      <c r="M398" s="12" t="s">
        <v>352</v>
      </c>
      <c r="N398" s="10"/>
      <c r="O398" s="10"/>
      <c r="P398" s="10"/>
      <c r="Q398" s="96">
        <v>34</v>
      </c>
    </row>
    <row r="399" spans="1:17" ht="28" x14ac:dyDescent="0.2">
      <c r="A399" s="208">
        <v>44895</v>
      </c>
      <c r="B399" s="10" t="e">
        <f>CONCATENATE("v2-",YEAR(#REF!),"-Q",ROUNDDOWN(MONTH(#REF!)/3,0)+1,"-",TEXT(Table6[[#This Row],[Counter]],"00#"))</f>
        <v>#REF!</v>
      </c>
      <c r="C399" s="10" t="s">
        <v>40</v>
      </c>
      <c r="D399" s="10"/>
      <c r="E399" s="10" t="s">
        <v>112</v>
      </c>
      <c r="F399" s="10" t="s">
        <v>136</v>
      </c>
      <c r="G399" s="34" t="s">
        <v>137</v>
      </c>
      <c r="H399" s="10">
        <v>1</v>
      </c>
      <c r="I399" s="10"/>
      <c r="J399" s="34" t="s">
        <v>353</v>
      </c>
      <c r="K399" s="34">
        <v>1</v>
      </c>
      <c r="L399" s="10" t="s">
        <v>38</v>
      </c>
      <c r="M399" s="12" t="s">
        <v>354</v>
      </c>
      <c r="N399" s="10"/>
      <c r="O399" s="10"/>
      <c r="P399" s="10"/>
      <c r="Q399" s="96">
        <v>35</v>
      </c>
    </row>
    <row r="400" spans="1:17" ht="384" x14ac:dyDescent="0.2">
      <c r="A400" s="208">
        <v>44895</v>
      </c>
      <c r="B400" s="10" t="e">
        <f>CONCATENATE("v2-",YEAR(#REF!),"-Q",ROUNDDOWN(MONTH(#REF!)/3,0)+1,"-",TEXT(Table6[[#This Row],[Counter]],"00#"))</f>
        <v>#REF!</v>
      </c>
      <c r="C400" s="10" t="s">
        <v>40</v>
      </c>
      <c r="D400" s="10"/>
      <c r="E400" s="10" t="s">
        <v>139</v>
      </c>
      <c r="F400" s="10" t="s">
        <v>355</v>
      </c>
      <c r="G400" s="34" t="s">
        <v>356</v>
      </c>
      <c r="H400" s="10" t="s">
        <v>38</v>
      </c>
      <c r="I400" s="10"/>
      <c r="J400" s="10" t="s">
        <v>38</v>
      </c>
      <c r="K400" s="34" t="s">
        <v>38</v>
      </c>
      <c r="L400" s="10" t="s">
        <v>38</v>
      </c>
      <c r="M400" s="12" t="s">
        <v>357</v>
      </c>
      <c r="N400" s="10"/>
      <c r="O400" s="10"/>
      <c r="P400" s="10"/>
      <c r="Q400" s="96">
        <v>36</v>
      </c>
    </row>
    <row r="401" spans="1:17" ht="252" x14ac:dyDescent="0.2">
      <c r="A401" s="208">
        <v>44895</v>
      </c>
      <c r="B401" s="10" t="e">
        <f>CONCATENATE("v2-",YEAR(#REF!),"-Q",ROUNDDOWN(MONTH(#REF!)/3,0)+1,"-",TEXT(Table6[[#This Row],[Counter]],"00#"))</f>
        <v>#REF!</v>
      </c>
      <c r="C401" s="10" t="s">
        <v>40</v>
      </c>
      <c r="D401" s="10"/>
      <c r="E401" s="10" t="s">
        <v>139</v>
      </c>
      <c r="F401" s="10" t="s">
        <v>358</v>
      </c>
      <c r="G401" s="34" t="s">
        <v>359</v>
      </c>
      <c r="H401" s="10">
        <v>1</v>
      </c>
      <c r="I401" s="10"/>
      <c r="J401" s="10" t="s">
        <v>39</v>
      </c>
      <c r="K401" s="34" t="s">
        <v>38</v>
      </c>
      <c r="L401" s="10" t="s">
        <v>38</v>
      </c>
      <c r="M401" s="12" t="s">
        <v>360</v>
      </c>
      <c r="N401" s="10"/>
      <c r="O401" s="10"/>
      <c r="P401" s="10"/>
      <c r="Q401" s="96">
        <v>37</v>
      </c>
    </row>
    <row r="402" spans="1:17" ht="266" x14ac:dyDescent="0.2">
      <c r="A402" s="208">
        <v>44895</v>
      </c>
      <c r="B402" s="10" t="e">
        <f>CONCATENATE("v2-",YEAR(#REF!),"-Q",ROUNDDOWN(MONTH(#REF!)/3,0)+1,"-",TEXT(Table6[[#This Row],[Counter]],"00#"))</f>
        <v>#REF!</v>
      </c>
      <c r="C402" s="10" t="s">
        <v>19</v>
      </c>
      <c r="D402" s="10"/>
      <c r="E402" s="10" t="s">
        <v>38</v>
      </c>
      <c r="F402" s="10" t="s">
        <v>38</v>
      </c>
      <c r="G402" s="34" t="s">
        <v>38</v>
      </c>
      <c r="H402" s="10" t="s">
        <v>38</v>
      </c>
      <c r="I402" s="10"/>
      <c r="J402" s="10" t="s">
        <v>38</v>
      </c>
      <c r="K402" s="34" t="s">
        <v>38</v>
      </c>
      <c r="L402" s="10" t="s">
        <v>38</v>
      </c>
      <c r="M402" s="12" t="s">
        <v>362</v>
      </c>
      <c r="N402" s="10"/>
      <c r="O402" s="10"/>
      <c r="P402" s="10"/>
      <c r="Q402" s="96">
        <v>1</v>
      </c>
    </row>
    <row r="403" spans="1:17" ht="84" x14ac:dyDescent="0.2">
      <c r="A403" s="208">
        <v>44895</v>
      </c>
      <c r="B403" s="10" t="e">
        <f>CONCATENATE("v2-",YEAR(#REF!),"-Q",ROUNDDOWN(MONTH(#REF!)/3,0)+1,"-",TEXT(Table6[[#This Row],[Counter]],"00#"))</f>
        <v>#REF!</v>
      </c>
      <c r="C403" s="10" t="s">
        <v>19</v>
      </c>
      <c r="D403" s="10"/>
      <c r="E403" s="10" t="s">
        <v>38</v>
      </c>
      <c r="F403" s="10" t="s">
        <v>38</v>
      </c>
      <c r="G403" s="34" t="s">
        <v>38</v>
      </c>
      <c r="H403" s="10" t="s">
        <v>38</v>
      </c>
      <c r="I403" s="10"/>
      <c r="J403" s="10" t="s">
        <v>38</v>
      </c>
      <c r="K403" s="34" t="s">
        <v>38</v>
      </c>
      <c r="L403" s="10" t="s">
        <v>38</v>
      </c>
      <c r="M403" s="12" t="s">
        <v>363</v>
      </c>
      <c r="N403" s="10"/>
      <c r="O403" s="10"/>
      <c r="P403" s="10"/>
      <c r="Q403" s="96">
        <v>2</v>
      </c>
    </row>
    <row r="404" spans="1:17" ht="28" x14ac:dyDescent="0.2">
      <c r="A404" s="208">
        <v>44895</v>
      </c>
      <c r="B404" s="10" t="e">
        <f>CONCATENATE("v2-",YEAR(#REF!),"-Q",ROUNDDOWN(MONTH(#REF!)/3,0)+1,"-",TEXT(Table6[[#This Row],[Counter]],"00#"))</f>
        <v>#REF!</v>
      </c>
      <c r="C404" s="10" t="s">
        <v>19</v>
      </c>
      <c r="D404" s="10"/>
      <c r="E404" s="10" t="s">
        <v>38</v>
      </c>
      <c r="F404" s="10" t="s">
        <v>38</v>
      </c>
      <c r="G404" s="34" t="s">
        <v>38</v>
      </c>
      <c r="H404" s="10" t="s">
        <v>38</v>
      </c>
      <c r="I404" s="10"/>
      <c r="J404" s="10" t="s">
        <v>38</v>
      </c>
      <c r="K404" s="34" t="s">
        <v>38</v>
      </c>
      <c r="L404" s="10" t="s">
        <v>38</v>
      </c>
      <c r="M404" s="34" t="s">
        <v>364</v>
      </c>
      <c r="N404" s="10"/>
      <c r="O404" s="10"/>
      <c r="P404" s="10"/>
      <c r="Q404" s="96">
        <v>38</v>
      </c>
    </row>
    <row r="405" spans="1:17" ht="14" x14ac:dyDescent="0.2">
      <c r="A405" s="208">
        <v>44895</v>
      </c>
      <c r="B405" s="10" t="e">
        <f>CONCATENATE("v2-",YEAR(#REF!),"-Q",ROUNDDOWN(MONTH(#REF!)/3,0)+1,"-",TEXT(Table6[[#This Row],[Counter]],"00#"))</f>
        <v>#REF!</v>
      </c>
      <c r="C405" s="10" t="s">
        <v>19</v>
      </c>
      <c r="D405" s="10"/>
      <c r="E405" s="10" t="s">
        <v>38</v>
      </c>
      <c r="F405" s="10" t="s">
        <v>38</v>
      </c>
      <c r="G405" s="34" t="s">
        <v>38</v>
      </c>
      <c r="H405" s="10" t="s">
        <v>38</v>
      </c>
      <c r="I405" s="10"/>
      <c r="J405" s="10" t="s">
        <v>38</v>
      </c>
      <c r="K405" s="34" t="s">
        <v>38</v>
      </c>
      <c r="L405" s="10" t="s">
        <v>38</v>
      </c>
      <c r="M405" s="12" t="s">
        <v>365</v>
      </c>
      <c r="N405" s="10"/>
      <c r="O405" s="10"/>
      <c r="P405" s="10"/>
      <c r="Q405" s="96">
        <v>39</v>
      </c>
    </row>
    <row r="406" spans="1:17" ht="42" x14ac:dyDescent="0.2">
      <c r="A406" s="208">
        <v>44895</v>
      </c>
      <c r="B406" s="10" t="e">
        <f>CONCATENATE("v2-",YEAR(#REF!),"-Q",ROUNDDOWN(MONTH(#REF!)/3,0)+1,"-",TEXT(Table6[[#This Row],[Counter]],"00#"))</f>
        <v>#REF!</v>
      </c>
      <c r="C406" s="10" t="s">
        <v>19</v>
      </c>
      <c r="D406" s="10"/>
      <c r="E406" s="10" t="s">
        <v>38</v>
      </c>
      <c r="F406" s="10" t="s">
        <v>38</v>
      </c>
      <c r="G406" s="34" t="s">
        <v>38</v>
      </c>
      <c r="H406" s="10" t="s">
        <v>38</v>
      </c>
      <c r="I406" s="10"/>
      <c r="J406" s="10" t="s">
        <v>38</v>
      </c>
      <c r="K406" s="34" t="s">
        <v>38</v>
      </c>
      <c r="L406" s="10" t="s">
        <v>38</v>
      </c>
      <c r="M406" s="12" t="s">
        <v>366</v>
      </c>
      <c r="N406" s="10"/>
      <c r="O406" s="10"/>
      <c r="P406" s="10"/>
      <c r="Q406" s="96">
        <v>40</v>
      </c>
    </row>
    <row r="407" spans="1:17" s="10" customFormat="1" ht="28" x14ac:dyDescent="0.2">
      <c r="A407" s="208">
        <v>44895</v>
      </c>
      <c r="B407" s="10" t="e">
        <f>CONCATENATE("v2-",YEAR(#REF!),"-Q",ROUNDDOWN(MONTH(#REF!)/3,0)+1,"-",TEXT(Table6[[#This Row],[Counter]],"00#"))</f>
        <v>#REF!</v>
      </c>
      <c r="C407" s="10" t="s">
        <v>19</v>
      </c>
      <c r="E407" s="10" t="s">
        <v>38</v>
      </c>
      <c r="F407" s="10" t="s">
        <v>38</v>
      </c>
      <c r="G407" s="34" t="s">
        <v>38</v>
      </c>
      <c r="H407" s="10" t="s">
        <v>38</v>
      </c>
      <c r="J407" s="10" t="s">
        <v>38</v>
      </c>
      <c r="K407" s="34" t="s">
        <v>38</v>
      </c>
      <c r="L407" s="10" t="s">
        <v>38</v>
      </c>
      <c r="M407" s="12" t="s">
        <v>367</v>
      </c>
      <c r="Q407" s="96">
        <v>41</v>
      </c>
    </row>
    <row r="408" spans="1:17" s="10" customFormat="1" ht="84" x14ac:dyDescent="0.2">
      <c r="A408" s="208">
        <v>44895</v>
      </c>
      <c r="B408" s="10" t="e">
        <f>CONCATENATE("v2-",YEAR(#REF!),"-Q",ROUNDDOWN(MONTH(#REF!)/3,0)+1,"-",TEXT(Table6[[#This Row],[Counter]],"00#"))</f>
        <v>#REF!</v>
      </c>
      <c r="C408" s="10" t="s">
        <v>40</v>
      </c>
      <c r="E408" s="10" t="s">
        <v>38</v>
      </c>
      <c r="F408" s="10" t="s">
        <v>38</v>
      </c>
      <c r="G408" s="34" t="s">
        <v>38</v>
      </c>
      <c r="H408" s="10" t="s">
        <v>38</v>
      </c>
      <c r="J408" s="10" t="s">
        <v>38</v>
      </c>
      <c r="K408" s="34" t="s">
        <v>38</v>
      </c>
      <c r="L408" s="10" t="s">
        <v>38</v>
      </c>
      <c r="M408" s="12" t="s">
        <v>368</v>
      </c>
      <c r="Q408" s="96">
        <v>42</v>
      </c>
    </row>
    <row r="409" spans="1:17" s="10" customFormat="1" ht="112" x14ac:dyDescent="0.2">
      <c r="A409" s="208">
        <v>44895</v>
      </c>
      <c r="B409" s="10" t="e">
        <f>CONCATENATE("v2-",YEAR(#REF!),"-Q",ROUNDDOWN(MONTH(#REF!)/3,0)+1,"-",TEXT(Table6[[#This Row],[Counter]],"00#"))</f>
        <v>#REF!</v>
      </c>
      <c r="C409" s="10" t="s">
        <v>19</v>
      </c>
      <c r="E409" s="10" t="s">
        <v>38</v>
      </c>
      <c r="F409" s="10" t="s">
        <v>38</v>
      </c>
      <c r="G409" s="34" t="s">
        <v>38</v>
      </c>
      <c r="H409" s="10" t="s">
        <v>38</v>
      </c>
      <c r="J409" s="10" t="s">
        <v>38</v>
      </c>
      <c r="K409" s="34" t="s">
        <v>38</v>
      </c>
      <c r="L409" s="10" t="s">
        <v>38</v>
      </c>
      <c r="M409" s="12" t="s">
        <v>369</v>
      </c>
      <c r="Q409" s="96">
        <v>43</v>
      </c>
    </row>
    <row r="410" spans="1:17" ht="28" x14ac:dyDescent="0.2">
      <c r="A410" s="208">
        <v>44895</v>
      </c>
      <c r="B410" s="10" t="e">
        <f>CONCATENATE("v2-",YEAR(#REF!),"-Q",ROUNDDOWN(MONTH(#REF!)/3,0)+1,"-",TEXT(Table6[[#This Row],[Counter]],"00#"))</f>
        <v>#REF!</v>
      </c>
      <c r="C410" s="10" t="s">
        <v>40</v>
      </c>
      <c r="D410" s="10"/>
      <c r="E410" s="10" t="s">
        <v>195</v>
      </c>
      <c r="F410" s="10" t="s">
        <v>38</v>
      </c>
      <c r="G410" s="34" t="s">
        <v>38</v>
      </c>
      <c r="H410" s="10" t="s">
        <v>38</v>
      </c>
      <c r="I410" s="10"/>
      <c r="J410" s="10" t="s">
        <v>38</v>
      </c>
      <c r="K410" s="34" t="s">
        <v>38</v>
      </c>
      <c r="L410" s="10" t="s">
        <v>38</v>
      </c>
      <c r="M410" s="34" t="s">
        <v>370</v>
      </c>
      <c r="N410" s="10"/>
      <c r="O410" s="10"/>
      <c r="P410" s="10"/>
      <c r="Q410" s="96">
        <v>52</v>
      </c>
    </row>
    <row r="411" spans="1:17" s="10" customFormat="1" ht="28" x14ac:dyDescent="0.2">
      <c r="A411" s="208">
        <v>44895</v>
      </c>
      <c r="B411" s="10" t="e">
        <f>CONCATENATE("v2-",YEAR(#REF!),"-Q",ROUNDDOWN(MONTH(#REF!)/3,0)+1,"-",TEXT(Table6[[#This Row],[Counter]],"00#"))</f>
        <v>#REF!</v>
      </c>
      <c r="C411" s="10" t="s">
        <v>19</v>
      </c>
      <c r="E411" s="10" t="s">
        <v>175</v>
      </c>
      <c r="F411" s="10" t="s">
        <v>182</v>
      </c>
      <c r="G411" s="34" t="s">
        <v>183</v>
      </c>
      <c r="H411" s="10">
        <v>3</v>
      </c>
      <c r="J411" s="10" t="s">
        <v>178</v>
      </c>
      <c r="K411" s="34" t="s">
        <v>371</v>
      </c>
      <c r="L411" s="10" t="s">
        <v>38</v>
      </c>
      <c r="M411" s="12" t="s">
        <v>372</v>
      </c>
      <c r="Q411" s="96">
        <v>46</v>
      </c>
    </row>
    <row r="412" spans="1:17" ht="168" x14ac:dyDescent="0.2">
      <c r="A412" s="208">
        <v>44895</v>
      </c>
      <c r="B412" s="10" t="e">
        <f>CONCATENATE("v2-",YEAR(#REF!),"-Q",ROUNDDOWN(MONTH(#REF!)/3,0)+1,"-",TEXT(Table6[[#This Row],[Counter]],"00#"))</f>
        <v>#REF!</v>
      </c>
      <c r="C412" s="10" t="s">
        <v>19</v>
      </c>
      <c r="D412" s="10"/>
      <c r="E412" s="10" t="s">
        <v>175</v>
      </c>
      <c r="F412" s="10" t="s">
        <v>182</v>
      </c>
      <c r="G412" s="34" t="s">
        <v>183</v>
      </c>
      <c r="H412" s="10">
        <v>3</v>
      </c>
      <c r="I412" s="10"/>
      <c r="J412" s="10" t="s">
        <v>178</v>
      </c>
      <c r="K412" s="34" t="s">
        <v>38</v>
      </c>
      <c r="L412" s="10" t="s">
        <v>38</v>
      </c>
      <c r="M412" s="12" t="s">
        <v>373</v>
      </c>
      <c r="N412" s="10"/>
      <c r="O412" s="10"/>
      <c r="P412" s="10"/>
      <c r="Q412" s="96">
        <v>45</v>
      </c>
    </row>
    <row r="413" spans="1:17" ht="70" x14ac:dyDescent="0.2">
      <c r="A413" s="208">
        <v>44895</v>
      </c>
      <c r="B413" s="10" t="e">
        <f>CONCATENATE("v2-",YEAR(#REF!),"-Q",ROUNDDOWN(MONTH(#REF!)/3,0)+1,"-",TEXT(Table6[[#This Row],[Counter]],"00#"))</f>
        <v>#REF!</v>
      </c>
      <c r="C413" s="10" t="s">
        <v>19</v>
      </c>
      <c r="D413" s="10"/>
      <c r="E413" s="10" t="s">
        <v>175</v>
      </c>
      <c r="F413" s="34" t="s">
        <v>374</v>
      </c>
      <c r="G413" s="34" t="s">
        <v>38</v>
      </c>
      <c r="H413" s="10" t="s">
        <v>38</v>
      </c>
      <c r="I413" s="10"/>
      <c r="J413" s="10" t="s">
        <v>38</v>
      </c>
      <c r="K413" s="34" t="s">
        <v>38</v>
      </c>
      <c r="L413" s="10" t="s">
        <v>38</v>
      </c>
      <c r="M413" s="12" t="s">
        <v>375</v>
      </c>
      <c r="N413" s="10"/>
      <c r="O413" s="10"/>
      <c r="P413" s="10"/>
      <c r="Q413" s="96">
        <v>44</v>
      </c>
    </row>
    <row r="414" spans="1:17" ht="28" x14ac:dyDescent="0.2">
      <c r="A414" s="208">
        <v>44895</v>
      </c>
      <c r="B414" s="10" t="e">
        <f>CONCATENATE("v2-",YEAR(#REF!),"-Q",ROUNDDOWN(MONTH(#REF!)/3,0)+1,"-",TEXT(Table6[[#This Row],[Counter]],"00#"))</f>
        <v>#REF!</v>
      </c>
      <c r="C414" s="10" t="s">
        <v>40</v>
      </c>
      <c r="D414" s="10"/>
      <c r="E414" s="10" t="s">
        <v>175</v>
      </c>
      <c r="F414" s="10" t="s">
        <v>376</v>
      </c>
      <c r="G414" s="34" t="s">
        <v>377</v>
      </c>
      <c r="H414" s="10">
        <v>1</v>
      </c>
      <c r="I414" s="10"/>
      <c r="J414" s="10" t="s">
        <v>39</v>
      </c>
      <c r="K414" s="34" t="s">
        <v>378</v>
      </c>
      <c r="L414" s="10" t="s">
        <v>38</v>
      </c>
      <c r="M414" s="12" t="s">
        <v>379</v>
      </c>
      <c r="N414" s="10"/>
      <c r="O414" s="10"/>
      <c r="P414" s="10"/>
      <c r="Q414" s="96">
        <v>47</v>
      </c>
    </row>
    <row r="415" spans="1:17" ht="28" x14ac:dyDescent="0.2">
      <c r="A415" s="208">
        <v>44895</v>
      </c>
      <c r="B415" s="10" t="e">
        <f>CONCATENATE("v2-",YEAR(#REF!),"-Q",ROUNDDOWN(MONTH(#REF!)/3,0)+1,"-",TEXT(Table6[[#This Row],[Counter]],"00#"))</f>
        <v>#REF!</v>
      </c>
      <c r="C415" s="10" t="s">
        <v>40</v>
      </c>
      <c r="D415" s="10"/>
      <c r="E415" s="10" t="s">
        <v>175</v>
      </c>
      <c r="F415" s="10" t="s">
        <v>380</v>
      </c>
      <c r="G415" s="34" t="s">
        <v>381</v>
      </c>
      <c r="H415" s="10">
        <v>1</v>
      </c>
      <c r="I415" s="10"/>
      <c r="J415" s="10" t="s">
        <v>39</v>
      </c>
      <c r="K415" s="34" t="s">
        <v>382</v>
      </c>
      <c r="L415" s="10" t="s">
        <v>134</v>
      </c>
      <c r="M415" s="12" t="s">
        <v>383</v>
      </c>
      <c r="N415" s="10"/>
      <c r="O415" s="10"/>
      <c r="P415" s="10"/>
      <c r="Q415" s="96">
        <v>48</v>
      </c>
    </row>
    <row r="416" spans="1:17" ht="14" x14ac:dyDescent="0.2">
      <c r="A416" s="208">
        <v>44895</v>
      </c>
      <c r="B416" s="10" t="e">
        <f>CONCATENATE("v2-",YEAR(#REF!),"-Q",ROUNDDOWN(MONTH(#REF!)/3,0)+1,"-",TEXT(Table6[[#This Row],[Counter]],"00#"))</f>
        <v>#REF!</v>
      </c>
      <c r="C416" s="10" t="s">
        <v>40</v>
      </c>
      <c r="D416" s="10"/>
      <c r="E416" s="10" t="s">
        <v>175</v>
      </c>
      <c r="F416" s="10" t="s">
        <v>384</v>
      </c>
      <c r="G416" s="34" t="s">
        <v>385</v>
      </c>
      <c r="H416" s="10">
        <v>2</v>
      </c>
      <c r="I416" s="10"/>
      <c r="J416" s="10" t="s">
        <v>39</v>
      </c>
      <c r="K416" s="34" t="s">
        <v>38</v>
      </c>
      <c r="L416" s="10" t="s">
        <v>38</v>
      </c>
      <c r="M416" s="12" t="s">
        <v>386</v>
      </c>
      <c r="N416" s="10"/>
      <c r="O416" s="10"/>
      <c r="P416" s="10"/>
      <c r="Q416" s="96">
        <v>49</v>
      </c>
    </row>
    <row r="417" spans="1:17" ht="28" x14ac:dyDescent="0.2">
      <c r="A417" s="208">
        <v>44895</v>
      </c>
      <c r="B417" s="10" t="e">
        <f>CONCATENATE("v2-",YEAR(#REF!),"-Q",ROUNDDOWN(MONTH(#REF!)/3,0)+1,"-",TEXT(Table6[[#This Row],[Counter]],"00#"))</f>
        <v>#REF!</v>
      </c>
      <c r="C417" s="10" t="s">
        <v>19</v>
      </c>
      <c r="D417" s="10"/>
      <c r="E417" s="10" t="s">
        <v>175</v>
      </c>
      <c r="F417" s="10" t="s">
        <v>384</v>
      </c>
      <c r="G417" s="34" t="s">
        <v>385</v>
      </c>
      <c r="H417" s="10">
        <v>2</v>
      </c>
      <c r="I417" s="10"/>
      <c r="J417" s="10" t="s">
        <v>39</v>
      </c>
      <c r="K417" s="34" t="s">
        <v>38</v>
      </c>
      <c r="L417" s="10" t="s">
        <v>38</v>
      </c>
      <c r="M417" s="12" t="s">
        <v>387</v>
      </c>
      <c r="N417" s="10"/>
      <c r="O417" s="10"/>
      <c r="P417" s="10"/>
      <c r="Q417" s="96">
        <v>50</v>
      </c>
    </row>
    <row r="418" spans="1:17" ht="28" x14ac:dyDescent="0.2">
      <c r="A418" s="208">
        <v>44895</v>
      </c>
      <c r="B418" s="10" t="e">
        <f>CONCATENATE("v2-",YEAR(#REF!),"-Q",ROUNDDOWN(MONTH(#REF!)/3,0)+1,"-",TEXT(Table6[[#This Row],[Counter]],"00#"))</f>
        <v>#REF!</v>
      </c>
      <c r="C418" s="10" t="s">
        <v>19</v>
      </c>
      <c r="D418" s="10"/>
      <c r="E418" s="10" t="s">
        <v>175</v>
      </c>
      <c r="F418" s="10" t="s">
        <v>192</v>
      </c>
      <c r="G418" s="34" t="s">
        <v>193</v>
      </c>
      <c r="H418" s="10">
        <v>1</v>
      </c>
      <c r="I418" s="10"/>
      <c r="J418" s="10" t="s">
        <v>232</v>
      </c>
      <c r="K418" s="34" t="s">
        <v>38</v>
      </c>
      <c r="L418" s="10" t="s">
        <v>106</v>
      </c>
      <c r="M418" s="12" t="s">
        <v>388</v>
      </c>
      <c r="N418" s="10"/>
      <c r="O418" s="10"/>
      <c r="P418" s="10"/>
      <c r="Q418" s="96">
        <v>51</v>
      </c>
    </row>
    <row r="419" spans="1:17" ht="238" x14ac:dyDescent="0.2">
      <c r="A419" s="208">
        <v>44895</v>
      </c>
      <c r="B419" s="10" t="e">
        <f>CONCATENATE("v2-",YEAR(#REF!),"-Q",ROUNDDOWN(MONTH(#REF!)/3,0)+1,"-",TEXT(Table6[[#This Row],[Counter]],"00#"))</f>
        <v>#REF!</v>
      </c>
      <c r="C419" s="10" t="s">
        <v>19</v>
      </c>
      <c r="D419" s="10"/>
      <c r="E419" s="10" t="s">
        <v>195</v>
      </c>
      <c r="F419" s="10" t="s">
        <v>389</v>
      </c>
      <c r="G419" s="34" t="s">
        <v>390</v>
      </c>
      <c r="H419" s="10">
        <v>1</v>
      </c>
      <c r="I419" s="10"/>
      <c r="J419" s="10" t="s">
        <v>232</v>
      </c>
      <c r="K419" s="34" t="s">
        <v>38</v>
      </c>
      <c r="L419" s="10" t="s">
        <v>38</v>
      </c>
      <c r="M419" s="12" t="s">
        <v>391</v>
      </c>
      <c r="N419" s="10"/>
      <c r="O419" s="10"/>
      <c r="P419" s="10"/>
      <c r="Q419" s="96">
        <v>53</v>
      </c>
    </row>
    <row r="420" spans="1:17" ht="98" x14ac:dyDescent="0.2">
      <c r="A420" s="208">
        <v>44895</v>
      </c>
      <c r="B420" s="10" t="e">
        <f>CONCATENATE("v2-",YEAR(#REF!),"-Q",ROUNDDOWN(MONTH(#REF!)/3,0)+1,"-",TEXT(Table6[[#This Row],[Counter]],"00#"))</f>
        <v>#REF!</v>
      </c>
      <c r="C420" s="10" t="s">
        <v>19</v>
      </c>
      <c r="D420" s="10"/>
      <c r="E420" s="10" t="s">
        <v>195</v>
      </c>
      <c r="F420" s="10" t="s">
        <v>392</v>
      </c>
      <c r="G420" s="34" t="s">
        <v>393</v>
      </c>
      <c r="H420" s="10">
        <v>1</v>
      </c>
      <c r="I420" s="10"/>
      <c r="J420" s="10" t="s">
        <v>39</v>
      </c>
      <c r="K420" s="34" t="s">
        <v>38</v>
      </c>
      <c r="L420" s="10" t="s">
        <v>69</v>
      </c>
      <c r="M420" s="34" t="s">
        <v>394</v>
      </c>
      <c r="N420" s="10"/>
      <c r="O420" s="10"/>
      <c r="P420" s="10"/>
      <c r="Q420" s="96">
        <v>56</v>
      </c>
    </row>
    <row r="421" spans="1:17" ht="42" x14ac:dyDescent="0.2">
      <c r="A421" s="208">
        <v>44895</v>
      </c>
      <c r="B421" s="10" t="e">
        <f>CONCATENATE("v2-",YEAR(#REF!),"-Q",ROUNDDOWN(MONTH(#REF!)/3,0)+1,"-",TEXT(Table6[[#This Row],[Counter]],"00#"))</f>
        <v>#REF!</v>
      </c>
      <c r="C421" s="10" t="s">
        <v>40</v>
      </c>
      <c r="D421" s="10"/>
      <c r="E421" s="10" t="s">
        <v>195</v>
      </c>
      <c r="F421" s="10" t="s">
        <v>392</v>
      </c>
      <c r="G421" s="34" t="s">
        <v>393</v>
      </c>
      <c r="H421" s="10">
        <v>1</v>
      </c>
      <c r="I421" s="10"/>
      <c r="J421" s="10" t="s">
        <v>39</v>
      </c>
      <c r="K421" s="34" t="s">
        <v>38</v>
      </c>
      <c r="L421" s="10" t="s">
        <v>38</v>
      </c>
      <c r="M421" s="12" t="s">
        <v>395</v>
      </c>
      <c r="N421" s="10"/>
      <c r="O421" s="10"/>
      <c r="P421" s="10"/>
      <c r="Q421" s="96">
        <v>54</v>
      </c>
    </row>
    <row r="422" spans="1:17" ht="42" x14ac:dyDescent="0.2">
      <c r="A422" s="208">
        <v>44895</v>
      </c>
      <c r="B422" s="10" t="e">
        <f>CONCATENATE("v2-",YEAR(#REF!),"-Q",ROUNDDOWN(MONTH(#REF!)/3,0)+1,"-",TEXT(Table6[[#This Row],[Counter]],"00#"))</f>
        <v>#REF!</v>
      </c>
      <c r="C422" s="10" t="s">
        <v>40</v>
      </c>
      <c r="D422" s="10"/>
      <c r="E422" s="10" t="s">
        <v>195</v>
      </c>
      <c r="F422" s="10" t="s">
        <v>392</v>
      </c>
      <c r="G422" s="34" t="s">
        <v>393</v>
      </c>
      <c r="H422" s="10">
        <v>2</v>
      </c>
      <c r="I422" s="10"/>
      <c r="J422" s="10" t="s">
        <v>39</v>
      </c>
      <c r="K422" s="34" t="s">
        <v>38</v>
      </c>
      <c r="L422" s="10" t="s">
        <v>38</v>
      </c>
      <c r="M422" s="12" t="s">
        <v>396</v>
      </c>
      <c r="N422" s="10"/>
      <c r="O422" s="10"/>
      <c r="P422" s="10"/>
      <c r="Q422" s="96">
        <v>55</v>
      </c>
    </row>
    <row r="423" spans="1:17" ht="98" x14ac:dyDescent="0.2">
      <c r="A423" s="208">
        <v>44895</v>
      </c>
      <c r="B423" s="10" t="e">
        <f>CONCATENATE("v2-",YEAR(#REF!),"-Q",ROUNDDOWN(MONTH(#REF!)/3,0)+1,"-",TEXT(Table6[[#This Row],[Counter]],"00#"))</f>
        <v>#REF!</v>
      </c>
      <c r="C423" s="10" t="s">
        <v>19</v>
      </c>
      <c r="D423" s="10"/>
      <c r="E423" s="10" t="s">
        <v>195</v>
      </c>
      <c r="F423" s="10" t="s">
        <v>392</v>
      </c>
      <c r="G423" s="34" t="s">
        <v>393</v>
      </c>
      <c r="H423" s="10">
        <v>2</v>
      </c>
      <c r="I423" s="10"/>
      <c r="J423" s="10" t="s">
        <v>39</v>
      </c>
      <c r="K423" s="34" t="s">
        <v>397</v>
      </c>
      <c r="L423" s="10" t="s">
        <v>69</v>
      </c>
      <c r="M423" s="34" t="s">
        <v>398</v>
      </c>
      <c r="N423" s="10"/>
      <c r="O423" s="10"/>
      <c r="P423" s="10"/>
      <c r="Q423" s="96">
        <v>57</v>
      </c>
    </row>
    <row r="424" spans="1:17" ht="42" x14ac:dyDescent="0.2">
      <c r="A424" s="208">
        <v>44895</v>
      </c>
      <c r="B424" s="10" t="e">
        <f>CONCATENATE("v2-",YEAR(#REF!),"-Q",ROUNDDOWN(MONTH(#REF!)/3,0)+1,"-",TEXT(Table6[[#This Row],[Counter]],"00#"))</f>
        <v>#REF!</v>
      </c>
      <c r="C424" s="10" t="s">
        <v>40</v>
      </c>
      <c r="D424" s="10"/>
      <c r="E424" s="10" t="s">
        <v>195</v>
      </c>
      <c r="F424" s="10" t="s">
        <v>392</v>
      </c>
      <c r="G424" s="34" t="s">
        <v>393</v>
      </c>
      <c r="H424" s="10">
        <v>2</v>
      </c>
      <c r="I424" s="10"/>
      <c r="J424" s="10" t="s">
        <v>39</v>
      </c>
      <c r="K424" s="34" t="s">
        <v>399</v>
      </c>
      <c r="L424" s="10" t="s">
        <v>69</v>
      </c>
      <c r="M424" s="12" t="s">
        <v>400</v>
      </c>
      <c r="N424" s="10"/>
      <c r="O424" s="10"/>
      <c r="P424" s="10"/>
      <c r="Q424" s="96">
        <v>58</v>
      </c>
    </row>
    <row r="425" spans="1:17" ht="210" x14ac:dyDescent="0.2">
      <c r="A425" s="208">
        <v>44895</v>
      </c>
      <c r="B425" s="10" t="e">
        <f>CONCATENATE("v2-",YEAR(#REF!),"-Q",ROUNDDOWN(MONTH(#REF!)/3,0)+1,"-",TEXT(Table6[[#This Row],[Counter]],"00#"))</f>
        <v>#REF!</v>
      </c>
      <c r="C425" s="10" t="s">
        <v>40</v>
      </c>
      <c r="D425" s="10"/>
      <c r="E425" s="10" t="s">
        <v>195</v>
      </c>
      <c r="F425" s="10" t="s">
        <v>392</v>
      </c>
      <c r="G425" s="34" t="s">
        <v>393</v>
      </c>
      <c r="H425" s="10">
        <v>2</v>
      </c>
      <c r="I425" s="10"/>
      <c r="J425" s="10" t="s">
        <v>39</v>
      </c>
      <c r="K425" s="34" t="s">
        <v>399</v>
      </c>
      <c r="L425" s="10" t="s">
        <v>69</v>
      </c>
      <c r="M425" s="12" t="s">
        <v>401</v>
      </c>
      <c r="N425" s="10"/>
      <c r="O425" s="10"/>
      <c r="P425" s="10"/>
      <c r="Q425" s="96">
        <v>59</v>
      </c>
    </row>
    <row r="426" spans="1:17" ht="168" x14ac:dyDescent="0.2">
      <c r="A426" s="208">
        <v>44895</v>
      </c>
      <c r="B426" s="10" t="e">
        <f>CONCATENATE("v2-",YEAR(#REF!),"-Q",ROUNDDOWN(MONTH(#REF!)/3,0)+1,"-",TEXT(Table6[[#This Row],[Counter]],"00#"))</f>
        <v>#REF!</v>
      </c>
      <c r="C426" s="10" t="s">
        <v>40</v>
      </c>
      <c r="D426" s="10"/>
      <c r="E426" s="10" t="s">
        <v>195</v>
      </c>
      <c r="F426" s="10" t="s">
        <v>392</v>
      </c>
      <c r="G426" s="34" t="s">
        <v>393</v>
      </c>
      <c r="H426" s="10">
        <v>2</v>
      </c>
      <c r="I426" s="10"/>
      <c r="J426" s="10" t="s">
        <v>39</v>
      </c>
      <c r="K426" s="34" t="s">
        <v>399</v>
      </c>
      <c r="L426" s="10" t="s">
        <v>69</v>
      </c>
      <c r="M426" s="12" t="s">
        <v>402</v>
      </c>
      <c r="N426" s="10"/>
      <c r="O426" s="10"/>
      <c r="P426" s="10"/>
      <c r="Q426" s="96">
        <v>60</v>
      </c>
    </row>
    <row r="427" spans="1:17" ht="28" x14ac:dyDescent="0.2">
      <c r="A427" s="208">
        <v>44895</v>
      </c>
      <c r="B427" s="10" t="e">
        <f>CONCATENATE("v2-",YEAR(#REF!),"-Q",ROUNDDOWN(MONTH(#REF!)/3,0)+1,"-",TEXT(Table6[[#This Row],[Counter]],"00#"))</f>
        <v>#REF!</v>
      </c>
      <c r="C427" s="10" t="s">
        <v>19</v>
      </c>
      <c r="D427" s="10"/>
      <c r="E427" s="10" t="s">
        <v>195</v>
      </c>
      <c r="F427" s="10" t="s">
        <v>392</v>
      </c>
      <c r="G427" s="34" t="s">
        <v>393</v>
      </c>
      <c r="H427" s="10">
        <v>2</v>
      </c>
      <c r="I427" s="10"/>
      <c r="J427" s="10" t="s">
        <v>39</v>
      </c>
      <c r="K427" s="34" t="s">
        <v>399</v>
      </c>
      <c r="L427" s="10" t="s">
        <v>69</v>
      </c>
      <c r="M427" s="12" t="s">
        <v>403</v>
      </c>
      <c r="N427" s="10"/>
      <c r="O427" s="10"/>
      <c r="P427" s="10"/>
      <c r="Q427" s="96">
        <v>61</v>
      </c>
    </row>
    <row r="428" spans="1:17" ht="28" x14ac:dyDescent="0.2">
      <c r="A428" s="208">
        <v>44895</v>
      </c>
      <c r="B428" s="10" t="e">
        <f>CONCATENATE("v2-",YEAR(#REF!),"-Q",ROUNDDOWN(MONTH(#REF!)/3,0)+1,"-",TEXT(Table6[[#This Row],[Counter]],"00#"))</f>
        <v>#REF!</v>
      </c>
      <c r="C428" s="10" t="s">
        <v>19</v>
      </c>
      <c r="D428" s="10"/>
      <c r="E428" s="10" t="s">
        <v>195</v>
      </c>
      <c r="F428" s="10" t="s">
        <v>404</v>
      </c>
      <c r="G428" s="34" t="s">
        <v>405</v>
      </c>
      <c r="H428" s="10">
        <v>1</v>
      </c>
      <c r="I428" s="10"/>
      <c r="J428" s="10" t="s">
        <v>39</v>
      </c>
      <c r="K428" s="34">
        <v>1</v>
      </c>
      <c r="L428" s="10" t="s">
        <v>38</v>
      </c>
      <c r="M428" s="12" t="s">
        <v>406</v>
      </c>
      <c r="N428" s="10"/>
      <c r="O428" s="10"/>
      <c r="P428" s="10"/>
      <c r="Q428" s="96">
        <v>62</v>
      </c>
    </row>
    <row r="429" spans="1:17" ht="28" x14ac:dyDescent="0.2">
      <c r="A429" s="208">
        <v>44895</v>
      </c>
      <c r="B429" s="10" t="e">
        <f>CONCATENATE("v2-",YEAR(#REF!),"-Q",ROUNDDOWN(MONTH(#REF!)/3,0)+1,"-",TEXT(Table6[[#This Row],[Counter]],"00#"))</f>
        <v>#REF!</v>
      </c>
      <c r="C429" s="10" t="s">
        <v>19</v>
      </c>
      <c r="D429" s="10"/>
      <c r="E429" s="10" t="s">
        <v>195</v>
      </c>
      <c r="F429" s="10" t="s">
        <v>404</v>
      </c>
      <c r="G429" s="34" t="s">
        <v>405</v>
      </c>
      <c r="H429" s="10">
        <v>1</v>
      </c>
      <c r="I429" s="10"/>
      <c r="J429" s="10" t="s">
        <v>39</v>
      </c>
      <c r="K429" s="34">
        <v>2</v>
      </c>
      <c r="L429" s="10" t="s">
        <v>38</v>
      </c>
      <c r="M429" s="12" t="s">
        <v>406</v>
      </c>
      <c r="N429" s="10"/>
      <c r="O429" s="10"/>
      <c r="P429" s="10"/>
      <c r="Q429" s="96">
        <v>63</v>
      </c>
    </row>
    <row r="430" spans="1:17" ht="98" x14ac:dyDescent="0.2">
      <c r="A430" s="208">
        <v>44895</v>
      </c>
      <c r="B430" s="10" t="e">
        <f>CONCATENATE("v2-",YEAR(#REF!),"-Q",ROUNDDOWN(MONTH(#REF!)/3,0)+1,"-",TEXT(Table6[[#This Row],[Counter]],"00#"))</f>
        <v>#REF!</v>
      </c>
      <c r="C430" s="10" t="s">
        <v>19</v>
      </c>
      <c r="D430" s="10"/>
      <c r="E430" s="10" t="s">
        <v>195</v>
      </c>
      <c r="F430" s="10" t="s">
        <v>404</v>
      </c>
      <c r="G430" s="34" t="s">
        <v>405</v>
      </c>
      <c r="H430" s="10">
        <v>1</v>
      </c>
      <c r="I430" s="10"/>
      <c r="J430" s="10" t="s">
        <v>39</v>
      </c>
      <c r="K430" s="34" t="s">
        <v>407</v>
      </c>
      <c r="L430" s="10" t="s">
        <v>38</v>
      </c>
      <c r="M430" s="12" t="s">
        <v>408</v>
      </c>
      <c r="N430" s="10"/>
      <c r="O430" s="10"/>
      <c r="P430" s="10"/>
      <c r="Q430" s="96">
        <v>64</v>
      </c>
    </row>
    <row r="431" spans="1:17" ht="98" x14ac:dyDescent="0.2">
      <c r="A431" s="208">
        <v>44895</v>
      </c>
      <c r="B431" s="10" t="e">
        <f>CONCATENATE("v2-",YEAR(#REF!),"-Q",ROUNDDOWN(MONTH(#REF!)/3,0)+1,"-",TEXT(Table6[[#This Row],[Counter]],"00#"))</f>
        <v>#REF!</v>
      </c>
      <c r="C431" s="10" t="s">
        <v>19</v>
      </c>
      <c r="D431" s="10"/>
      <c r="E431" s="10" t="s">
        <v>195</v>
      </c>
      <c r="F431" s="10" t="s">
        <v>404</v>
      </c>
      <c r="G431" s="34" t="s">
        <v>405</v>
      </c>
      <c r="H431" s="10">
        <v>1</v>
      </c>
      <c r="I431" s="10"/>
      <c r="J431" s="10" t="s">
        <v>39</v>
      </c>
      <c r="K431" s="34" t="s">
        <v>409</v>
      </c>
      <c r="L431" s="10" t="s">
        <v>38</v>
      </c>
      <c r="M431" s="12" t="s">
        <v>410</v>
      </c>
      <c r="N431" s="10"/>
      <c r="O431" s="10"/>
      <c r="P431" s="10"/>
      <c r="Q431" s="96">
        <v>65</v>
      </c>
    </row>
    <row r="432" spans="1:17" ht="56" x14ac:dyDescent="0.2">
      <c r="A432" s="208">
        <v>44895</v>
      </c>
      <c r="B432" s="10" t="e">
        <f>CONCATENATE("v2-",YEAR(#REF!),"-Q",ROUNDDOWN(MONTH(#REF!)/3,0)+1,"-",TEXT(Table6[[#This Row],[Counter]],"00#"))</f>
        <v>#REF!</v>
      </c>
      <c r="C432" s="10" t="s">
        <v>40</v>
      </c>
      <c r="D432" s="10"/>
      <c r="E432" s="10" t="s">
        <v>195</v>
      </c>
      <c r="F432" s="10" t="s">
        <v>196</v>
      </c>
      <c r="G432" s="34" t="s">
        <v>197</v>
      </c>
      <c r="H432" s="10">
        <v>1</v>
      </c>
      <c r="I432" s="10"/>
      <c r="J432" s="10" t="s">
        <v>39</v>
      </c>
      <c r="K432" s="34" t="s">
        <v>38</v>
      </c>
      <c r="L432" s="10" t="s">
        <v>38</v>
      </c>
      <c r="M432" s="12" t="s">
        <v>411</v>
      </c>
      <c r="N432" s="10"/>
      <c r="O432" s="10"/>
      <c r="P432" s="10"/>
      <c r="Q432" s="96">
        <v>66</v>
      </c>
    </row>
    <row r="433" spans="1:17" ht="98" x14ac:dyDescent="0.2">
      <c r="A433" s="208">
        <v>44895</v>
      </c>
      <c r="B433" s="10" t="e">
        <f>CONCATENATE("v2-",YEAR(#REF!),"-Q",ROUNDDOWN(MONTH(#REF!)/3,0)+1,"-",TEXT(Table6[[#This Row],[Counter]],"00#"))</f>
        <v>#REF!</v>
      </c>
      <c r="C433" s="10" t="s">
        <v>40</v>
      </c>
      <c r="D433" s="10"/>
      <c r="E433" s="10" t="s">
        <v>195</v>
      </c>
      <c r="F433" s="10" t="s">
        <v>198</v>
      </c>
      <c r="G433" s="34" t="s">
        <v>199</v>
      </c>
      <c r="H433" s="10">
        <v>1</v>
      </c>
      <c r="I433" s="10"/>
      <c r="J433" s="10" t="s">
        <v>39</v>
      </c>
      <c r="K433" s="34">
        <v>1</v>
      </c>
      <c r="L433" s="10" t="s">
        <v>69</v>
      </c>
      <c r="M433" s="12" t="s">
        <v>412</v>
      </c>
      <c r="N433" s="10"/>
      <c r="O433" s="10"/>
      <c r="P433" s="10"/>
      <c r="Q433" s="96">
        <v>69</v>
      </c>
    </row>
    <row r="434" spans="1:17" ht="98" x14ac:dyDescent="0.2">
      <c r="A434" s="208">
        <v>44895</v>
      </c>
      <c r="B434" s="10" t="e">
        <f>CONCATENATE("v2-",YEAR(#REF!),"-Q",ROUNDDOWN(MONTH(#REF!)/3,0)+1,"-",TEXT(Table6[[#This Row],[Counter]],"00#"))</f>
        <v>#REF!</v>
      </c>
      <c r="C434" s="10" t="s">
        <v>19</v>
      </c>
      <c r="D434" s="10"/>
      <c r="E434" s="10" t="s">
        <v>195</v>
      </c>
      <c r="F434" s="10" t="s">
        <v>198</v>
      </c>
      <c r="G434" s="34" t="s">
        <v>199</v>
      </c>
      <c r="H434" s="10">
        <v>1</v>
      </c>
      <c r="I434" s="10"/>
      <c r="J434" s="10" t="s">
        <v>39</v>
      </c>
      <c r="K434" s="34" t="s">
        <v>38</v>
      </c>
      <c r="L434" s="10" t="s">
        <v>69</v>
      </c>
      <c r="M434" s="12" t="s">
        <v>413</v>
      </c>
      <c r="N434" s="10"/>
      <c r="O434" s="10"/>
      <c r="P434" s="10"/>
      <c r="Q434" s="96">
        <v>67</v>
      </c>
    </row>
    <row r="435" spans="1:17" s="10" customFormat="1" ht="56" x14ac:dyDescent="0.2">
      <c r="A435" s="208">
        <v>44895</v>
      </c>
      <c r="B435" s="10" t="e">
        <f>CONCATENATE("v2-",YEAR(#REF!),"-Q",ROUNDDOWN(MONTH(#REF!)/3,0)+1,"-",TEXT(Table6[[#This Row],[Counter]],"00#"))</f>
        <v>#REF!</v>
      </c>
      <c r="C435" s="10" t="s">
        <v>19</v>
      </c>
      <c r="E435" s="10" t="s">
        <v>195</v>
      </c>
      <c r="F435" s="10" t="s">
        <v>198</v>
      </c>
      <c r="G435" s="34" t="s">
        <v>199</v>
      </c>
      <c r="H435" s="10">
        <v>2</v>
      </c>
      <c r="J435" s="10" t="s">
        <v>39</v>
      </c>
      <c r="K435" s="34">
        <v>1</v>
      </c>
      <c r="L435" s="10" t="s">
        <v>69</v>
      </c>
      <c r="M435" s="12" t="s">
        <v>414</v>
      </c>
      <c r="Q435" s="96">
        <v>70</v>
      </c>
    </row>
    <row r="436" spans="1:17" ht="140" x14ac:dyDescent="0.2">
      <c r="A436" s="208">
        <v>44895</v>
      </c>
      <c r="B436" s="10" t="e">
        <f>CONCATENATE("v2-",YEAR(#REF!),"-Q",ROUNDDOWN(MONTH(#REF!)/3,0)+1,"-",TEXT(Table6[[#This Row],[Counter]],"00#"))</f>
        <v>#REF!</v>
      </c>
      <c r="C436" s="10" t="s">
        <v>19</v>
      </c>
      <c r="D436" s="10"/>
      <c r="E436" s="10" t="s">
        <v>195</v>
      </c>
      <c r="F436" s="10" t="s">
        <v>198</v>
      </c>
      <c r="G436" s="34" t="s">
        <v>199</v>
      </c>
      <c r="H436" s="10" t="s">
        <v>415</v>
      </c>
      <c r="I436" s="10"/>
      <c r="J436" s="10" t="s">
        <v>39</v>
      </c>
      <c r="K436" s="34">
        <v>1</v>
      </c>
      <c r="L436" s="10" t="s">
        <v>38</v>
      </c>
      <c r="M436" s="12" t="s">
        <v>416</v>
      </c>
      <c r="N436" s="10"/>
      <c r="O436" s="10"/>
      <c r="P436" s="10"/>
      <c r="Q436" s="96">
        <v>68</v>
      </c>
    </row>
    <row r="437" spans="1:17" ht="56" x14ac:dyDescent="0.2">
      <c r="A437" s="208">
        <v>44895</v>
      </c>
      <c r="B437" s="10" t="e">
        <f>CONCATENATE("v2-",YEAR(#REF!),"-Q",ROUNDDOWN(MONTH(#REF!)/3,0)+1,"-",TEXT(Table6[[#This Row],[Counter]],"00#"))</f>
        <v>#REF!</v>
      </c>
      <c r="C437" s="10" t="s">
        <v>40</v>
      </c>
      <c r="D437" s="10"/>
      <c r="E437" s="10" t="s">
        <v>203</v>
      </c>
      <c r="F437" s="10" t="s">
        <v>204</v>
      </c>
      <c r="G437" s="34" t="s">
        <v>205</v>
      </c>
      <c r="H437" s="10">
        <v>1</v>
      </c>
      <c r="I437" s="10"/>
      <c r="J437" s="10" t="s">
        <v>308</v>
      </c>
      <c r="K437" s="34" t="s">
        <v>417</v>
      </c>
      <c r="L437" s="10" t="s">
        <v>74</v>
      </c>
      <c r="M437" s="12" t="s">
        <v>418</v>
      </c>
      <c r="N437" s="10"/>
      <c r="O437" s="10"/>
      <c r="P437" s="10"/>
      <c r="Q437" s="96">
        <v>71</v>
      </c>
    </row>
    <row r="438" spans="1:17" ht="28" x14ac:dyDescent="0.2">
      <c r="A438" s="208">
        <v>44895</v>
      </c>
      <c r="B438" s="10" t="e">
        <f>CONCATENATE("v2-",YEAR(#REF!),"-Q",ROUNDDOWN(MONTH(#REF!)/3,0)+1,"-",TEXT(Table6[[#This Row],[Counter]],"00#"))</f>
        <v>#REF!</v>
      </c>
      <c r="C438" s="10" t="s">
        <v>19</v>
      </c>
      <c r="D438" s="10"/>
      <c r="E438" s="10" t="s">
        <v>203</v>
      </c>
      <c r="F438" s="10" t="s">
        <v>419</v>
      </c>
      <c r="G438" s="34" t="s">
        <v>420</v>
      </c>
      <c r="H438" s="10">
        <v>1</v>
      </c>
      <c r="I438" s="10"/>
      <c r="J438" s="10" t="s">
        <v>39</v>
      </c>
      <c r="K438" s="34">
        <v>1</v>
      </c>
      <c r="L438" s="10" t="s">
        <v>74</v>
      </c>
      <c r="M438" s="12" t="s">
        <v>421</v>
      </c>
      <c r="N438" s="10"/>
      <c r="O438" s="10"/>
      <c r="P438" s="10"/>
      <c r="Q438" s="96">
        <v>72</v>
      </c>
    </row>
    <row r="439" spans="1:17" ht="42" x14ac:dyDescent="0.2">
      <c r="A439" s="208">
        <v>44895</v>
      </c>
      <c r="B439" s="10" t="e">
        <f>CONCATENATE("v2-",YEAR(#REF!),"-Q",ROUNDDOWN(MONTH(#REF!)/3,0)+1,"-",TEXT(Table6[[#This Row],[Counter]],"00#"))</f>
        <v>#REF!</v>
      </c>
      <c r="C439" s="10" t="s">
        <v>19</v>
      </c>
      <c r="D439" s="10"/>
      <c r="E439" s="10" t="s">
        <v>203</v>
      </c>
      <c r="F439" s="10" t="s">
        <v>422</v>
      </c>
      <c r="G439" s="34" t="s">
        <v>423</v>
      </c>
      <c r="H439" s="10">
        <v>1</v>
      </c>
      <c r="I439" s="10"/>
      <c r="J439" s="10" t="s">
        <v>38</v>
      </c>
      <c r="K439" s="34" t="s">
        <v>38</v>
      </c>
      <c r="L439" s="10" t="s">
        <v>38</v>
      </c>
      <c r="M439" s="12" t="s">
        <v>424</v>
      </c>
      <c r="N439" s="10"/>
      <c r="O439" s="10"/>
      <c r="P439" s="10"/>
      <c r="Q439" s="96">
        <v>73</v>
      </c>
    </row>
    <row r="440" spans="1:17" ht="42" x14ac:dyDescent="0.2">
      <c r="A440" s="208">
        <v>44895</v>
      </c>
      <c r="B440" s="10" t="e">
        <f>CONCATENATE("v2-",YEAR(#REF!),"-Q",ROUNDDOWN(MONTH(#REF!)/3,0)+1,"-",TEXT(Table6[[#This Row],[Counter]],"00#"))</f>
        <v>#REF!</v>
      </c>
      <c r="C440" s="10" t="s">
        <v>19</v>
      </c>
      <c r="D440" s="10"/>
      <c r="E440" s="10" t="s">
        <v>203</v>
      </c>
      <c r="F440" s="10" t="s">
        <v>422</v>
      </c>
      <c r="G440" s="34" t="s">
        <v>423</v>
      </c>
      <c r="H440" s="10">
        <v>2</v>
      </c>
      <c r="I440" s="10"/>
      <c r="J440" s="10" t="s">
        <v>38</v>
      </c>
      <c r="K440" s="34" t="s">
        <v>38</v>
      </c>
      <c r="L440" s="10" t="s">
        <v>38</v>
      </c>
      <c r="M440" s="12" t="s">
        <v>424</v>
      </c>
      <c r="N440" s="10"/>
      <c r="O440" s="10"/>
      <c r="P440" s="10"/>
      <c r="Q440" s="96">
        <v>74</v>
      </c>
    </row>
    <row r="441" spans="1:17" ht="28" x14ac:dyDescent="0.2">
      <c r="A441" s="208">
        <v>44895</v>
      </c>
      <c r="B441" s="10" t="e">
        <f>CONCATENATE("v2-",YEAR(#REF!),"-Q",ROUNDDOWN(MONTH(#REF!)/3,0)+1,"-",TEXT(Table6[[#This Row],[Counter]],"00#"))</f>
        <v>#REF!</v>
      </c>
      <c r="C441" s="10" t="s">
        <v>40</v>
      </c>
      <c r="D441" s="10"/>
      <c r="E441" s="10" t="s">
        <v>203</v>
      </c>
      <c r="F441" s="10" t="s">
        <v>425</v>
      </c>
      <c r="G441" s="34" t="s">
        <v>426</v>
      </c>
      <c r="H441" s="10">
        <v>1</v>
      </c>
      <c r="I441" s="10"/>
      <c r="J441" s="10" t="s">
        <v>232</v>
      </c>
      <c r="K441" s="34">
        <v>1</v>
      </c>
      <c r="L441" s="10" t="s">
        <v>69</v>
      </c>
      <c r="M441" s="12" t="s">
        <v>427</v>
      </c>
      <c r="N441" s="10"/>
      <c r="O441" s="10"/>
      <c r="P441" s="10"/>
      <c r="Q441" s="96">
        <v>75</v>
      </c>
    </row>
    <row r="442" spans="1:17" ht="28" x14ac:dyDescent="0.2">
      <c r="A442" s="208">
        <v>44895</v>
      </c>
      <c r="B442" s="10" t="e">
        <f>CONCATENATE("v2-",YEAR(#REF!),"-Q",ROUNDDOWN(MONTH(#REF!)/3,0)+1,"-",TEXT(Table6[[#This Row],[Counter]],"00#"))</f>
        <v>#REF!</v>
      </c>
      <c r="C442" s="10" t="s">
        <v>40</v>
      </c>
      <c r="D442" s="10"/>
      <c r="E442" s="10" t="s">
        <v>203</v>
      </c>
      <c r="F442" s="10" t="s">
        <v>425</v>
      </c>
      <c r="G442" s="34" t="s">
        <v>426</v>
      </c>
      <c r="H442" s="10"/>
      <c r="I442" s="10"/>
      <c r="J442" s="10" t="s">
        <v>301</v>
      </c>
      <c r="K442" s="34" t="s">
        <v>38</v>
      </c>
      <c r="L442" s="10" t="s">
        <v>69</v>
      </c>
      <c r="M442" s="12" t="s">
        <v>427</v>
      </c>
      <c r="N442" s="10"/>
      <c r="O442" s="10"/>
      <c r="P442" s="10"/>
      <c r="Q442" s="96">
        <v>76</v>
      </c>
    </row>
    <row r="443" spans="1:17" ht="140" x14ac:dyDescent="0.2">
      <c r="A443" s="208">
        <v>44895</v>
      </c>
      <c r="B443" s="10" t="e">
        <f>CONCATENATE("v2-",YEAR(#REF!),"-Q",ROUNDDOWN(MONTH(#REF!)/3,0)+1,"-",TEXT(Table6[[#This Row],[Counter]],"00#"))</f>
        <v>#REF!</v>
      </c>
      <c r="C443" s="10" t="s">
        <v>19</v>
      </c>
      <c r="D443" s="10"/>
      <c r="E443" s="10" t="s">
        <v>217</v>
      </c>
      <c r="F443" s="10" t="s">
        <v>218</v>
      </c>
      <c r="G443" s="34" t="s">
        <v>219</v>
      </c>
      <c r="H443" s="10">
        <v>5</v>
      </c>
      <c r="I443" s="10"/>
      <c r="J443" s="10" t="s">
        <v>39</v>
      </c>
      <c r="K443" s="34" t="s">
        <v>38</v>
      </c>
      <c r="L443" s="10" t="s">
        <v>38</v>
      </c>
      <c r="M443" s="12" t="s">
        <v>428</v>
      </c>
      <c r="N443" s="10"/>
      <c r="O443" s="10"/>
      <c r="P443" s="10"/>
      <c r="Q443" s="96">
        <v>77</v>
      </c>
    </row>
    <row r="444" spans="1:17" ht="14" x14ac:dyDescent="0.2">
      <c r="A444" s="208">
        <v>44895</v>
      </c>
      <c r="B444" s="10" t="e">
        <f>CONCATENATE("v2-",YEAR(#REF!),"-Q",ROUNDDOWN(MONTH(#REF!)/3,0)+1,"-",TEXT(Table6[[#This Row],[Counter]],"00#"))</f>
        <v>#REF!</v>
      </c>
      <c r="C444" s="10" t="s">
        <v>19</v>
      </c>
      <c r="D444" s="10"/>
      <c r="E444" s="10" t="s">
        <v>217</v>
      </c>
      <c r="F444" s="10" t="s">
        <v>225</v>
      </c>
      <c r="G444" s="34" t="s">
        <v>226</v>
      </c>
      <c r="H444" s="10">
        <v>1</v>
      </c>
      <c r="I444" s="10"/>
      <c r="J444" s="10" t="s">
        <v>39</v>
      </c>
      <c r="K444" s="34" t="s">
        <v>38</v>
      </c>
      <c r="L444" s="10" t="s">
        <v>134</v>
      </c>
      <c r="M444" s="12" t="s">
        <v>429</v>
      </c>
      <c r="N444" s="10"/>
      <c r="O444" s="10"/>
      <c r="P444" s="10"/>
      <c r="Q444" s="96">
        <v>78</v>
      </c>
    </row>
    <row r="445" spans="1:17" ht="14" x14ac:dyDescent="0.2">
      <c r="A445" s="208">
        <v>44895</v>
      </c>
      <c r="B445" s="10" t="e">
        <f>CONCATENATE("v2-",YEAR(#REF!),"-Q",ROUNDDOWN(MONTH(#REF!)/3,0)+1,"-",TEXT(Table6[[#This Row],[Counter]],"00#"))</f>
        <v>#REF!</v>
      </c>
      <c r="C445" s="10" t="s">
        <v>19</v>
      </c>
      <c r="D445" s="10"/>
      <c r="E445" s="10" t="s">
        <v>217</v>
      </c>
      <c r="F445" s="10" t="s">
        <v>225</v>
      </c>
      <c r="G445" s="34" t="s">
        <v>226</v>
      </c>
      <c r="H445" s="10">
        <v>1</v>
      </c>
      <c r="I445" s="10"/>
      <c r="J445" s="10" t="s">
        <v>39</v>
      </c>
      <c r="K445" s="34" t="s">
        <v>38</v>
      </c>
      <c r="L445" s="10" t="s">
        <v>106</v>
      </c>
      <c r="M445" s="12" t="s">
        <v>430</v>
      </c>
      <c r="N445" s="10"/>
      <c r="O445" s="10"/>
      <c r="P445" s="10"/>
      <c r="Q445" s="96">
        <v>79</v>
      </c>
    </row>
    <row r="446" spans="1:17" ht="42" x14ac:dyDescent="0.2">
      <c r="A446" s="208">
        <v>44895</v>
      </c>
      <c r="B446" s="10" t="e">
        <f>CONCATENATE("v2-",YEAR(#REF!),"-Q",ROUNDDOWN(MONTH(#REF!)/3,0)+1,"-",TEXT(Table6[[#This Row],[Counter]],"00#"))</f>
        <v>#REF!</v>
      </c>
      <c r="C446" s="10" t="s">
        <v>19</v>
      </c>
      <c r="D446" s="10"/>
      <c r="E446" s="10" t="s">
        <v>217</v>
      </c>
      <c r="F446" s="10" t="s">
        <v>225</v>
      </c>
      <c r="G446" s="34" t="s">
        <v>226</v>
      </c>
      <c r="H446" s="10">
        <v>1</v>
      </c>
      <c r="I446" s="10"/>
      <c r="J446" s="10" t="s">
        <v>39</v>
      </c>
      <c r="K446" s="34" t="s">
        <v>38</v>
      </c>
      <c r="L446" s="10" t="s">
        <v>38</v>
      </c>
      <c r="M446" s="12" t="s">
        <v>431</v>
      </c>
      <c r="N446" s="10"/>
      <c r="O446" s="10"/>
      <c r="P446" s="10"/>
      <c r="Q446" s="96">
        <v>80</v>
      </c>
    </row>
    <row r="447" spans="1:17" ht="14" x14ac:dyDescent="0.2">
      <c r="A447" s="208">
        <v>44895</v>
      </c>
      <c r="B447" s="10" t="e">
        <f>CONCATENATE("v2-",YEAR(#REF!),"-Q",ROUNDDOWN(MONTH(#REF!)/3,0)+1,"-",TEXT(Table6[[#This Row],[Counter]],"00#"))</f>
        <v>#REF!</v>
      </c>
      <c r="C447" s="10" t="s">
        <v>40</v>
      </c>
      <c r="D447" s="10"/>
      <c r="E447" s="10" t="s">
        <v>217</v>
      </c>
      <c r="F447" s="10" t="s">
        <v>225</v>
      </c>
      <c r="G447" s="34" t="s">
        <v>226</v>
      </c>
      <c r="H447" s="10">
        <v>2</v>
      </c>
      <c r="I447" s="10"/>
      <c r="J447" s="10" t="s">
        <v>39</v>
      </c>
      <c r="K447" s="34" t="s">
        <v>38</v>
      </c>
      <c r="L447" s="10" t="s">
        <v>69</v>
      </c>
      <c r="M447" s="12" t="s">
        <v>432</v>
      </c>
      <c r="N447" s="10"/>
      <c r="O447" s="10"/>
      <c r="P447" s="10"/>
      <c r="Q447" s="96">
        <v>81</v>
      </c>
    </row>
    <row r="448" spans="1:17" ht="28" x14ac:dyDescent="0.2">
      <c r="A448" s="208">
        <v>44895</v>
      </c>
      <c r="B448" s="10" t="e">
        <f>CONCATENATE("v2-",YEAR(#REF!),"-Q",ROUNDDOWN(MONTH(#REF!)/3,0)+1,"-",TEXT(Table6[[#This Row],[Counter]],"00#"))</f>
        <v>#REF!</v>
      </c>
      <c r="C448" s="10" t="s">
        <v>19</v>
      </c>
      <c r="D448" s="10"/>
      <c r="E448" s="10" t="s">
        <v>217</v>
      </c>
      <c r="F448" s="10" t="s">
        <v>225</v>
      </c>
      <c r="G448" s="34" t="s">
        <v>226</v>
      </c>
      <c r="H448" s="10">
        <v>3</v>
      </c>
      <c r="I448" s="10"/>
      <c r="J448" s="10" t="s">
        <v>39</v>
      </c>
      <c r="K448" s="34" t="s">
        <v>38</v>
      </c>
      <c r="L448" s="10" t="s">
        <v>69</v>
      </c>
      <c r="M448" s="12" t="s">
        <v>433</v>
      </c>
      <c r="N448" s="10"/>
      <c r="O448" s="10"/>
      <c r="P448" s="10"/>
      <c r="Q448" s="96">
        <v>82</v>
      </c>
    </row>
    <row r="449" spans="1:17" ht="14" x14ac:dyDescent="0.2">
      <c r="A449" s="208">
        <v>44895</v>
      </c>
      <c r="B449" s="10" t="e">
        <f>CONCATENATE("v2-",YEAR(#REF!),"-Q",ROUNDDOWN(MONTH(#REF!)/3,0)+1,"-",TEXT(Table6[[#This Row],[Counter]],"00#"))</f>
        <v>#REF!</v>
      </c>
      <c r="C449" s="10" t="s">
        <v>19</v>
      </c>
      <c r="D449" s="10"/>
      <c r="E449" s="10" t="s">
        <v>217</v>
      </c>
      <c r="F449" s="10" t="s">
        <v>230</v>
      </c>
      <c r="G449" s="34" t="s">
        <v>231</v>
      </c>
      <c r="H449" s="10">
        <v>1</v>
      </c>
      <c r="I449" s="10"/>
      <c r="J449" s="10" t="s">
        <v>434</v>
      </c>
      <c r="K449" s="34" t="s">
        <v>435</v>
      </c>
      <c r="L449" s="10" t="s">
        <v>69</v>
      </c>
      <c r="M449" s="34" t="s">
        <v>436</v>
      </c>
      <c r="N449" s="10"/>
      <c r="O449" s="10"/>
      <c r="P449" s="10"/>
      <c r="Q449" s="96">
        <v>84</v>
      </c>
    </row>
    <row r="450" spans="1:17" ht="28" x14ac:dyDescent="0.2">
      <c r="A450" s="208">
        <v>44895</v>
      </c>
      <c r="B450" s="10" t="e">
        <f>CONCATENATE("v2-",YEAR(#REF!),"-Q",ROUNDDOWN(MONTH(#REF!)/3,0)+1,"-",TEXT(Table6[[#This Row],[Counter]],"00#"))</f>
        <v>#REF!</v>
      </c>
      <c r="C450" s="10" t="s">
        <v>19</v>
      </c>
      <c r="D450" s="10"/>
      <c r="E450" s="10" t="s">
        <v>217</v>
      </c>
      <c r="F450" s="10" t="s">
        <v>230</v>
      </c>
      <c r="G450" s="34" t="s">
        <v>231</v>
      </c>
      <c r="H450" s="10">
        <v>1</v>
      </c>
      <c r="I450" s="10"/>
      <c r="J450" s="10" t="s">
        <v>437</v>
      </c>
      <c r="K450" s="34" t="s">
        <v>435</v>
      </c>
      <c r="L450" s="10" t="s">
        <v>74</v>
      </c>
      <c r="M450" s="12" t="s">
        <v>438</v>
      </c>
      <c r="N450" s="10"/>
      <c r="O450" s="10"/>
      <c r="P450" s="10"/>
      <c r="Q450" s="96">
        <v>85</v>
      </c>
    </row>
    <row r="451" spans="1:17" ht="28" x14ac:dyDescent="0.2">
      <c r="A451" s="208">
        <v>44895</v>
      </c>
      <c r="B451" s="10" t="e">
        <f>CONCATENATE("v2-",YEAR(#REF!),"-Q",ROUNDDOWN(MONTH(#REF!)/3,0)+1,"-",TEXT(Table6[[#This Row],[Counter]],"00#"))</f>
        <v>#REF!</v>
      </c>
      <c r="C451" s="10" t="s">
        <v>19</v>
      </c>
      <c r="D451" s="10"/>
      <c r="E451" s="10" t="s">
        <v>217</v>
      </c>
      <c r="F451" s="10" t="s">
        <v>230</v>
      </c>
      <c r="G451" s="34" t="s">
        <v>231</v>
      </c>
      <c r="H451" s="10">
        <v>2</v>
      </c>
      <c r="I451" s="10"/>
      <c r="J451" s="10" t="s">
        <v>232</v>
      </c>
      <c r="K451" s="34" t="s">
        <v>38</v>
      </c>
      <c r="L451" s="10" t="s">
        <v>69</v>
      </c>
      <c r="M451" s="12" t="s">
        <v>439</v>
      </c>
      <c r="N451" s="10"/>
      <c r="O451" s="10"/>
      <c r="P451" s="10"/>
      <c r="Q451" s="96">
        <v>86</v>
      </c>
    </row>
    <row r="452" spans="1:17" ht="28" x14ac:dyDescent="0.2">
      <c r="A452" s="208">
        <v>44895</v>
      </c>
      <c r="B452" s="10" t="e">
        <f>CONCATENATE("v2-",YEAR(#REF!),"-Q",ROUNDDOWN(MONTH(#REF!)/3,0)+1,"-",TEXT(Table6[[#This Row],[Counter]],"00#"))</f>
        <v>#REF!</v>
      </c>
      <c r="C452" s="10" t="s">
        <v>19</v>
      </c>
      <c r="D452" s="10"/>
      <c r="E452" s="10" t="s">
        <v>217</v>
      </c>
      <c r="F452" s="10" t="s">
        <v>230</v>
      </c>
      <c r="G452" s="34" t="s">
        <v>231</v>
      </c>
      <c r="H452" s="10">
        <v>2</v>
      </c>
      <c r="I452" s="10"/>
      <c r="J452" s="10" t="s">
        <v>232</v>
      </c>
      <c r="K452" s="34" t="s">
        <v>38</v>
      </c>
      <c r="L452" s="10" t="s">
        <v>74</v>
      </c>
      <c r="M452" s="12" t="s">
        <v>440</v>
      </c>
      <c r="N452" s="10"/>
      <c r="O452" s="10"/>
      <c r="P452" s="10"/>
      <c r="Q452" s="96">
        <v>87</v>
      </c>
    </row>
    <row r="453" spans="1:17" ht="28" x14ac:dyDescent="0.2">
      <c r="A453" s="208">
        <v>44895</v>
      </c>
      <c r="B453" s="10" t="e">
        <f>CONCATENATE("v2-",YEAR(#REF!),"-Q",ROUNDDOWN(MONTH(#REF!)/3,0)+1,"-",TEXT(Table6[[#This Row],[Counter]],"00#"))</f>
        <v>#REF!</v>
      </c>
      <c r="C453" s="10" t="s">
        <v>40</v>
      </c>
      <c r="D453" s="10"/>
      <c r="E453" s="10" t="s">
        <v>217</v>
      </c>
      <c r="F453" s="10" t="s">
        <v>230</v>
      </c>
      <c r="G453" s="34" t="s">
        <v>231</v>
      </c>
      <c r="H453" s="10" t="s">
        <v>38</v>
      </c>
      <c r="I453" s="10"/>
      <c r="J453" s="10" t="s">
        <v>38</v>
      </c>
      <c r="K453" s="34" t="s">
        <v>38</v>
      </c>
      <c r="L453" s="10" t="s">
        <v>38</v>
      </c>
      <c r="M453" s="12" t="s">
        <v>442</v>
      </c>
      <c r="N453" s="10"/>
      <c r="O453" s="10"/>
      <c r="P453" s="10"/>
      <c r="Q453" s="96">
        <v>83</v>
      </c>
    </row>
    <row r="454" spans="1:17" ht="28" x14ac:dyDescent="0.2">
      <c r="A454" s="208">
        <v>44895</v>
      </c>
      <c r="B454" s="10" t="e">
        <f>CONCATENATE("v2-",YEAR(#REF!),"-Q",ROUNDDOWN(MONTH(#REF!)/3,0)+1,"-",TEXT(Table6[[#This Row],[Counter]],"00#"))</f>
        <v>#REF!</v>
      </c>
      <c r="C454" s="10" t="s">
        <v>19</v>
      </c>
      <c r="D454" s="10"/>
      <c r="E454" s="10" t="s">
        <v>217</v>
      </c>
      <c r="F454" s="10" t="s">
        <v>234</v>
      </c>
      <c r="G454" s="34" t="s">
        <v>235</v>
      </c>
      <c r="H454" s="10">
        <v>2</v>
      </c>
      <c r="I454" s="10"/>
      <c r="J454" s="10" t="s">
        <v>39</v>
      </c>
      <c r="K454" s="34" t="s">
        <v>38</v>
      </c>
      <c r="L454" s="10" t="s">
        <v>134</v>
      </c>
      <c r="M454" s="12" t="s">
        <v>443</v>
      </c>
      <c r="N454" s="10"/>
      <c r="O454" s="10"/>
      <c r="P454" s="10"/>
      <c r="Q454" s="96">
        <v>88</v>
      </c>
    </row>
    <row r="455" spans="1:17" ht="56" x14ac:dyDescent="0.2">
      <c r="A455" s="208">
        <v>44895</v>
      </c>
      <c r="B455" s="10" t="e">
        <f>CONCATENATE("v2-",YEAR(#REF!),"-Q",ROUNDDOWN(MONTH(#REF!)/3,0)+1,"-",TEXT(Table6[[#This Row],[Counter]],"00#"))</f>
        <v>#REF!</v>
      </c>
      <c r="C455" s="10" t="s">
        <v>19</v>
      </c>
      <c r="D455" s="10"/>
      <c r="E455" s="10" t="s">
        <v>241</v>
      </c>
      <c r="F455" s="10" t="s">
        <v>242</v>
      </c>
      <c r="G455" s="34" t="s">
        <v>243</v>
      </c>
      <c r="H455" s="10">
        <v>2</v>
      </c>
      <c r="I455" s="10"/>
      <c r="J455" s="10" t="s">
        <v>39</v>
      </c>
      <c r="K455" s="34">
        <v>2</v>
      </c>
      <c r="L455" s="10" t="s">
        <v>38</v>
      </c>
      <c r="M455" s="12" t="s">
        <v>444</v>
      </c>
      <c r="N455" s="10"/>
      <c r="O455" s="10"/>
      <c r="P455" s="10"/>
      <c r="Q455" s="96">
        <v>89</v>
      </c>
    </row>
    <row r="456" spans="1:17" ht="28" x14ac:dyDescent="0.2">
      <c r="A456" s="208">
        <v>44895</v>
      </c>
      <c r="B456" s="10" t="e">
        <f>CONCATENATE("v2-",YEAR(#REF!),"-Q",ROUNDDOWN(MONTH(#REF!)/3,0)+1,"-",TEXT(Table6[[#This Row],[Counter]],"00#"))</f>
        <v>#REF!</v>
      </c>
      <c r="C456" s="10" t="s">
        <v>19</v>
      </c>
      <c r="D456" s="10"/>
      <c r="E456" s="10" t="s">
        <v>241</v>
      </c>
      <c r="F456" s="10" t="s">
        <v>242</v>
      </c>
      <c r="G456" s="34" t="s">
        <v>243</v>
      </c>
      <c r="H456" s="10">
        <v>2</v>
      </c>
      <c r="I456" s="10"/>
      <c r="J456" s="10" t="s">
        <v>39</v>
      </c>
      <c r="K456" s="34" t="s">
        <v>445</v>
      </c>
      <c r="L456" s="10" t="s">
        <v>38</v>
      </c>
      <c r="M456" s="12" t="s">
        <v>446</v>
      </c>
      <c r="N456" s="10"/>
      <c r="O456" s="10"/>
      <c r="P456" s="10"/>
      <c r="Q456" s="96">
        <v>91</v>
      </c>
    </row>
    <row r="457" spans="1:17" ht="56" x14ac:dyDescent="0.2">
      <c r="A457" s="208">
        <v>44895</v>
      </c>
      <c r="B457" s="10" t="e">
        <f>CONCATENATE("v2-",YEAR(#REF!),"-Q",ROUNDDOWN(MONTH(#REF!)/3,0)+1,"-",TEXT(Table6[[#This Row],[Counter]],"00#"))</f>
        <v>#REF!</v>
      </c>
      <c r="C457" s="10" t="s">
        <v>19</v>
      </c>
      <c r="D457" s="10"/>
      <c r="E457" s="10" t="s">
        <v>241</v>
      </c>
      <c r="F457" s="10" t="s">
        <v>242</v>
      </c>
      <c r="G457" s="34" t="s">
        <v>243</v>
      </c>
      <c r="H457" s="10">
        <v>2</v>
      </c>
      <c r="I457" s="10"/>
      <c r="J457" s="10" t="s">
        <v>39</v>
      </c>
      <c r="K457" s="34" t="s">
        <v>445</v>
      </c>
      <c r="L457" s="10"/>
      <c r="M457" s="12" t="s">
        <v>447</v>
      </c>
      <c r="N457" s="10"/>
      <c r="O457" s="10"/>
      <c r="P457" s="10"/>
      <c r="Q457" s="96">
        <v>90</v>
      </c>
    </row>
    <row r="458" spans="1:17" ht="28" x14ac:dyDescent="0.2">
      <c r="A458" s="208">
        <v>44895</v>
      </c>
      <c r="B458" s="10" t="e">
        <f>CONCATENATE("v2-",YEAR(#REF!),"-Q",ROUNDDOWN(MONTH(#REF!)/3,0)+1,"-",TEXT(Table6[[#This Row],[Counter]],"00#"))</f>
        <v>#REF!</v>
      </c>
      <c r="C458" s="10" t="s">
        <v>19</v>
      </c>
      <c r="D458" s="10"/>
      <c r="E458" s="10" t="s">
        <v>241</v>
      </c>
      <c r="F458" s="10" t="s">
        <v>448</v>
      </c>
      <c r="G458" s="34" t="s">
        <v>449</v>
      </c>
      <c r="H458" s="10">
        <v>1</v>
      </c>
      <c r="I458" s="10"/>
      <c r="J458" s="10" t="s">
        <v>39</v>
      </c>
      <c r="K458" s="34" t="s">
        <v>38</v>
      </c>
      <c r="L458" s="10" t="s">
        <v>38</v>
      </c>
      <c r="M458" s="12" t="s">
        <v>450</v>
      </c>
      <c r="N458" s="10"/>
      <c r="O458" s="10"/>
      <c r="P458" s="10"/>
      <c r="Q458" s="96">
        <v>92</v>
      </c>
    </row>
    <row r="459" spans="1:17" ht="14" x14ac:dyDescent="0.2">
      <c r="A459" s="208">
        <v>44895</v>
      </c>
      <c r="B459" s="10" t="e">
        <f>CONCATENATE("v2-",YEAR(#REF!),"-Q",ROUNDDOWN(MONTH(#REF!)/3,0)+1,"-",TEXT(Table6[[#This Row],[Counter]],"00#"))</f>
        <v>#REF!</v>
      </c>
      <c r="C459" s="10" t="s">
        <v>19</v>
      </c>
      <c r="D459" s="10"/>
      <c r="E459" s="10" t="s">
        <v>241</v>
      </c>
      <c r="F459" s="10" t="s">
        <v>451</v>
      </c>
      <c r="G459" s="34" t="s">
        <v>452</v>
      </c>
      <c r="H459" s="10">
        <v>1</v>
      </c>
      <c r="I459" s="10"/>
      <c r="J459" s="10" t="s">
        <v>39</v>
      </c>
      <c r="K459" s="34" t="s">
        <v>38</v>
      </c>
      <c r="L459" s="10" t="s">
        <v>38</v>
      </c>
      <c r="M459" s="34" t="s">
        <v>453</v>
      </c>
      <c r="N459" s="10"/>
      <c r="O459" s="10"/>
      <c r="P459" s="10"/>
      <c r="Q459" s="96">
        <v>93</v>
      </c>
    </row>
    <row r="460" spans="1:17" ht="56" x14ac:dyDescent="0.2">
      <c r="A460" s="208">
        <v>44895</v>
      </c>
      <c r="B460" s="10" t="e">
        <f>CONCATENATE("v2-",YEAR(#REF!),"-Q",ROUNDDOWN(MONTH(#REF!)/3,0)+1,"-",TEXT(Table6[[#This Row],[Counter]],"00#"))</f>
        <v>#REF!</v>
      </c>
      <c r="C460" s="10" t="s">
        <v>19</v>
      </c>
      <c r="D460" s="10"/>
      <c r="E460" s="10" t="s">
        <v>264</v>
      </c>
      <c r="F460" s="10" t="s">
        <v>265</v>
      </c>
      <c r="G460" s="34" t="s">
        <v>266</v>
      </c>
      <c r="H460" s="10">
        <v>1</v>
      </c>
      <c r="I460" s="10"/>
      <c r="J460" s="10" t="s">
        <v>39</v>
      </c>
      <c r="K460" s="34" t="s">
        <v>38</v>
      </c>
      <c r="L460" s="10" t="s">
        <v>38</v>
      </c>
      <c r="M460" s="12" t="s">
        <v>454</v>
      </c>
      <c r="N460" s="10"/>
      <c r="O460" s="10"/>
      <c r="P460" s="10"/>
      <c r="Q460" s="96">
        <v>94</v>
      </c>
    </row>
    <row r="461" spans="1:17" ht="56" x14ac:dyDescent="0.2">
      <c r="A461" s="208">
        <v>44895</v>
      </c>
      <c r="B461" s="10" t="e">
        <f>CONCATENATE("v2-",YEAR(#REF!),"-Q",ROUNDDOWN(MONTH(#REF!)/3,0)+1,"-",TEXT(Table6[[#This Row],[Counter]],"00#"))</f>
        <v>#REF!</v>
      </c>
      <c r="C461" s="10" t="s">
        <v>19</v>
      </c>
      <c r="D461" s="10"/>
      <c r="E461" s="10" t="s">
        <v>264</v>
      </c>
      <c r="F461" s="10" t="s">
        <v>265</v>
      </c>
      <c r="G461" s="34" t="s">
        <v>266</v>
      </c>
      <c r="H461" s="10">
        <v>2</v>
      </c>
      <c r="I461" s="10"/>
      <c r="J461" s="10" t="s">
        <v>39</v>
      </c>
      <c r="K461" s="34" t="s">
        <v>38</v>
      </c>
      <c r="L461" s="10" t="s">
        <v>38</v>
      </c>
      <c r="M461" s="12" t="s">
        <v>455</v>
      </c>
      <c r="N461" s="10"/>
      <c r="O461" s="10"/>
      <c r="P461" s="10"/>
      <c r="Q461" s="96">
        <v>95</v>
      </c>
    </row>
    <row r="462" spans="1:17" ht="28" x14ac:dyDescent="0.2">
      <c r="A462" s="208">
        <v>44895</v>
      </c>
      <c r="B462" s="10" t="e">
        <f>CONCATENATE("v2-",YEAR(#REF!),"-Q",ROUNDDOWN(MONTH(#REF!)/3,0)+1,"-",TEXT(Table6[[#This Row],[Counter]],"00#"))</f>
        <v>#REF!</v>
      </c>
      <c r="C462" s="10" t="s">
        <v>19</v>
      </c>
      <c r="D462" s="10"/>
      <c r="E462" s="10" t="s">
        <v>264</v>
      </c>
      <c r="F462" s="10" t="s">
        <v>265</v>
      </c>
      <c r="G462" s="34" t="s">
        <v>266</v>
      </c>
      <c r="H462" s="10">
        <v>3</v>
      </c>
      <c r="I462" s="10"/>
      <c r="J462" s="10" t="s">
        <v>39</v>
      </c>
      <c r="K462" s="34" t="s">
        <v>38</v>
      </c>
      <c r="L462" s="10" t="s">
        <v>38</v>
      </c>
      <c r="M462" s="12" t="s">
        <v>456</v>
      </c>
      <c r="N462" s="10"/>
      <c r="O462" s="10"/>
      <c r="P462" s="10"/>
      <c r="Q462" s="96">
        <v>96</v>
      </c>
    </row>
    <row r="463" spans="1:17" ht="70" x14ac:dyDescent="0.2">
      <c r="A463" s="208">
        <v>44895</v>
      </c>
      <c r="B463" s="10" t="e">
        <f>CONCATENATE("v2-",YEAR(#REF!),"-Q",ROUNDDOWN(MONTH(#REF!)/3,0)+1,"-",TEXT(Table6[[#This Row],[Counter]],"00#"))</f>
        <v>#REF!</v>
      </c>
      <c r="C463" s="10" t="s">
        <v>19</v>
      </c>
      <c r="D463" s="10"/>
      <c r="E463" s="10" t="s">
        <v>264</v>
      </c>
      <c r="F463" s="10" t="s">
        <v>457</v>
      </c>
      <c r="G463" s="34" t="s">
        <v>458</v>
      </c>
      <c r="H463" s="10">
        <v>3</v>
      </c>
      <c r="I463" s="10"/>
      <c r="J463" s="10" t="s">
        <v>39</v>
      </c>
      <c r="K463" s="34" t="s">
        <v>459</v>
      </c>
      <c r="L463" s="10" t="s">
        <v>38</v>
      </c>
      <c r="M463" s="34" t="s">
        <v>460</v>
      </c>
      <c r="N463" s="10"/>
      <c r="O463" s="10"/>
      <c r="P463" s="10"/>
      <c r="Q463" s="96">
        <v>97</v>
      </c>
    </row>
    <row r="464" spans="1:17" ht="84" x14ac:dyDescent="0.2">
      <c r="A464" s="208">
        <v>44895</v>
      </c>
      <c r="B464" s="10" t="e">
        <f>CONCATENATE("v2-",YEAR(#REF!),"-Q",ROUNDDOWN(MONTH(#REF!)/3,0)+1,"-",TEXT(Table6[[#This Row],[Counter]],"00#"))</f>
        <v>#REF!</v>
      </c>
      <c r="C464" s="10" t="s">
        <v>19</v>
      </c>
      <c r="D464" s="10"/>
      <c r="E464" s="10" t="s">
        <v>264</v>
      </c>
      <c r="F464" s="10" t="s">
        <v>461</v>
      </c>
      <c r="G464" s="34" t="s">
        <v>462</v>
      </c>
      <c r="H464" s="10">
        <v>2</v>
      </c>
      <c r="I464" s="10"/>
      <c r="J464" s="10" t="s">
        <v>39</v>
      </c>
      <c r="K464" s="34">
        <v>1</v>
      </c>
      <c r="L464" s="10" t="s">
        <v>38</v>
      </c>
      <c r="M464" s="12" t="s">
        <v>463</v>
      </c>
      <c r="N464" s="10"/>
      <c r="O464" s="10"/>
      <c r="P464" s="10"/>
      <c r="Q464" s="96">
        <v>98</v>
      </c>
    </row>
    <row r="465" spans="1:17" ht="112" x14ac:dyDescent="0.2">
      <c r="A465" s="208">
        <v>44895</v>
      </c>
      <c r="B465" s="10" t="e">
        <f>CONCATENATE("v2-",YEAR(#REF!),"-Q",ROUNDDOWN(MONTH(#REF!)/3,0)+1,"-",TEXT(Table6[[#This Row],[Counter]],"00#"))</f>
        <v>#REF!</v>
      </c>
      <c r="C465" s="10" t="s">
        <v>19</v>
      </c>
      <c r="D465" s="10"/>
      <c r="E465" s="10" t="s">
        <v>264</v>
      </c>
      <c r="F465" s="10" t="s">
        <v>464</v>
      </c>
      <c r="G465" s="34" t="s">
        <v>465</v>
      </c>
      <c r="H465" s="10">
        <v>1</v>
      </c>
      <c r="I465" s="10"/>
      <c r="J465" s="10" t="s">
        <v>39</v>
      </c>
      <c r="K465" s="34">
        <v>1</v>
      </c>
      <c r="L465" s="10" t="s">
        <v>38</v>
      </c>
      <c r="M465" s="12" t="s">
        <v>466</v>
      </c>
      <c r="N465" s="10"/>
      <c r="O465" s="10"/>
      <c r="P465" s="10"/>
      <c r="Q465" s="96">
        <v>101</v>
      </c>
    </row>
    <row r="466" spans="1:17" ht="182" x14ac:dyDescent="0.2">
      <c r="A466" s="208">
        <v>44895</v>
      </c>
      <c r="B466" s="10" t="e">
        <f>CONCATENATE("v2-",YEAR(#REF!),"-Q",ROUNDDOWN(MONTH(#REF!)/3,0)+1,"-",TEXT(Table6[[#This Row],[Counter]],"00#"))</f>
        <v>#REF!</v>
      </c>
      <c r="C466" s="10" t="s">
        <v>40</v>
      </c>
      <c r="D466" s="10"/>
      <c r="E466" s="10" t="s">
        <v>264</v>
      </c>
      <c r="F466" s="10" t="s">
        <v>464</v>
      </c>
      <c r="G466" s="34" t="s">
        <v>465</v>
      </c>
      <c r="H466" s="10">
        <v>1</v>
      </c>
      <c r="I466" s="10"/>
      <c r="J466" s="10" t="s">
        <v>39</v>
      </c>
      <c r="K466" s="34" t="s">
        <v>38</v>
      </c>
      <c r="L466" s="10" t="s">
        <v>38</v>
      </c>
      <c r="M466" s="12" t="s">
        <v>467</v>
      </c>
      <c r="N466" s="10"/>
      <c r="O466" s="10"/>
      <c r="P466" s="10"/>
      <c r="Q466" s="96">
        <v>99</v>
      </c>
    </row>
    <row r="467" spans="1:17" ht="154" x14ac:dyDescent="0.2">
      <c r="A467" s="208">
        <v>44895</v>
      </c>
      <c r="B467" s="10" t="e">
        <f>CONCATENATE("v2-",YEAR(#REF!),"-Q",ROUNDDOWN(MONTH(#REF!)/3,0)+1,"-",TEXT(Table6[[#This Row],[Counter]],"00#"))</f>
        <v>#REF!</v>
      </c>
      <c r="C467" s="10" t="s">
        <v>40</v>
      </c>
      <c r="D467" s="10"/>
      <c r="E467" s="10" t="s">
        <v>264</v>
      </c>
      <c r="F467" s="10" t="s">
        <v>464</v>
      </c>
      <c r="G467" s="34" t="s">
        <v>465</v>
      </c>
      <c r="H467" s="10">
        <v>1</v>
      </c>
      <c r="I467" s="10"/>
      <c r="J467" s="10" t="s">
        <v>39</v>
      </c>
      <c r="K467" s="34" t="s">
        <v>38</v>
      </c>
      <c r="L467" s="10" t="s">
        <v>38</v>
      </c>
      <c r="M467" s="12" t="s">
        <v>468</v>
      </c>
      <c r="N467" s="10"/>
      <c r="O467" s="10"/>
      <c r="P467" s="10"/>
      <c r="Q467" s="96">
        <v>100</v>
      </c>
    </row>
    <row r="468" spans="1:17" ht="28" x14ac:dyDescent="0.2">
      <c r="A468" s="208">
        <v>44895</v>
      </c>
      <c r="B468" s="10" t="e">
        <f>CONCATENATE("v2-",YEAR(#REF!),"-Q",ROUNDDOWN(MONTH(#REF!)/3,0)+1,"-",TEXT(Table6[[#This Row],[Counter]],"00#"))</f>
        <v>#REF!</v>
      </c>
      <c r="C468" s="10" t="s">
        <v>19</v>
      </c>
      <c r="D468" s="10"/>
      <c r="E468" s="10" t="s">
        <v>264</v>
      </c>
      <c r="F468" s="10" t="s">
        <v>469</v>
      </c>
      <c r="G468" s="34" t="s">
        <v>470</v>
      </c>
      <c r="H468" s="10">
        <v>1</v>
      </c>
      <c r="I468" s="10"/>
      <c r="J468" s="10" t="s">
        <v>39</v>
      </c>
      <c r="K468" s="34" t="s">
        <v>471</v>
      </c>
      <c r="L468" s="10" t="s">
        <v>38</v>
      </c>
      <c r="M468" s="12" t="s">
        <v>472</v>
      </c>
      <c r="N468" s="10"/>
      <c r="O468" s="10"/>
      <c r="P468" s="10"/>
      <c r="Q468" s="96">
        <v>103</v>
      </c>
    </row>
    <row r="469" spans="1:17" ht="56" x14ac:dyDescent="0.2">
      <c r="A469" s="208">
        <v>44895</v>
      </c>
      <c r="B469" s="10" t="e">
        <f>CONCATENATE("v2-",YEAR(#REF!),"-Q",ROUNDDOWN(MONTH(#REF!)/3,0)+1,"-",TEXT(Table6[[#This Row],[Counter]],"00#"))</f>
        <v>#REF!</v>
      </c>
      <c r="C469" s="10" t="s">
        <v>19</v>
      </c>
      <c r="D469" s="10"/>
      <c r="E469" s="10" t="s">
        <v>264</v>
      </c>
      <c r="F469" s="10" t="s">
        <v>469</v>
      </c>
      <c r="G469" s="34" t="s">
        <v>470</v>
      </c>
      <c r="H469" s="10">
        <v>1</v>
      </c>
      <c r="I469" s="10"/>
      <c r="J469" s="10" t="s">
        <v>39</v>
      </c>
      <c r="K469" s="34" t="s">
        <v>473</v>
      </c>
      <c r="L469" s="10" t="s">
        <v>38</v>
      </c>
      <c r="M469" s="12" t="s">
        <v>474</v>
      </c>
      <c r="N469" s="10"/>
      <c r="O469" s="10"/>
      <c r="P469" s="10"/>
      <c r="Q469" s="96">
        <v>102</v>
      </c>
    </row>
    <row r="470" spans="1:17" ht="28" x14ac:dyDescent="0.2">
      <c r="A470" s="208">
        <v>44895</v>
      </c>
      <c r="B470" s="10" t="e">
        <f>CONCATENATE("v2-",YEAR(#REF!),"-Q",ROUNDDOWN(MONTH(#REF!)/3,0)+1,"-",TEXT(Table6[[#This Row],[Counter]],"00#"))</f>
        <v>#REF!</v>
      </c>
      <c r="C470" s="10" t="s">
        <v>19</v>
      </c>
      <c r="D470" s="10"/>
      <c r="E470" s="10" t="s">
        <v>264</v>
      </c>
      <c r="F470" s="10" t="s">
        <v>469</v>
      </c>
      <c r="G470" s="34" t="s">
        <v>470</v>
      </c>
      <c r="H470" s="10">
        <v>2</v>
      </c>
      <c r="I470" s="10"/>
      <c r="J470" s="10" t="s">
        <v>39</v>
      </c>
      <c r="K470" s="34" t="s">
        <v>38</v>
      </c>
      <c r="L470" s="10" t="s">
        <v>38</v>
      </c>
      <c r="M470" s="12" t="s">
        <v>475</v>
      </c>
      <c r="N470" s="10"/>
      <c r="O470" s="10"/>
      <c r="P470" s="10"/>
      <c r="Q470" s="96">
        <v>104</v>
      </c>
    </row>
    <row r="471" spans="1:17" ht="42" x14ac:dyDescent="0.2">
      <c r="A471" s="208">
        <v>44895</v>
      </c>
      <c r="B471" s="10" t="e">
        <f>CONCATENATE("v2-",YEAR(#REF!),"-Q",ROUNDDOWN(MONTH(#REF!)/3,0)+1,"-",TEXT(Table6[[#This Row],[Counter]],"00#"))</f>
        <v>#REF!</v>
      </c>
      <c r="C471" s="10" t="s">
        <v>19</v>
      </c>
      <c r="D471" s="10"/>
      <c r="E471" s="10" t="s">
        <v>264</v>
      </c>
      <c r="F471" s="10" t="s">
        <v>268</v>
      </c>
      <c r="G471" s="34" t="s">
        <v>269</v>
      </c>
      <c r="H471" s="10">
        <v>1</v>
      </c>
      <c r="I471" s="10"/>
      <c r="J471" s="10" t="s">
        <v>39</v>
      </c>
      <c r="K471" s="34" t="s">
        <v>38</v>
      </c>
      <c r="L471" s="10" t="s">
        <v>38</v>
      </c>
      <c r="M471" s="34" t="s">
        <v>476</v>
      </c>
      <c r="N471" s="10"/>
      <c r="O471" s="10"/>
      <c r="P471" s="10"/>
      <c r="Q471" s="96">
        <v>105</v>
      </c>
    </row>
    <row r="472" spans="1:17" ht="14" x14ac:dyDescent="0.2">
      <c r="A472" s="208">
        <v>44895</v>
      </c>
      <c r="B472" s="10" t="e">
        <f>CONCATENATE("v2-",YEAR(#REF!),"-Q",ROUNDDOWN(MONTH(#REF!)/3,0)+1,"-",TEXT(Table6[[#This Row],[Counter]],"00#"))</f>
        <v>#REF!</v>
      </c>
      <c r="C472" s="10" t="s">
        <v>19</v>
      </c>
      <c r="D472" s="10"/>
      <c r="E472" s="10" t="s">
        <v>264</v>
      </c>
      <c r="F472" s="10" t="s">
        <v>268</v>
      </c>
      <c r="G472" s="34" t="s">
        <v>269</v>
      </c>
      <c r="H472" s="10">
        <v>1</v>
      </c>
      <c r="I472" s="10"/>
      <c r="J472" s="10" t="s">
        <v>39</v>
      </c>
      <c r="K472" s="34" t="s">
        <v>38</v>
      </c>
      <c r="L472" s="10" t="s">
        <v>38</v>
      </c>
      <c r="M472" s="12" t="s">
        <v>477</v>
      </c>
      <c r="N472" s="10"/>
      <c r="O472" s="10"/>
      <c r="P472" s="10"/>
      <c r="Q472" s="96">
        <v>106</v>
      </c>
    </row>
    <row r="473" spans="1:17" ht="14" x14ac:dyDescent="0.2">
      <c r="A473" s="208">
        <v>44895</v>
      </c>
      <c r="B473" s="10" t="e">
        <f>CONCATENATE("v2-",YEAR(#REF!),"-Q",ROUNDDOWN(MONTH(#REF!)/3,0)+1,"-",TEXT(Table6[[#This Row],[Counter]],"00#"))</f>
        <v>#REF!</v>
      </c>
      <c r="C473" s="10" t="s">
        <v>19</v>
      </c>
      <c r="D473" s="10"/>
      <c r="E473" s="10" t="s">
        <v>264</v>
      </c>
      <c r="F473" s="10" t="s">
        <v>268</v>
      </c>
      <c r="G473" s="34" t="s">
        <v>269</v>
      </c>
      <c r="H473" s="10" t="s">
        <v>478</v>
      </c>
      <c r="I473" s="10"/>
      <c r="J473" s="10" t="s">
        <v>39</v>
      </c>
      <c r="K473" s="34" t="s">
        <v>38</v>
      </c>
      <c r="L473" s="10" t="s">
        <v>38</v>
      </c>
      <c r="M473" s="12" t="s">
        <v>479</v>
      </c>
      <c r="N473" s="10"/>
      <c r="O473" s="10"/>
      <c r="P473" s="10"/>
      <c r="Q473" s="96">
        <v>107</v>
      </c>
    </row>
    <row r="474" spans="1:17" ht="98" x14ac:dyDescent="0.2">
      <c r="A474" s="208">
        <v>44895</v>
      </c>
      <c r="B474" s="10" t="e">
        <f>CONCATENATE("v2-",YEAR(#REF!),"-Q",ROUNDDOWN(MONTH(#REF!)/3,0)+1,"-",TEXT(Table6[[#This Row],[Counter]],"00#"))</f>
        <v>#REF!</v>
      </c>
      <c r="C474" s="10" t="s">
        <v>19</v>
      </c>
      <c r="D474" s="10"/>
      <c r="E474" s="10" t="s">
        <v>264</v>
      </c>
      <c r="F474" s="10" t="s">
        <v>275</v>
      </c>
      <c r="G474" s="34" t="s">
        <v>276</v>
      </c>
      <c r="H474" s="10">
        <v>1</v>
      </c>
      <c r="I474" s="10"/>
      <c r="J474" s="10" t="s">
        <v>39</v>
      </c>
      <c r="K474" s="34" t="s">
        <v>480</v>
      </c>
      <c r="L474" s="10" t="s">
        <v>38</v>
      </c>
      <c r="M474" s="12" t="s">
        <v>481</v>
      </c>
      <c r="N474" s="10"/>
      <c r="O474" s="10"/>
      <c r="P474" s="10"/>
      <c r="Q474" s="96">
        <v>108</v>
      </c>
    </row>
    <row r="475" spans="1:17" ht="28" x14ac:dyDescent="0.2">
      <c r="A475" s="208">
        <v>44895</v>
      </c>
      <c r="B475" s="10" t="e">
        <f>CONCATENATE("v2-",YEAR(#REF!),"-Q",ROUNDDOWN(MONTH(#REF!)/3,0)+1,"-",TEXT(Table6[[#This Row],[Counter]],"00#"))</f>
        <v>#REF!</v>
      </c>
      <c r="C475" s="10" t="s">
        <v>19</v>
      </c>
      <c r="D475" s="10"/>
      <c r="E475" s="10" t="s">
        <v>264</v>
      </c>
      <c r="F475" s="10" t="s">
        <v>482</v>
      </c>
      <c r="G475" s="34" t="s">
        <v>483</v>
      </c>
      <c r="H475" s="10">
        <v>1</v>
      </c>
      <c r="I475" s="10"/>
      <c r="J475" s="10" t="s">
        <v>39</v>
      </c>
      <c r="K475" s="34">
        <v>1</v>
      </c>
      <c r="L475" s="10" t="s">
        <v>484</v>
      </c>
      <c r="M475" s="12" t="s">
        <v>485</v>
      </c>
      <c r="N475" s="10"/>
      <c r="O475" s="10"/>
      <c r="P475" s="10"/>
      <c r="Q475" s="96">
        <v>111</v>
      </c>
    </row>
    <row r="476" spans="1:17" ht="28" x14ac:dyDescent="0.2">
      <c r="A476" s="208">
        <v>44895</v>
      </c>
      <c r="B476" s="10" t="e">
        <f>CONCATENATE("v2-",YEAR(#REF!),"-Q",ROUNDDOWN(MONTH(#REF!)/3,0)+1,"-",TEXT(Table6[[#This Row],[Counter]],"00#"))</f>
        <v>#REF!</v>
      </c>
      <c r="C476" s="10" t="s">
        <v>19</v>
      </c>
      <c r="D476" s="10"/>
      <c r="E476" s="10" t="s">
        <v>264</v>
      </c>
      <c r="F476" s="10" t="s">
        <v>482</v>
      </c>
      <c r="G476" s="34" t="s">
        <v>483</v>
      </c>
      <c r="H476" s="10">
        <v>1</v>
      </c>
      <c r="I476" s="10"/>
      <c r="J476" s="10" t="s">
        <v>39</v>
      </c>
      <c r="K476" s="34" t="s">
        <v>486</v>
      </c>
      <c r="L476" s="10" t="s">
        <v>38</v>
      </c>
      <c r="M476" s="12" t="s">
        <v>487</v>
      </c>
      <c r="N476" s="10"/>
      <c r="O476" s="10"/>
      <c r="P476" s="10"/>
      <c r="Q476" s="96">
        <v>110</v>
      </c>
    </row>
    <row r="477" spans="1:17" ht="140" x14ac:dyDescent="0.2">
      <c r="A477" s="208">
        <v>44895</v>
      </c>
      <c r="B477" s="10" t="e">
        <f>CONCATENATE("v2-",YEAR(#REF!),"-Q",ROUNDDOWN(MONTH(#REF!)/3,0)+1,"-",TEXT(Table6[[#This Row],[Counter]],"00#"))</f>
        <v>#REF!</v>
      </c>
      <c r="C477" s="10" t="s">
        <v>19</v>
      </c>
      <c r="D477" s="10"/>
      <c r="E477" s="10" t="s">
        <v>264</v>
      </c>
      <c r="F477" s="10" t="s">
        <v>482</v>
      </c>
      <c r="G477" s="34" t="s">
        <v>483</v>
      </c>
      <c r="H477" s="10">
        <v>1</v>
      </c>
      <c r="I477" s="10"/>
      <c r="J477" s="10" t="s">
        <v>39</v>
      </c>
      <c r="K477" s="34" t="s">
        <v>38</v>
      </c>
      <c r="L477" s="10" t="s">
        <v>38</v>
      </c>
      <c r="M477" s="12" t="s">
        <v>488</v>
      </c>
      <c r="N477" s="10"/>
      <c r="O477" s="10"/>
      <c r="P477" s="10"/>
      <c r="Q477" s="96">
        <v>109</v>
      </c>
    </row>
    <row r="478" spans="1:17" ht="84" x14ac:dyDescent="0.2">
      <c r="A478" s="208">
        <v>44841</v>
      </c>
      <c r="B478" s="10" t="e">
        <f>CONCATENATE("v2-",YEAR(#REF!),"-Q",ROUNDDOWN(MONTH(#REF!)/3,0)+1,"-",TEXT(Table6[[#This Row],[Counter]],"00#"))</f>
        <v>#REF!</v>
      </c>
      <c r="C478" s="10" t="s">
        <v>19</v>
      </c>
      <c r="D478" s="10"/>
      <c r="E478" s="10" t="s">
        <v>57</v>
      </c>
      <c r="F478" s="10" t="s">
        <v>81</v>
      </c>
      <c r="G478" s="34" t="s">
        <v>82</v>
      </c>
      <c r="H478" s="34">
        <v>1</v>
      </c>
      <c r="I478" s="34"/>
      <c r="J478" s="10" t="s">
        <v>39</v>
      </c>
      <c r="K478" s="34" t="s">
        <v>489</v>
      </c>
      <c r="L478" s="10" t="s">
        <v>69</v>
      </c>
      <c r="M478" s="34" t="s">
        <v>490</v>
      </c>
      <c r="N478" s="10"/>
      <c r="O478" s="10"/>
      <c r="P478" s="10"/>
      <c r="Q478" s="10">
        <v>1</v>
      </c>
    </row>
    <row r="479" spans="1:17" ht="306" x14ac:dyDescent="0.2">
      <c r="A479" s="208">
        <v>44841</v>
      </c>
      <c r="B479" s="10" t="e">
        <f>CONCATENATE("v2-",YEAR(#REF!),"-Q",ROUNDDOWN(MONTH(#REF!)/3,0)+1,"-",TEXT(Table6[[#This Row],[Counter]],"00#"))</f>
        <v>#REF!</v>
      </c>
      <c r="C479" s="10" t="s">
        <v>19</v>
      </c>
      <c r="D479" s="10"/>
      <c r="E479" s="10" t="s">
        <v>57</v>
      </c>
      <c r="F479" s="10" t="s">
        <v>85</v>
      </c>
      <c r="G479" s="34" t="s">
        <v>491</v>
      </c>
      <c r="H479" s="34">
        <v>1</v>
      </c>
      <c r="I479" s="34"/>
      <c r="J479" s="10" t="s">
        <v>39</v>
      </c>
      <c r="K479" s="34" t="s">
        <v>38</v>
      </c>
      <c r="L479" s="10" t="s">
        <v>38</v>
      </c>
      <c r="M479" s="34" t="s">
        <v>492</v>
      </c>
      <c r="N479" s="10"/>
      <c r="O479" s="10"/>
      <c r="P479" s="10"/>
      <c r="Q479" s="10">
        <v>2</v>
      </c>
    </row>
    <row r="480" spans="1:17" ht="28" x14ac:dyDescent="0.2">
      <c r="A480" s="208">
        <v>44841</v>
      </c>
      <c r="B480" s="10" t="e">
        <f>CONCATENATE("v2-",YEAR(#REF!),"-Q",ROUNDDOWN(MONTH(#REF!)/3,0)+1,"-",TEXT(Table6[[#This Row],[Counter]],"00#"))</f>
        <v>#REF!</v>
      </c>
      <c r="C480" s="10" t="s">
        <v>19</v>
      </c>
      <c r="D480" s="10"/>
      <c r="E480" s="10" t="s">
        <v>57</v>
      </c>
      <c r="F480" s="10" t="s">
        <v>85</v>
      </c>
      <c r="G480" s="34" t="s">
        <v>491</v>
      </c>
      <c r="H480" s="34">
        <v>1</v>
      </c>
      <c r="I480" s="34"/>
      <c r="J480" s="10" t="s">
        <v>39</v>
      </c>
      <c r="K480" s="34" t="s">
        <v>493</v>
      </c>
      <c r="L480" s="10" t="s">
        <v>38</v>
      </c>
      <c r="M480" s="34" t="s">
        <v>494</v>
      </c>
      <c r="N480" s="10"/>
      <c r="O480" s="10"/>
      <c r="P480" s="10"/>
      <c r="Q480" s="10">
        <v>3</v>
      </c>
    </row>
    <row r="481" spans="1:17" ht="28" x14ac:dyDescent="0.2">
      <c r="A481" s="208">
        <v>44841</v>
      </c>
      <c r="B481" s="10" t="e">
        <f>CONCATENATE("v2-",YEAR(#REF!),"-Q",ROUNDDOWN(MONTH(#REF!)/3,0)+1,"-",TEXT(Table6[[#This Row],[Counter]],"00#"))</f>
        <v>#REF!</v>
      </c>
      <c r="C481" s="10" t="s">
        <v>19</v>
      </c>
      <c r="D481" s="10"/>
      <c r="E481" s="10" t="s">
        <v>57</v>
      </c>
      <c r="F481" s="10" t="s">
        <v>85</v>
      </c>
      <c r="G481" s="34" t="s">
        <v>491</v>
      </c>
      <c r="H481" s="34">
        <v>1</v>
      </c>
      <c r="I481" s="34"/>
      <c r="J481" s="10" t="s">
        <v>39</v>
      </c>
      <c r="K481" s="34" t="s">
        <v>495</v>
      </c>
      <c r="L481" s="10" t="s">
        <v>38</v>
      </c>
      <c r="M481" s="34" t="s">
        <v>496</v>
      </c>
      <c r="N481" s="10"/>
      <c r="O481" s="10"/>
      <c r="P481" s="10"/>
      <c r="Q481" s="10">
        <v>4</v>
      </c>
    </row>
    <row r="482" spans="1:17" ht="84" x14ac:dyDescent="0.2">
      <c r="A482" s="208">
        <v>44841</v>
      </c>
      <c r="B482" s="10" t="e">
        <f>CONCATENATE("v2-",YEAR(#REF!),"-Q",ROUNDDOWN(MONTH(#REF!)/3,0)+1,"-",TEXT(Table6[[#This Row],[Counter]],"00#"))</f>
        <v>#REF!</v>
      </c>
      <c r="C482" s="10" t="s">
        <v>40</v>
      </c>
      <c r="D482" s="10"/>
      <c r="E482" s="10" t="s">
        <v>57</v>
      </c>
      <c r="F482" s="10" t="s">
        <v>85</v>
      </c>
      <c r="G482" s="34" t="s">
        <v>491</v>
      </c>
      <c r="H482" s="34">
        <v>1</v>
      </c>
      <c r="I482" s="34"/>
      <c r="J482" s="10" t="s">
        <v>38</v>
      </c>
      <c r="K482" s="34" t="s">
        <v>38</v>
      </c>
      <c r="L482" s="10" t="s">
        <v>38</v>
      </c>
      <c r="M482" s="34" t="s">
        <v>497</v>
      </c>
      <c r="N482" s="10"/>
      <c r="O482" s="10"/>
      <c r="P482" s="10"/>
      <c r="Q482" s="10">
        <v>11</v>
      </c>
    </row>
    <row r="483" spans="1:17" ht="28" x14ac:dyDescent="0.2">
      <c r="A483" s="208">
        <v>44841</v>
      </c>
      <c r="B483" s="10" t="e">
        <f>CONCATENATE("v2-",YEAR(#REF!),"-Q",ROUNDDOWN(MONTH(#REF!)/3,0)+1,"-",TEXT(Table6[[#This Row],[Counter]],"00#"))</f>
        <v>#REF!</v>
      </c>
      <c r="C483" s="10" t="s">
        <v>40</v>
      </c>
      <c r="D483" s="10"/>
      <c r="E483" s="10" t="s">
        <v>57</v>
      </c>
      <c r="F483" s="10" t="s">
        <v>85</v>
      </c>
      <c r="G483" s="34" t="s">
        <v>491</v>
      </c>
      <c r="H483" s="34">
        <v>1</v>
      </c>
      <c r="I483" s="34"/>
      <c r="J483" s="10" t="s">
        <v>39</v>
      </c>
      <c r="K483" s="34" t="s">
        <v>495</v>
      </c>
      <c r="L483" s="10" t="s">
        <v>38</v>
      </c>
      <c r="M483" s="34" t="s">
        <v>498</v>
      </c>
      <c r="N483" s="10"/>
      <c r="O483" s="10"/>
      <c r="P483" s="10"/>
      <c r="Q483" s="10">
        <v>12</v>
      </c>
    </row>
    <row r="484" spans="1:17" ht="84" x14ac:dyDescent="0.2">
      <c r="A484" s="208">
        <v>44841</v>
      </c>
      <c r="B484" s="10" t="e">
        <f>CONCATENATE("v2-",YEAR(#REF!),"-Q",ROUNDDOWN(MONTH(#REF!)/3,0)+1,"-",TEXT(Table6[[#This Row],[Counter]],"00#"))</f>
        <v>#REF!</v>
      </c>
      <c r="C484" s="10" t="s">
        <v>19</v>
      </c>
      <c r="D484" s="10"/>
      <c r="E484" s="10" t="s">
        <v>57</v>
      </c>
      <c r="F484" s="10" t="s">
        <v>85</v>
      </c>
      <c r="G484" s="34" t="s">
        <v>491</v>
      </c>
      <c r="H484" s="34" t="s">
        <v>38</v>
      </c>
      <c r="I484" s="34"/>
      <c r="J484" s="10" t="s">
        <v>38</v>
      </c>
      <c r="K484" s="34" t="s">
        <v>38</v>
      </c>
      <c r="L484" s="10" t="s">
        <v>38</v>
      </c>
      <c r="M484" s="34" t="s">
        <v>499</v>
      </c>
      <c r="N484" s="10"/>
      <c r="O484" s="10"/>
      <c r="P484" s="10"/>
      <c r="Q484" s="10">
        <v>13</v>
      </c>
    </row>
    <row r="485" spans="1:17" ht="196" x14ac:dyDescent="0.2">
      <c r="A485" s="208">
        <v>44841</v>
      </c>
      <c r="B485" s="10" t="e">
        <f>CONCATENATE("v2-",YEAR(#REF!),"-Q",ROUNDDOWN(MONTH(#REF!)/3,0)+1,"-",TEXT(Table6[[#This Row],[Counter]],"00#"))</f>
        <v>#REF!</v>
      </c>
      <c r="C485" s="10" t="s">
        <v>19</v>
      </c>
      <c r="D485" s="10"/>
      <c r="E485" s="10" t="s">
        <v>112</v>
      </c>
      <c r="F485" s="10" t="s">
        <v>500</v>
      </c>
      <c r="G485" s="34" t="s">
        <v>501</v>
      </c>
      <c r="H485" s="34">
        <v>2</v>
      </c>
      <c r="I485" s="34"/>
      <c r="J485" s="10" t="s">
        <v>39</v>
      </c>
      <c r="K485" s="34" t="s">
        <v>38</v>
      </c>
      <c r="L485" s="10" t="s">
        <v>38</v>
      </c>
      <c r="M485" s="34" t="s">
        <v>502</v>
      </c>
      <c r="N485" s="10"/>
      <c r="O485" s="10"/>
      <c r="P485" s="10"/>
      <c r="Q485" s="10">
        <v>5</v>
      </c>
    </row>
    <row r="486" spans="1:17" ht="42" x14ac:dyDescent="0.2">
      <c r="A486" s="208">
        <v>44841</v>
      </c>
      <c r="B486" s="10" t="e">
        <f>CONCATENATE("v2-",YEAR(#REF!),"-Q",ROUNDDOWN(MONTH(#REF!)/3,0)+1,"-",TEXT(Table6[[#This Row],[Counter]],"00#"))</f>
        <v>#REF!</v>
      </c>
      <c r="C486" s="10" t="s">
        <v>19</v>
      </c>
      <c r="D486" s="10"/>
      <c r="E486" s="10" t="s">
        <v>112</v>
      </c>
      <c r="F486" s="10" t="s">
        <v>500</v>
      </c>
      <c r="G486" s="34" t="s">
        <v>501</v>
      </c>
      <c r="H486" s="34">
        <v>2</v>
      </c>
      <c r="I486" s="34"/>
      <c r="J486" s="10" t="s">
        <v>39</v>
      </c>
      <c r="K486" s="34" t="s">
        <v>503</v>
      </c>
      <c r="L486" s="10" t="s">
        <v>38</v>
      </c>
      <c r="M486" s="34" t="s">
        <v>504</v>
      </c>
      <c r="N486" s="10"/>
      <c r="O486" s="10"/>
      <c r="P486" s="10"/>
      <c r="Q486" s="10">
        <v>6</v>
      </c>
    </row>
    <row r="487" spans="1:17" ht="70" x14ac:dyDescent="0.2">
      <c r="A487" s="208">
        <v>44841</v>
      </c>
      <c r="B487" s="10" t="e">
        <f>CONCATENATE("v2-",YEAR(#REF!),"-Q",ROUNDDOWN(MONTH(#REF!)/3,0)+1,"-",TEXT(Table6[[#This Row],[Counter]],"00#"))</f>
        <v>#REF!</v>
      </c>
      <c r="C487" s="10" t="s">
        <v>19</v>
      </c>
      <c r="D487" s="10"/>
      <c r="E487" s="10" t="s">
        <v>160</v>
      </c>
      <c r="F487" s="10" t="s">
        <v>38</v>
      </c>
      <c r="G487" s="34" t="s">
        <v>38</v>
      </c>
      <c r="H487" s="10" t="s">
        <v>38</v>
      </c>
      <c r="I487" s="10"/>
      <c r="J487" s="10" t="s">
        <v>38</v>
      </c>
      <c r="K487" s="34" t="s">
        <v>38</v>
      </c>
      <c r="L487" s="10" t="s">
        <v>38</v>
      </c>
      <c r="M487" s="34" t="s">
        <v>505</v>
      </c>
      <c r="N487" s="10"/>
      <c r="O487" s="10"/>
      <c r="P487" s="10"/>
      <c r="Q487" s="10">
        <v>9</v>
      </c>
    </row>
    <row r="488" spans="1:17" ht="56" x14ac:dyDescent="0.2">
      <c r="A488" s="208">
        <v>44841</v>
      </c>
      <c r="B488" s="10" t="e">
        <f>CONCATENATE("v2-",YEAR(#REF!),"-Q",ROUNDDOWN(MONTH(#REF!)/3,0)+1,"-",TEXT(Table6[[#This Row],[Counter]],"00#"))</f>
        <v>#REF!</v>
      </c>
      <c r="C488" s="10" t="s">
        <v>19</v>
      </c>
      <c r="D488" s="10"/>
      <c r="E488" s="10" t="s">
        <v>38</v>
      </c>
      <c r="F488" s="10" t="s">
        <v>38</v>
      </c>
      <c r="G488" s="34" t="s">
        <v>38</v>
      </c>
      <c r="H488" s="10" t="s">
        <v>38</v>
      </c>
      <c r="I488" s="10"/>
      <c r="J488" s="10" t="s">
        <v>38</v>
      </c>
      <c r="K488" s="34" t="s">
        <v>38</v>
      </c>
      <c r="L488" s="10" t="s">
        <v>38</v>
      </c>
      <c r="M488" s="12" t="s">
        <v>506</v>
      </c>
      <c r="N488" s="10"/>
      <c r="O488" s="10"/>
      <c r="P488" s="10"/>
      <c r="Q488" s="10">
        <v>10</v>
      </c>
    </row>
    <row r="489" spans="1:17" ht="28" x14ac:dyDescent="0.2">
      <c r="A489" s="208">
        <v>44841</v>
      </c>
      <c r="B489" s="10" t="e">
        <f>CONCATENATE("v2-",YEAR(#REF!),"-Q",ROUNDDOWN(MONTH(#REF!)/3,0)+1,"-",TEXT(Table6[[#This Row],[Counter]],"00#"))</f>
        <v>#REF!</v>
      </c>
      <c r="C489" s="10" t="s">
        <v>19</v>
      </c>
      <c r="D489" s="10"/>
      <c r="E489" s="10" t="s">
        <v>264</v>
      </c>
      <c r="F489" s="10" t="s">
        <v>469</v>
      </c>
      <c r="G489" s="34" t="s">
        <v>470</v>
      </c>
      <c r="H489" s="34">
        <v>2</v>
      </c>
      <c r="I489" s="34"/>
      <c r="J489" s="10" t="s">
        <v>39</v>
      </c>
      <c r="K489" s="34" t="s">
        <v>38</v>
      </c>
      <c r="L489" s="10" t="s">
        <v>106</v>
      </c>
      <c r="M489" s="34" t="s">
        <v>507</v>
      </c>
      <c r="N489" s="10"/>
      <c r="O489" s="10"/>
      <c r="P489" s="10"/>
      <c r="Q489" s="10">
        <v>7</v>
      </c>
    </row>
    <row r="490" spans="1:17" ht="28" x14ac:dyDescent="0.2">
      <c r="A490" s="208">
        <v>44841</v>
      </c>
      <c r="B490" s="10" t="e">
        <f>CONCATENATE("v2-",YEAR(#REF!),"-Q",ROUNDDOWN(MONTH(#REF!)/3,0)+1,"-",TEXT(Table6[[#This Row],[Counter]],"00#"))</f>
        <v>#REF!</v>
      </c>
      <c r="C490" s="10" t="s">
        <v>19</v>
      </c>
      <c r="D490" s="10"/>
      <c r="E490" s="10" t="s">
        <v>264</v>
      </c>
      <c r="F490" s="10" t="s">
        <v>508</v>
      </c>
      <c r="G490" s="34" t="s">
        <v>509</v>
      </c>
      <c r="H490" s="34">
        <v>1</v>
      </c>
      <c r="I490" s="34"/>
      <c r="J490" s="10" t="s">
        <v>39</v>
      </c>
      <c r="K490" s="34" t="s">
        <v>38</v>
      </c>
      <c r="L490" s="10" t="s">
        <v>38</v>
      </c>
      <c r="M490" s="34" t="s">
        <v>510</v>
      </c>
      <c r="N490" s="10"/>
      <c r="O490" s="10"/>
      <c r="P490" s="10"/>
      <c r="Q490" s="10">
        <v>8</v>
      </c>
    </row>
    <row r="491" spans="1:17" ht="14" x14ac:dyDescent="0.2">
      <c r="A491" s="208">
        <v>44715</v>
      </c>
      <c r="B491" s="10" t="e">
        <f>CONCATENATE("v2-",YEAR(#REF!),"-Q",ROUNDDOWN(MONTH(#REF!)/3,0)+1,"-",TEXT(Table6[[#This Row],[Counter]],"00#"))</f>
        <v>#REF!</v>
      </c>
      <c r="C491" s="10" t="s">
        <v>19</v>
      </c>
      <c r="D491" s="10"/>
      <c r="E491" s="10" t="s">
        <v>57</v>
      </c>
      <c r="F491" s="10" t="s">
        <v>71</v>
      </c>
      <c r="G491" s="34" t="s">
        <v>72</v>
      </c>
      <c r="H491" s="34">
        <v>1</v>
      </c>
      <c r="I491" s="34"/>
      <c r="J491" s="34" t="s">
        <v>39</v>
      </c>
      <c r="K491" s="34" t="s">
        <v>38</v>
      </c>
      <c r="L491" s="10" t="s">
        <v>38</v>
      </c>
      <c r="M491" s="34" t="s">
        <v>511</v>
      </c>
      <c r="N491" s="10"/>
      <c r="O491" s="10"/>
      <c r="P491" s="10"/>
      <c r="Q491" s="10">
        <v>2</v>
      </c>
    </row>
    <row r="492" spans="1:17" ht="28" x14ac:dyDescent="0.2">
      <c r="A492" s="208">
        <v>44715</v>
      </c>
      <c r="B492" s="10" t="e">
        <f>CONCATENATE("v2-",YEAR(#REF!),"-Q",ROUNDDOWN(MONTH(#REF!)/3,0)+1,"-",TEXT(Table6[[#This Row],[Counter]],"00#"))</f>
        <v>#REF!</v>
      </c>
      <c r="C492" s="10" t="s">
        <v>19</v>
      </c>
      <c r="D492" s="10"/>
      <c r="E492" s="10" t="s">
        <v>95</v>
      </c>
      <c r="F492" s="10" t="s">
        <v>512</v>
      </c>
      <c r="G492" s="34" t="s">
        <v>513</v>
      </c>
      <c r="H492" s="34">
        <v>1</v>
      </c>
      <c r="I492" s="34"/>
      <c r="J492" s="34" t="s">
        <v>39</v>
      </c>
      <c r="K492" s="34" t="s">
        <v>514</v>
      </c>
      <c r="L492" s="10" t="s">
        <v>38</v>
      </c>
      <c r="M492" s="34" t="s">
        <v>515</v>
      </c>
      <c r="N492" s="10"/>
      <c r="O492" s="10"/>
      <c r="P492" s="10"/>
      <c r="Q492" s="10">
        <v>6</v>
      </c>
    </row>
    <row r="493" spans="1:17" ht="28" x14ac:dyDescent="0.2">
      <c r="A493" s="208">
        <v>44715</v>
      </c>
      <c r="B493" s="10" t="e">
        <f>CONCATENATE("v2-",YEAR(#REF!),"-Q",ROUNDDOWN(MONTH(#REF!)/3,0)+1,"-",TEXT(Table6[[#This Row],[Counter]],"00#"))</f>
        <v>#REF!</v>
      </c>
      <c r="C493" s="10" t="s">
        <v>19</v>
      </c>
      <c r="D493" s="10"/>
      <c r="E493" s="10" t="s">
        <v>108</v>
      </c>
      <c r="F493" s="10" t="s">
        <v>109</v>
      </c>
      <c r="G493" s="34" t="s">
        <v>516</v>
      </c>
      <c r="H493" s="34">
        <v>1</v>
      </c>
      <c r="I493" s="34"/>
      <c r="J493" s="34" t="s">
        <v>39</v>
      </c>
      <c r="K493" s="34" t="s">
        <v>38</v>
      </c>
      <c r="L493" s="10" t="s">
        <v>69</v>
      </c>
      <c r="M493" s="87" t="s">
        <v>4877</v>
      </c>
      <c r="N493" s="10"/>
      <c r="O493" s="10"/>
      <c r="P493" s="10"/>
      <c r="Q493" s="10">
        <v>8</v>
      </c>
    </row>
    <row r="494" spans="1:17" ht="28" x14ac:dyDescent="0.2">
      <c r="A494" s="208">
        <v>44715</v>
      </c>
      <c r="B494" s="10" t="e">
        <f>CONCATENATE("v2-",YEAR(#REF!),"-Q",ROUNDDOWN(MONTH(#REF!)/3,0)+1,"-",TEXT(Table6[[#This Row],[Counter]],"00#"))</f>
        <v>#REF!</v>
      </c>
      <c r="C494" s="10" t="s">
        <v>19</v>
      </c>
      <c r="D494" s="10"/>
      <c r="E494" s="10" t="s">
        <v>108</v>
      </c>
      <c r="F494" s="10" t="s">
        <v>109</v>
      </c>
      <c r="G494" s="34" t="s">
        <v>516</v>
      </c>
      <c r="H494" s="34">
        <v>4</v>
      </c>
      <c r="I494" s="34"/>
      <c r="J494" s="34" t="s">
        <v>39</v>
      </c>
      <c r="K494" s="34" t="s">
        <v>38</v>
      </c>
      <c r="L494" s="10" t="s">
        <v>38</v>
      </c>
      <c r="M494" s="34" t="s">
        <v>517</v>
      </c>
      <c r="N494" s="10"/>
      <c r="O494" s="10"/>
      <c r="P494" s="10"/>
      <c r="Q494" s="10">
        <v>9</v>
      </c>
    </row>
    <row r="495" spans="1:17" ht="28" x14ac:dyDescent="0.2">
      <c r="A495" s="208">
        <v>44715</v>
      </c>
      <c r="B495" s="10" t="e">
        <f>CONCATENATE("v2-",YEAR(#REF!),"-Q",ROUNDDOWN(MONTH(#REF!)/3,0)+1,"-",TEXT(Table6[[#This Row],[Counter]],"00#"))</f>
        <v>#REF!</v>
      </c>
      <c r="C495" s="10" t="s">
        <v>19</v>
      </c>
      <c r="D495" s="10"/>
      <c r="E495" s="10" t="s">
        <v>38</v>
      </c>
      <c r="F495" s="10" t="s">
        <v>38</v>
      </c>
      <c r="G495" s="10" t="s">
        <v>38</v>
      </c>
      <c r="H495" s="10" t="s">
        <v>38</v>
      </c>
      <c r="I495" s="10"/>
      <c r="J495" s="10" t="s">
        <v>38</v>
      </c>
      <c r="K495" s="10" t="s">
        <v>38</v>
      </c>
      <c r="L495" s="10" t="s">
        <v>38</v>
      </c>
      <c r="M495" s="34" t="s">
        <v>518</v>
      </c>
      <c r="N495" s="10"/>
      <c r="O495" s="10"/>
      <c r="P495" s="10"/>
      <c r="Q495" s="10">
        <v>1</v>
      </c>
    </row>
    <row r="496" spans="1:17" ht="332" x14ac:dyDescent="0.2">
      <c r="A496" s="208">
        <v>44715</v>
      </c>
      <c r="B496" s="10" t="e">
        <f>CONCATENATE("v2-",YEAR(#REF!),"-Q",ROUNDDOWN(MONTH(#REF!)/3,0)+1,"-",TEXT(Table6[[#This Row],[Counter]],"00#"))</f>
        <v>#REF!</v>
      </c>
      <c r="C496" s="10" t="s">
        <v>19</v>
      </c>
      <c r="D496" s="10"/>
      <c r="E496" s="10" t="s">
        <v>519</v>
      </c>
      <c r="F496" s="10" t="s">
        <v>38</v>
      </c>
      <c r="G496" s="10" t="s">
        <v>38</v>
      </c>
      <c r="H496" s="10" t="s">
        <v>38</v>
      </c>
      <c r="I496" s="10"/>
      <c r="J496" s="10" t="s">
        <v>38</v>
      </c>
      <c r="K496" s="10" t="s">
        <v>38</v>
      </c>
      <c r="L496" s="10" t="s">
        <v>38</v>
      </c>
      <c r="M496" s="34" t="s">
        <v>520</v>
      </c>
      <c r="N496" s="10"/>
      <c r="O496" s="10"/>
      <c r="P496" s="10"/>
      <c r="Q496" s="10">
        <v>7</v>
      </c>
    </row>
    <row r="497" spans="1:17" ht="70" x14ac:dyDescent="0.2">
      <c r="A497" s="208">
        <v>44715</v>
      </c>
      <c r="B497" s="10" t="e">
        <f>CONCATENATE("v2-",YEAR(#REF!),"-Q",ROUNDDOWN(MONTH(#REF!)/3,0)+1,"-",TEXT(Table6[[#This Row],[Counter]],"00#"))</f>
        <v>#REF!</v>
      </c>
      <c r="C497" s="10" t="s">
        <v>19</v>
      </c>
      <c r="D497" s="10"/>
      <c r="E497" s="10" t="s">
        <v>241</v>
      </c>
      <c r="F497" s="10" t="s">
        <v>242</v>
      </c>
      <c r="G497" s="34" t="s">
        <v>243</v>
      </c>
      <c r="H497" s="34">
        <v>2</v>
      </c>
      <c r="I497" s="34"/>
      <c r="J497" s="34" t="s">
        <v>39</v>
      </c>
      <c r="K497" s="34" t="s">
        <v>521</v>
      </c>
      <c r="L497" s="10" t="s">
        <v>38</v>
      </c>
      <c r="M497" s="34" t="s">
        <v>522</v>
      </c>
      <c r="N497" s="10"/>
      <c r="O497" s="10"/>
      <c r="P497" s="10"/>
      <c r="Q497" s="10">
        <v>3</v>
      </c>
    </row>
    <row r="498" spans="1:17" ht="28" x14ac:dyDescent="0.2">
      <c r="A498" s="208">
        <v>44715</v>
      </c>
      <c r="B498" s="10" t="e">
        <f>CONCATENATE("v2-",YEAR(#REF!),"-Q",ROUNDDOWN(MONTH(#REF!)/3,0)+1,"-",TEXT(Table6[[#This Row],[Counter]],"00#"))</f>
        <v>#REF!</v>
      </c>
      <c r="C498" s="10" t="s">
        <v>19</v>
      </c>
      <c r="D498" s="10"/>
      <c r="E498" s="10" t="s">
        <v>241</v>
      </c>
      <c r="F498" s="10" t="s">
        <v>255</v>
      </c>
      <c r="G498" s="34" t="s">
        <v>256</v>
      </c>
      <c r="H498" s="34">
        <v>1</v>
      </c>
      <c r="I498" s="34"/>
      <c r="J498" s="34" t="s">
        <v>39</v>
      </c>
      <c r="K498" s="34" t="s">
        <v>38</v>
      </c>
      <c r="L498" s="10" t="s">
        <v>69</v>
      </c>
      <c r="M498" s="34" t="s">
        <v>4878</v>
      </c>
      <c r="N498" s="10"/>
      <c r="O498" s="10"/>
      <c r="P498" s="10"/>
      <c r="Q498" s="10">
        <v>4</v>
      </c>
    </row>
    <row r="499" spans="1:17" ht="28" x14ac:dyDescent="0.2">
      <c r="A499" s="208">
        <v>44715</v>
      </c>
      <c r="B499" s="10" t="e">
        <f>CONCATENATE("v2-",YEAR(#REF!),"-Q",ROUNDDOWN(MONTH(#REF!)/3,0)+1,"-",TEXT(Table6[[#This Row],[Counter]],"00#"))</f>
        <v>#REF!</v>
      </c>
      <c r="C499" s="10" t="s">
        <v>19</v>
      </c>
      <c r="D499" s="10"/>
      <c r="E499" s="10" t="s">
        <v>264</v>
      </c>
      <c r="F499" s="10" t="s">
        <v>508</v>
      </c>
      <c r="G499" s="34" t="s">
        <v>509</v>
      </c>
      <c r="H499" s="34">
        <v>2</v>
      </c>
      <c r="I499" s="34"/>
      <c r="J499" s="34" t="s">
        <v>39</v>
      </c>
      <c r="K499" s="34" t="s">
        <v>38</v>
      </c>
      <c r="L499" s="10" t="s">
        <v>106</v>
      </c>
      <c r="M499" s="34" t="s">
        <v>523</v>
      </c>
      <c r="N499" s="10"/>
      <c r="O499" s="10"/>
      <c r="P499" s="10"/>
      <c r="Q499" s="10">
        <v>5</v>
      </c>
    </row>
    <row r="500" spans="1:17" ht="140" x14ac:dyDescent="0.2">
      <c r="A500" s="211">
        <v>44643</v>
      </c>
      <c r="B500" s="10" t="e">
        <f>CONCATENATE("v2-",YEAR(#REF!),"-Q",ROUNDDOWN(MONTH(#REF!)/3,0)+1,"-",TEXT(Table6[[#This Row],[Counter]],"00#"))</f>
        <v>#REF!</v>
      </c>
      <c r="C500" s="87" t="s">
        <v>40</v>
      </c>
      <c r="D500" s="87"/>
      <c r="E500" s="87" t="s">
        <v>57</v>
      </c>
      <c r="F500" s="87" t="s">
        <v>58</v>
      </c>
      <c r="G500" s="87" t="s">
        <v>59</v>
      </c>
      <c r="H500" s="87">
        <v>1</v>
      </c>
      <c r="I500" s="87"/>
      <c r="J500" s="87" t="s">
        <v>524</v>
      </c>
      <c r="K500" s="87" t="s">
        <v>38</v>
      </c>
      <c r="L500" s="87" t="s">
        <v>38</v>
      </c>
      <c r="M500" s="87" t="s">
        <v>525</v>
      </c>
      <c r="O500" s="87"/>
      <c r="P500" s="87"/>
      <c r="Q500" s="10">
        <v>1</v>
      </c>
    </row>
    <row r="501" spans="1:17" ht="140" x14ac:dyDescent="0.2">
      <c r="A501" s="211">
        <v>44643</v>
      </c>
      <c r="B501" s="10" t="e">
        <f>CONCATENATE("v2-",YEAR(#REF!),"-Q",ROUNDDOWN(MONTH(#REF!)/3,0)+1,"-",TEXT(Table6[[#This Row],[Counter]],"00#"))</f>
        <v>#REF!</v>
      </c>
      <c r="C501" s="87" t="s">
        <v>40</v>
      </c>
      <c r="D501" s="87"/>
      <c r="E501" s="87" t="s">
        <v>57</v>
      </c>
      <c r="F501" s="87" t="s">
        <v>58</v>
      </c>
      <c r="G501" s="87" t="s">
        <v>59</v>
      </c>
      <c r="H501" s="87">
        <v>1</v>
      </c>
      <c r="I501" s="87"/>
      <c r="J501" s="87" t="s">
        <v>526</v>
      </c>
      <c r="K501" s="87" t="s">
        <v>38</v>
      </c>
      <c r="L501" s="87" t="s">
        <v>38</v>
      </c>
      <c r="M501" s="87" t="s">
        <v>525</v>
      </c>
      <c r="O501" s="87"/>
      <c r="P501" s="87"/>
      <c r="Q501" s="10">
        <v>2</v>
      </c>
    </row>
    <row r="502" spans="1:17" ht="28" x14ac:dyDescent="0.2">
      <c r="A502" s="211">
        <v>44643</v>
      </c>
      <c r="B502" s="10" t="e">
        <f>CONCATENATE("v2-",YEAR(#REF!),"-Q",ROUNDDOWN(MONTH(#REF!)/3,0)+1,"-",TEXT(Table6[[#This Row],[Counter]],"00#"))</f>
        <v>#REF!</v>
      </c>
      <c r="C502" s="87" t="s">
        <v>19</v>
      </c>
      <c r="D502" s="87"/>
      <c r="E502" s="87" t="s">
        <v>57</v>
      </c>
      <c r="F502" s="87" t="s">
        <v>58</v>
      </c>
      <c r="G502" s="87" t="s">
        <v>59</v>
      </c>
      <c r="H502" s="87">
        <v>1</v>
      </c>
      <c r="I502" s="87"/>
      <c r="J502" s="87" t="s">
        <v>524</v>
      </c>
      <c r="K502" s="87" t="s">
        <v>527</v>
      </c>
      <c r="L502" s="87" t="s">
        <v>38</v>
      </c>
      <c r="M502" s="87" t="s">
        <v>528</v>
      </c>
      <c r="O502" s="87"/>
      <c r="P502" s="87"/>
      <c r="Q502" s="10">
        <v>10</v>
      </c>
    </row>
    <row r="503" spans="1:17" ht="42" x14ac:dyDescent="0.2">
      <c r="A503" s="211">
        <v>44643</v>
      </c>
      <c r="B503" s="10" t="e">
        <f>CONCATENATE("v2-",YEAR(#REF!),"-Q",ROUNDDOWN(MONTH(#REF!)/3,0)+1,"-",TEXT(Table6[[#This Row],[Counter]],"00#"))</f>
        <v>#REF!</v>
      </c>
      <c r="C503" s="87" t="s">
        <v>19</v>
      </c>
      <c r="D503" s="87"/>
      <c r="E503" s="87" t="s">
        <v>57</v>
      </c>
      <c r="F503" s="87" t="s">
        <v>58</v>
      </c>
      <c r="G503" s="87" t="s">
        <v>59</v>
      </c>
      <c r="H503" s="87">
        <v>1</v>
      </c>
      <c r="I503" s="87"/>
      <c r="J503" s="87" t="s">
        <v>524</v>
      </c>
      <c r="K503" s="87" t="s">
        <v>529</v>
      </c>
      <c r="L503" s="87" t="s">
        <v>38</v>
      </c>
      <c r="M503" s="87" t="s">
        <v>530</v>
      </c>
      <c r="O503" s="87"/>
      <c r="P503" s="87"/>
      <c r="Q503" s="10">
        <v>11</v>
      </c>
    </row>
    <row r="504" spans="1:17" ht="42" x14ac:dyDescent="0.2">
      <c r="A504" s="211">
        <v>44643</v>
      </c>
      <c r="B504" s="10" t="e">
        <f>CONCATENATE("v2-",YEAR(#REF!),"-Q",ROUNDDOWN(MONTH(#REF!)/3,0)+1,"-",TEXT(Table6[[#This Row],[Counter]],"00#"))</f>
        <v>#REF!</v>
      </c>
      <c r="C504" s="87" t="s">
        <v>19</v>
      </c>
      <c r="D504" s="87"/>
      <c r="E504" s="87" t="s">
        <v>57</v>
      </c>
      <c r="F504" s="87" t="s">
        <v>58</v>
      </c>
      <c r="G504" s="87" t="s">
        <v>59</v>
      </c>
      <c r="H504" s="87">
        <v>1</v>
      </c>
      <c r="I504" s="87"/>
      <c r="J504" s="87" t="s">
        <v>524</v>
      </c>
      <c r="K504" s="87" t="s">
        <v>531</v>
      </c>
      <c r="L504" s="87" t="s">
        <v>38</v>
      </c>
      <c r="M504" s="212" t="s">
        <v>532</v>
      </c>
      <c r="O504" s="87"/>
      <c r="P504" s="87"/>
      <c r="Q504" s="10">
        <v>12</v>
      </c>
    </row>
    <row r="505" spans="1:17" ht="28" x14ac:dyDescent="0.2">
      <c r="A505" s="211">
        <v>44643</v>
      </c>
      <c r="B505" s="10" t="e">
        <f>CONCATENATE("v2-",YEAR(#REF!),"-Q",ROUNDDOWN(MONTH(#REF!)/3,0)+1,"-",TEXT(Table6[[#This Row],[Counter]],"00#"))</f>
        <v>#REF!</v>
      </c>
      <c r="C505" s="87" t="s">
        <v>19</v>
      </c>
      <c r="D505" s="87"/>
      <c r="E505" s="87" t="s">
        <v>57</v>
      </c>
      <c r="F505" s="87" t="s">
        <v>58</v>
      </c>
      <c r="G505" s="87" t="s">
        <v>59</v>
      </c>
      <c r="H505" s="87">
        <v>1</v>
      </c>
      <c r="I505" s="87"/>
      <c r="J505" s="87" t="s">
        <v>526</v>
      </c>
      <c r="K505" s="87" t="s">
        <v>527</v>
      </c>
      <c r="L505" s="87" t="s">
        <v>38</v>
      </c>
      <c r="M505" s="87" t="s">
        <v>533</v>
      </c>
      <c r="O505" s="87"/>
      <c r="P505" s="87"/>
      <c r="Q505" s="10">
        <v>13</v>
      </c>
    </row>
    <row r="506" spans="1:17" ht="42" x14ac:dyDescent="0.2">
      <c r="A506" s="211">
        <v>44643</v>
      </c>
      <c r="B506" s="10" t="e">
        <f>CONCATENATE("v2-",YEAR(#REF!),"-Q",ROUNDDOWN(MONTH(#REF!)/3,0)+1,"-",TEXT(Table6[[#This Row],[Counter]],"00#"))</f>
        <v>#REF!</v>
      </c>
      <c r="C506" s="87" t="s">
        <v>19</v>
      </c>
      <c r="D506" s="87"/>
      <c r="E506" s="87" t="s">
        <v>57</v>
      </c>
      <c r="F506" s="87" t="s">
        <v>58</v>
      </c>
      <c r="G506" s="87" t="s">
        <v>59</v>
      </c>
      <c r="H506" s="87">
        <v>1</v>
      </c>
      <c r="I506" s="87"/>
      <c r="J506" s="87" t="s">
        <v>526</v>
      </c>
      <c r="K506" s="87" t="s">
        <v>534</v>
      </c>
      <c r="L506" s="87" t="s">
        <v>38</v>
      </c>
      <c r="M506" s="87" t="s">
        <v>535</v>
      </c>
      <c r="O506" s="87"/>
      <c r="P506" s="87"/>
      <c r="Q506" s="10">
        <v>14</v>
      </c>
    </row>
    <row r="507" spans="1:17" ht="98" x14ac:dyDescent="0.2">
      <c r="A507" s="211">
        <v>44643</v>
      </c>
      <c r="B507" s="10" t="e">
        <f>CONCATENATE("v2-",YEAR(#REF!),"-Q",ROUNDDOWN(MONTH(#REF!)/3,0)+1,"-",TEXT(Table6[[#This Row],[Counter]],"00#"))</f>
        <v>#REF!</v>
      </c>
      <c r="C507" s="87" t="s">
        <v>40</v>
      </c>
      <c r="D507" s="87"/>
      <c r="E507" s="87" t="s">
        <v>57</v>
      </c>
      <c r="F507" s="87" t="s">
        <v>58</v>
      </c>
      <c r="G507" s="87" t="s">
        <v>59</v>
      </c>
      <c r="H507" s="87">
        <v>2</v>
      </c>
      <c r="I507" s="87"/>
      <c r="J507" s="87" t="s">
        <v>39</v>
      </c>
      <c r="K507" s="87" t="s">
        <v>38</v>
      </c>
      <c r="L507" s="87" t="s">
        <v>38</v>
      </c>
      <c r="M507" s="87" t="s">
        <v>536</v>
      </c>
      <c r="O507" s="87"/>
      <c r="P507" s="87"/>
      <c r="Q507" s="10">
        <v>3</v>
      </c>
    </row>
    <row r="508" spans="1:17" ht="140" x14ac:dyDescent="0.2">
      <c r="A508" s="211">
        <v>44643</v>
      </c>
      <c r="B508" s="10" t="e">
        <f>CONCATENATE("v2-",YEAR(#REF!),"-Q",ROUNDDOWN(MONTH(#REF!)/3,0)+1,"-",TEXT(Table6[[#This Row],[Counter]],"00#"))</f>
        <v>#REF!</v>
      </c>
      <c r="C508" s="87" t="s">
        <v>19</v>
      </c>
      <c r="D508" s="87"/>
      <c r="E508" s="87" t="s">
        <v>57</v>
      </c>
      <c r="F508" s="87" t="s">
        <v>58</v>
      </c>
      <c r="G508" s="87" t="s">
        <v>59</v>
      </c>
      <c r="H508" s="87">
        <v>2</v>
      </c>
      <c r="I508" s="87"/>
      <c r="J508" s="87" t="s">
        <v>39</v>
      </c>
      <c r="K508" s="87" t="s">
        <v>537</v>
      </c>
      <c r="L508" s="87" t="s">
        <v>38</v>
      </c>
      <c r="M508" s="87" t="s">
        <v>538</v>
      </c>
      <c r="O508" s="87"/>
      <c r="P508" s="87"/>
      <c r="Q508" s="10">
        <v>8</v>
      </c>
    </row>
    <row r="509" spans="1:17" ht="14" x14ac:dyDescent="0.2">
      <c r="A509" s="211">
        <v>44643</v>
      </c>
      <c r="B509" s="10" t="e">
        <f>CONCATENATE("v2-",YEAR(#REF!),"-Q",ROUNDDOWN(MONTH(#REF!)/3,0)+1,"-",TEXT(Table6[[#This Row],[Counter]],"00#"))</f>
        <v>#REF!</v>
      </c>
      <c r="C509" s="87" t="s">
        <v>19</v>
      </c>
      <c r="D509" s="87"/>
      <c r="E509" s="87" t="s">
        <v>57</v>
      </c>
      <c r="F509" s="87" t="s">
        <v>58</v>
      </c>
      <c r="G509" s="87" t="s">
        <v>59</v>
      </c>
      <c r="H509" s="87">
        <v>2</v>
      </c>
      <c r="I509" s="87"/>
      <c r="J509" s="87" t="s">
        <v>39</v>
      </c>
      <c r="K509" s="87" t="s">
        <v>539</v>
      </c>
      <c r="L509" s="87" t="s">
        <v>38</v>
      </c>
      <c r="M509" s="87" t="s">
        <v>540</v>
      </c>
      <c r="O509" s="87"/>
      <c r="P509" s="87"/>
      <c r="Q509" s="10">
        <v>15</v>
      </c>
    </row>
    <row r="510" spans="1:17" ht="98" x14ac:dyDescent="0.2">
      <c r="A510" s="211">
        <v>44643</v>
      </c>
      <c r="B510" s="10" t="e">
        <f>CONCATENATE("v2-",YEAR(#REF!),"-Q",ROUNDDOWN(MONTH(#REF!)/3,0)+1,"-",TEXT(Table6[[#This Row],[Counter]],"00#"))</f>
        <v>#REF!</v>
      </c>
      <c r="C510" s="87" t="s">
        <v>40</v>
      </c>
      <c r="D510" s="87"/>
      <c r="E510" s="87" t="s">
        <v>57</v>
      </c>
      <c r="F510" s="87" t="s">
        <v>58</v>
      </c>
      <c r="G510" s="87" t="s">
        <v>59</v>
      </c>
      <c r="H510" s="87">
        <v>3</v>
      </c>
      <c r="I510" s="87"/>
      <c r="J510" s="87" t="s">
        <v>524</v>
      </c>
      <c r="K510" s="87" t="s">
        <v>38</v>
      </c>
      <c r="L510" s="87" t="s">
        <v>38</v>
      </c>
      <c r="M510" s="87" t="s">
        <v>541</v>
      </c>
      <c r="O510" s="87"/>
      <c r="P510" s="87"/>
      <c r="Q510" s="10">
        <v>4</v>
      </c>
    </row>
    <row r="511" spans="1:17" ht="98" x14ac:dyDescent="0.2">
      <c r="A511" s="211">
        <v>44643</v>
      </c>
      <c r="B511" s="10" t="e">
        <f>CONCATENATE("v2-",YEAR(#REF!),"-Q",ROUNDDOWN(MONTH(#REF!)/3,0)+1,"-",TEXT(Table6[[#This Row],[Counter]],"00#"))</f>
        <v>#REF!</v>
      </c>
      <c r="C511" s="87" t="s">
        <v>40</v>
      </c>
      <c r="D511" s="87"/>
      <c r="E511" s="87" t="s">
        <v>57</v>
      </c>
      <c r="F511" s="87" t="s">
        <v>58</v>
      </c>
      <c r="G511" s="87" t="s">
        <v>59</v>
      </c>
      <c r="H511" s="87">
        <v>3</v>
      </c>
      <c r="I511" s="87"/>
      <c r="J511" s="87" t="s">
        <v>526</v>
      </c>
      <c r="K511" s="87" t="s">
        <v>38</v>
      </c>
      <c r="L511" s="87" t="s">
        <v>38</v>
      </c>
      <c r="M511" s="87" t="s">
        <v>541</v>
      </c>
      <c r="O511" s="87"/>
      <c r="P511" s="87"/>
      <c r="Q511" s="10">
        <v>5</v>
      </c>
    </row>
    <row r="512" spans="1:17" ht="28" x14ac:dyDescent="0.2">
      <c r="A512" s="211">
        <v>44643</v>
      </c>
      <c r="B512" s="10" t="e">
        <f>CONCATENATE("v2-",YEAR(#REF!),"-Q",ROUNDDOWN(MONTH(#REF!)/3,0)+1,"-",TEXT(Table6[[#This Row],[Counter]],"00#"))</f>
        <v>#REF!</v>
      </c>
      <c r="C512" s="87" t="s">
        <v>19</v>
      </c>
      <c r="D512" s="87"/>
      <c r="E512" s="87" t="s">
        <v>57</v>
      </c>
      <c r="F512" s="87" t="s">
        <v>58</v>
      </c>
      <c r="G512" s="87" t="s">
        <v>59</v>
      </c>
      <c r="H512" s="87">
        <v>3</v>
      </c>
      <c r="I512" s="87"/>
      <c r="J512" s="87" t="s">
        <v>524</v>
      </c>
      <c r="K512" s="87" t="s">
        <v>38</v>
      </c>
      <c r="L512" s="87" t="s">
        <v>38</v>
      </c>
      <c r="M512" s="87" t="s">
        <v>528</v>
      </c>
      <c r="O512" s="87"/>
      <c r="P512" s="87"/>
      <c r="Q512" s="10">
        <v>16</v>
      </c>
    </row>
    <row r="513" spans="1:17" ht="14" x14ac:dyDescent="0.2">
      <c r="A513" s="211">
        <v>44643</v>
      </c>
      <c r="B513" s="10" t="e">
        <f>CONCATENATE("v2-",YEAR(#REF!),"-Q",ROUNDDOWN(MONTH(#REF!)/3,0)+1,"-",TEXT(Table6[[#This Row],[Counter]],"00#"))</f>
        <v>#REF!</v>
      </c>
      <c r="C513" s="87" t="s">
        <v>19</v>
      </c>
      <c r="D513" s="87"/>
      <c r="E513" s="87" t="s">
        <v>57</v>
      </c>
      <c r="F513" s="87" t="s">
        <v>58</v>
      </c>
      <c r="G513" s="87" t="s">
        <v>59</v>
      </c>
      <c r="H513" s="87">
        <v>3</v>
      </c>
      <c r="I513" s="87"/>
      <c r="J513" s="87" t="s">
        <v>526</v>
      </c>
      <c r="K513" s="87" t="s">
        <v>38</v>
      </c>
      <c r="L513" s="87" t="s">
        <v>38</v>
      </c>
      <c r="M513" s="87" t="s">
        <v>528</v>
      </c>
      <c r="O513" s="87"/>
      <c r="P513" s="87"/>
      <c r="Q513" s="10">
        <v>17</v>
      </c>
    </row>
    <row r="514" spans="1:17" ht="42" x14ac:dyDescent="0.2">
      <c r="A514" s="211">
        <v>44643</v>
      </c>
      <c r="B514" s="10" t="e">
        <f>CONCATENATE("v2-",YEAR(#REF!),"-Q",ROUNDDOWN(MONTH(#REF!)/3,0)+1,"-",TEXT(Table6[[#This Row],[Counter]],"00#"))</f>
        <v>#REF!</v>
      </c>
      <c r="C514" s="87" t="s">
        <v>40</v>
      </c>
      <c r="D514" s="87"/>
      <c r="E514" s="87" t="s">
        <v>57</v>
      </c>
      <c r="F514" s="87" t="s">
        <v>58</v>
      </c>
      <c r="G514" s="87" t="s">
        <v>59</v>
      </c>
      <c r="H514" s="87">
        <v>4</v>
      </c>
      <c r="I514" s="87"/>
      <c r="J514" s="87" t="s">
        <v>39</v>
      </c>
      <c r="K514" s="87" t="s">
        <v>38</v>
      </c>
      <c r="L514" s="87" t="s">
        <v>38</v>
      </c>
      <c r="M514" s="92" t="s">
        <v>542</v>
      </c>
      <c r="O514" s="87"/>
      <c r="P514" s="87"/>
      <c r="Q514" s="10">
        <v>6</v>
      </c>
    </row>
    <row r="515" spans="1:17" ht="84" x14ac:dyDescent="0.2">
      <c r="A515" s="211">
        <v>44643</v>
      </c>
      <c r="B515" s="10" t="e">
        <f>CONCATENATE("v2-",YEAR(#REF!),"-Q",ROUNDDOWN(MONTH(#REF!)/3,0)+1,"-",TEXT(Table6[[#This Row],[Counter]],"00#"))</f>
        <v>#REF!</v>
      </c>
      <c r="C515" s="87" t="s">
        <v>19</v>
      </c>
      <c r="D515" s="87"/>
      <c r="E515" s="87" t="s">
        <v>57</v>
      </c>
      <c r="F515" s="87" t="s">
        <v>58</v>
      </c>
      <c r="G515" s="87" t="s">
        <v>59</v>
      </c>
      <c r="H515" s="87">
        <v>4</v>
      </c>
      <c r="I515" s="87"/>
      <c r="J515" s="87" t="s">
        <v>39</v>
      </c>
      <c r="K515" s="87" t="s">
        <v>543</v>
      </c>
      <c r="L515" s="87" t="s">
        <v>38</v>
      </c>
      <c r="M515" s="216" t="s">
        <v>544</v>
      </c>
      <c r="O515" s="87"/>
      <c r="P515" s="87"/>
      <c r="Q515" s="10">
        <v>9</v>
      </c>
    </row>
    <row r="516" spans="1:17" ht="14" x14ac:dyDescent="0.2">
      <c r="A516" s="211">
        <v>44643</v>
      </c>
      <c r="B516" s="10" t="e">
        <f>CONCATENATE("v2-",YEAR(#REF!),"-Q",ROUNDDOWN(MONTH(#REF!)/3,0)+1,"-",TEXT(Table6[[#This Row],[Counter]],"00#"))</f>
        <v>#REF!</v>
      </c>
      <c r="C516" s="87" t="s">
        <v>19</v>
      </c>
      <c r="D516" s="87"/>
      <c r="E516" s="87" t="s">
        <v>57</v>
      </c>
      <c r="F516" s="87" t="s">
        <v>58</v>
      </c>
      <c r="G516" s="87" t="s">
        <v>59</v>
      </c>
      <c r="H516" s="87">
        <v>4</v>
      </c>
      <c r="I516" s="87"/>
      <c r="J516" s="87" t="s">
        <v>39</v>
      </c>
      <c r="K516" s="87" t="s">
        <v>543</v>
      </c>
      <c r="L516" s="87" t="s">
        <v>38</v>
      </c>
      <c r="M516" s="87" t="s">
        <v>528</v>
      </c>
      <c r="O516" s="87"/>
      <c r="P516" s="87"/>
      <c r="Q516" s="10">
        <v>18</v>
      </c>
    </row>
    <row r="517" spans="1:17" ht="182" x14ac:dyDescent="0.2">
      <c r="A517" s="211">
        <v>44643</v>
      </c>
      <c r="B517" s="10" t="e">
        <f>CONCATENATE("v2-",YEAR(#REF!),"-Q",ROUNDDOWN(MONTH(#REF!)/3,0)+1,"-",TEXT(Table6[[#This Row],[Counter]],"00#"))</f>
        <v>#REF!</v>
      </c>
      <c r="C517" s="87" t="s">
        <v>19</v>
      </c>
      <c r="D517" s="87"/>
      <c r="E517" s="87" t="s">
        <v>57</v>
      </c>
      <c r="F517" s="87" t="s">
        <v>58</v>
      </c>
      <c r="G517" s="87" t="s">
        <v>59</v>
      </c>
      <c r="H517" s="87">
        <v>5</v>
      </c>
      <c r="I517" s="87"/>
      <c r="J517" s="87" t="s">
        <v>232</v>
      </c>
      <c r="K517" s="87" t="s">
        <v>38</v>
      </c>
      <c r="L517" s="87" t="s">
        <v>38</v>
      </c>
      <c r="M517" s="219" t="s">
        <v>545</v>
      </c>
      <c r="O517" s="87"/>
      <c r="P517" s="87"/>
      <c r="Q517" s="10">
        <v>7</v>
      </c>
    </row>
    <row r="518" spans="1:17" ht="56" x14ac:dyDescent="0.2">
      <c r="A518" s="211">
        <v>44643</v>
      </c>
      <c r="B518" s="10" t="e">
        <f>CONCATENATE("v2-",YEAR(#REF!),"-Q",ROUNDDOWN(MONTH(#REF!)/3,0)+1,"-",TEXT(Table6[[#This Row],[Counter]],"00#"))</f>
        <v>#REF!</v>
      </c>
      <c r="C518" s="87" t="s">
        <v>40</v>
      </c>
      <c r="D518" s="87"/>
      <c r="E518" s="87" t="s">
        <v>57</v>
      </c>
      <c r="F518" s="87" t="s">
        <v>546</v>
      </c>
      <c r="G518" s="87" t="s">
        <v>547</v>
      </c>
      <c r="H518" s="87">
        <v>1</v>
      </c>
      <c r="I518" s="87"/>
      <c r="J518" s="87" t="s">
        <v>39</v>
      </c>
      <c r="K518" s="87" t="s">
        <v>548</v>
      </c>
      <c r="L518" s="87" t="s">
        <v>38</v>
      </c>
      <c r="M518" s="87" t="s">
        <v>549</v>
      </c>
      <c r="O518" s="87"/>
      <c r="P518" s="87"/>
      <c r="Q518" s="10">
        <v>19</v>
      </c>
    </row>
    <row r="519" spans="1:17" ht="112" x14ac:dyDescent="0.2">
      <c r="A519" s="211">
        <v>44643</v>
      </c>
      <c r="B519" s="10" t="e">
        <f>CONCATENATE("v2-",YEAR(#REF!),"-Q",ROUNDDOWN(MONTH(#REF!)/3,0)+1,"-",TEXT(Table6[[#This Row],[Counter]],"00#"))</f>
        <v>#REF!</v>
      </c>
      <c r="C519" s="87" t="s">
        <v>19</v>
      </c>
      <c r="D519" s="87"/>
      <c r="E519" s="87" t="s">
        <v>57</v>
      </c>
      <c r="F519" s="87" t="s">
        <v>546</v>
      </c>
      <c r="G519" s="87" t="s">
        <v>547</v>
      </c>
      <c r="H519" s="87">
        <v>1</v>
      </c>
      <c r="I519" s="87"/>
      <c r="J519" s="87" t="s">
        <v>39</v>
      </c>
      <c r="K519" s="87" t="s">
        <v>548</v>
      </c>
      <c r="L519" s="87" t="s">
        <v>38</v>
      </c>
      <c r="M519" s="87" t="s">
        <v>550</v>
      </c>
      <c r="O519" s="87"/>
      <c r="P519" s="87"/>
      <c r="Q519" s="10">
        <v>21</v>
      </c>
    </row>
    <row r="520" spans="1:17" ht="14" x14ac:dyDescent="0.2">
      <c r="A520" s="211">
        <v>44643</v>
      </c>
      <c r="B520" s="10" t="e">
        <f>CONCATENATE("v2-",YEAR(#REF!),"-Q",ROUNDDOWN(MONTH(#REF!)/3,0)+1,"-",TEXT(Table6[[#This Row],[Counter]],"00#"))</f>
        <v>#REF!</v>
      </c>
      <c r="C520" s="87" t="s">
        <v>40</v>
      </c>
      <c r="D520" s="87"/>
      <c r="E520" s="87" t="s">
        <v>57</v>
      </c>
      <c r="F520" s="87" t="s">
        <v>546</v>
      </c>
      <c r="G520" s="87" t="s">
        <v>547</v>
      </c>
      <c r="H520" s="87" t="s">
        <v>38</v>
      </c>
      <c r="I520" s="87"/>
      <c r="J520" s="87" t="s">
        <v>38</v>
      </c>
      <c r="K520" s="87" t="s">
        <v>38</v>
      </c>
      <c r="L520" s="87" t="s">
        <v>38</v>
      </c>
      <c r="M520" s="87" t="s">
        <v>551</v>
      </c>
      <c r="O520" s="87"/>
      <c r="P520" s="87"/>
      <c r="Q520" s="10">
        <v>20</v>
      </c>
    </row>
    <row r="521" spans="1:17" ht="42" x14ac:dyDescent="0.2">
      <c r="A521" s="211">
        <v>44643</v>
      </c>
      <c r="B521" s="10" t="e">
        <f>CONCATENATE("v2-",YEAR(#REF!),"-Q",ROUNDDOWN(MONTH(#REF!)/3,0)+1,"-",TEXT(Table6[[#This Row],[Counter]],"00#"))</f>
        <v>#REF!</v>
      </c>
      <c r="C521" s="87" t="s">
        <v>40</v>
      </c>
      <c r="D521" s="87"/>
      <c r="E521" s="87" t="s">
        <v>57</v>
      </c>
      <c r="F521" s="87" t="s">
        <v>552</v>
      </c>
      <c r="G521" s="87" t="s">
        <v>553</v>
      </c>
      <c r="H521" s="87">
        <v>1</v>
      </c>
      <c r="I521" s="87"/>
      <c r="J521" s="87" t="s">
        <v>39</v>
      </c>
      <c r="K521" s="87" t="s">
        <v>38</v>
      </c>
      <c r="L521" s="87" t="s">
        <v>38</v>
      </c>
      <c r="M521" s="92" t="s">
        <v>542</v>
      </c>
      <c r="O521" s="87"/>
      <c r="P521" s="87"/>
      <c r="Q521" s="10">
        <v>22</v>
      </c>
    </row>
    <row r="522" spans="1:17" ht="14" x14ac:dyDescent="0.2">
      <c r="A522" s="211">
        <v>44643</v>
      </c>
      <c r="B522" s="10" t="e">
        <f>CONCATENATE("v2-",YEAR(#REF!),"-Q",ROUNDDOWN(MONTH(#REF!)/3,0)+1,"-",TEXT(Table6[[#This Row],[Counter]],"00#"))</f>
        <v>#REF!</v>
      </c>
      <c r="C522" s="87" t="s">
        <v>19</v>
      </c>
      <c r="D522" s="87"/>
      <c r="E522" s="87" t="s">
        <v>57</v>
      </c>
      <c r="F522" s="87" t="s">
        <v>552</v>
      </c>
      <c r="G522" s="87" t="s">
        <v>553</v>
      </c>
      <c r="H522" s="87">
        <v>1</v>
      </c>
      <c r="I522" s="87"/>
      <c r="J522" s="87" t="s">
        <v>39</v>
      </c>
      <c r="K522" s="87" t="s">
        <v>38</v>
      </c>
      <c r="L522" s="87" t="s">
        <v>38</v>
      </c>
      <c r="M522" s="87" t="s">
        <v>528</v>
      </c>
      <c r="O522" s="87"/>
      <c r="P522" s="87"/>
      <c r="Q522" s="10">
        <v>26</v>
      </c>
    </row>
    <row r="523" spans="1:17" ht="42" x14ac:dyDescent="0.2">
      <c r="A523" s="211">
        <v>44643</v>
      </c>
      <c r="B523" s="10" t="e">
        <f>CONCATENATE("v2-",YEAR(#REF!),"-Q",ROUNDDOWN(MONTH(#REF!)/3,0)+1,"-",TEXT(Table6[[#This Row],[Counter]],"00#"))</f>
        <v>#REF!</v>
      </c>
      <c r="C523" s="87" t="s">
        <v>40</v>
      </c>
      <c r="D523" s="87"/>
      <c r="E523" s="87" t="s">
        <v>57</v>
      </c>
      <c r="F523" s="87" t="s">
        <v>552</v>
      </c>
      <c r="G523" s="87" t="s">
        <v>553</v>
      </c>
      <c r="H523" s="87">
        <v>2</v>
      </c>
      <c r="I523" s="87"/>
      <c r="J523" s="87" t="s">
        <v>39</v>
      </c>
      <c r="K523" s="87" t="s">
        <v>38</v>
      </c>
      <c r="L523" s="87" t="s">
        <v>38</v>
      </c>
      <c r="M523" s="92" t="s">
        <v>542</v>
      </c>
      <c r="O523" s="87"/>
      <c r="P523" s="87"/>
      <c r="Q523" s="10">
        <v>23</v>
      </c>
    </row>
    <row r="524" spans="1:17" ht="154" x14ac:dyDescent="0.2">
      <c r="A524" s="211">
        <v>44643</v>
      </c>
      <c r="B524" s="10" t="e">
        <f>CONCATENATE("v2-",YEAR(#REF!),"-Q",ROUNDDOWN(MONTH(#REF!)/3,0)+1,"-",TEXT(Table6[[#This Row],[Counter]],"00#"))</f>
        <v>#REF!</v>
      </c>
      <c r="C524" s="87" t="s">
        <v>19</v>
      </c>
      <c r="D524" s="87"/>
      <c r="E524" s="87" t="s">
        <v>57</v>
      </c>
      <c r="F524" s="87" t="s">
        <v>552</v>
      </c>
      <c r="G524" s="87" t="s">
        <v>553</v>
      </c>
      <c r="H524" s="87">
        <v>2</v>
      </c>
      <c r="I524" s="87"/>
      <c r="J524" s="87" t="s">
        <v>39</v>
      </c>
      <c r="K524" s="87" t="s">
        <v>38</v>
      </c>
      <c r="L524" s="87" t="s">
        <v>38</v>
      </c>
      <c r="M524" s="87" t="s">
        <v>554</v>
      </c>
      <c r="O524" s="87"/>
      <c r="P524" s="87"/>
      <c r="Q524" s="10">
        <v>25</v>
      </c>
    </row>
    <row r="525" spans="1:17" ht="42" x14ac:dyDescent="0.2">
      <c r="A525" s="211">
        <v>44643</v>
      </c>
      <c r="B525" s="10" t="e">
        <f>CONCATENATE("v2-",YEAR(#REF!),"-Q",ROUNDDOWN(MONTH(#REF!)/3,0)+1,"-",TEXT(Table6[[#This Row],[Counter]],"00#"))</f>
        <v>#REF!</v>
      </c>
      <c r="C525" s="87" t="s">
        <v>40</v>
      </c>
      <c r="D525" s="87"/>
      <c r="E525" s="87" t="s">
        <v>57</v>
      </c>
      <c r="F525" s="87" t="s">
        <v>552</v>
      </c>
      <c r="G525" s="87" t="s">
        <v>553</v>
      </c>
      <c r="H525" s="87">
        <v>3</v>
      </c>
      <c r="I525" s="87"/>
      <c r="J525" s="87" t="s">
        <v>39</v>
      </c>
      <c r="K525" s="87" t="s">
        <v>38</v>
      </c>
      <c r="L525" s="87" t="s">
        <v>38</v>
      </c>
      <c r="M525" s="92" t="s">
        <v>542</v>
      </c>
      <c r="O525" s="87"/>
      <c r="P525" s="87"/>
      <c r="Q525" s="10">
        <v>24</v>
      </c>
    </row>
    <row r="526" spans="1:17" ht="14" x14ac:dyDescent="0.2">
      <c r="A526" s="211">
        <v>44643</v>
      </c>
      <c r="B526" s="10" t="e">
        <f>CONCATENATE("v2-",YEAR(#REF!),"-Q",ROUNDDOWN(MONTH(#REF!)/3,0)+1,"-",TEXT(Table6[[#This Row],[Counter]],"00#"))</f>
        <v>#REF!</v>
      </c>
      <c r="C526" s="87" t="s">
        <v>19</v>
      </c>
      <c r="D526" s="87"/>
      <c r="E526" s="87" t="s">
        <v>57</v>
      </c>
      <c r="F526" s="87" t="s">
        <v>552</v>
      </c>
      <c r="G526" s="87" t="s">
        <v>553</v>
      </c>
      <c r="H526" s="87">
        <v>3</v>
      </c>
      <c r="I526" s="87"/>
      <c r="J526" s="87" t="s">
        <v>39</v>
      </c>
      <c r="K526" s="87" t="s">
        <v>38</v>
      </c>
      <c r="L526" s="87" t="s">
        <v>38</v>
      </c>
      <c r="M526" s="87" t="s">
        <v>528</v>
      </c>
      <c r="O526" s="87"/>
      <c r="P526" s="87"/>
      <c r="Q526" s="10">
        <v>27</v>
      </c>
    </row>
    <row r="527" spans="1:17" ht="42" x14ac:dyDescent="0.2">
      <c r="A527" s="211">
        <v>44643</v>
      </c>
      <c r="B527" s="10" t="e">
        <f>CONCATENATE("v2-",YEAR(#REF!),"-Q",ROUNDDOWN(MONTH(#REF!)/3,0)+1,"-",TEXT(Table6[[#This Row],[Counter]],"00#"))</f>
        <v>#REF!</v>
      </c>
      <c r="C527" s="87" t="s">
        <v>40</v>
      </c>
      <c r="D527" s="87"/>
      <c r="E527" s="87" t="s">
        <v>57</v>
      </c>
      <c r="F527" s="87" t="s">
        <v>292</v>
      </c>
      <c r="G527" s="87" t="s">
        <v>293</v>
      </c>
      <c r="H527" s="87">
        <v>1</v>
      </c>
      <c r="I527" s="87"/>
      <c r="J527" s="87" t="s">
        <v>39</v>
      </c>
      <c r="K527" s="87" t="s">
        <v>548</v>
      </c>
      <c r="L527" s="87" t="s">
        <v>38</v>
      </c>
      <c r="M527" s="92" t="s">
        <v>542</v>
      </c>
      <c r="O527" s="87"/>
      <c r="P527" s="87"/>
      <c r="Q527" s="10">
        <v>28</v>
      </c>
    </row>
    <row r="528" spans="1:17" ht="28" x14ac:dyDescent="0.2">
      <c r="A528" s="211">
        <v>44643</v>
      </c>
      <c r="B528" s="10" t="e">
        <f>CONCATENATE("v2-",YEAR(#REF!),"-Q",ROUNDDOWN(MONTH(#REF!)/3,0)+1,"-",TEXT(Table6[[#This Row],[Counter]],"00#"))</f>
        <v>#REF!</v>
      </c>
      <c r="C528" s="87" t="s">
        <v>19</v>
      </c>
      <c r="D528" s="87"/>
      <c r="E528" s="87" t="s">
        <v>57</v>
      </c>
      <c r="F528" s="87" t="s">
        <v>292</v>
      </c>
      <c r="G528" s="87" t="s">
        <v>293</v>
      </c>
      <c r="H528" s="87">
        <v>1</v>
      </c>
      <c r="I528" s="87"/>
      <c r="J528" s="87" t="s">
        <v>39</v>
      </c>
      <c r="K528" s="87" t="s">
        <v>555</v>
      </c>
      <c r="L528" s="87" t="s">
        <v>69</v>
      </c>
      <c r="M528" s="87" t="s">
        <v>556</v>
      </c>
      <c r="O528" s="87"/>
      <c r="P528" s="87"/>
      <c r="Q528" s="10">
        <v>29</v>
      </c>
    </row>
    <row r="529" spans="1:17" ht="112" x14ac:dyDescent="0.2">
      <c r="A529" s="211">
        <v>44643</v>
      </c>
      <c r="B529" s="10" t="e">
        <f>CONCATENATE("v2-",YEAR(#REF!),"-Q",ROUNDDOWN(MONTH(#REF!)/3,0)+1,"-",TEXT(Table6[[#This Row],[Counter]],"00#"))</f>
        <v>#REF!</v>
      </c>
      <c r="C529" s="87" t="s">
        <v>19</v>
      </c>
      <c r="D529" s="87"/>
      <c r="E529" s="87" t="s">
        <v>57</v>
      </c>
      <c r="F529" s="87" t="s">
        <v>292</v>
      </c>
      <c r="G529" s="87" t="s">
        <v>293</v>
      </c>
      <c r="H529" s="87">
        <v>1</v>
      </c>
      <c r="I529" s="87"/>
      <c r="J529" s="87" t="s">
        <v>39</v>
      </c>
      <c r="K529" s="87" t="s">
        <v>548</v>
      </c>
      <c r="L529" s="87" t="s">
        <v>38</v>
      </c>
      <c r="M529" s="87" t="s">
        <v>557</v>
      </c>
      <c r="O529" s="87"/>
      <c r="P529" s="87"/>
      <c r="Q529" s="10">
        <v>30</v>
      </c>
    </row>
    <row r="530" spans="1:17" ht="56" x14ac:dyDescent="0.2">
      <c r="A530" s="211">
        <v>44643</v>
      </c>
      <c r="B530" s="10" t="e">
        <f>CONCATENATE("v2-",YEAR(#REF!),"-Q",ROUNDDOWN(MONTH(#REF!)/3,0)+1,"-",TEXT(Table6[[#This Row],[Counter]],"00#"))</f>
        <v>#REF!</v>
      </c>
      <c r="C530" s="87" t="s">
        <v>19</v>
      </c>
      <c r="D530" s="87"/>
      <c r="E530" s="87" t="s">
        <v>57</v>
      </c>
      <c r="F530" s="87" t="s">
        <v>295</v>
      </c>
      <c r="G530" s="87" t="s">
        <v>296</v>
      </c>
      <c r="H530" s="87">
        <v>1</v>
      </c>
      <c r="I530" s="87"/>
      <c r="J530" s="87" t="s">
        <v>39</v>
      </c>
      <c r="K530" s="87" t="s">
        <v>38</v>
      </c>
      <c r="L530" s="87" t="s">
        <v>38</v>
      </c>
      <c r="M530" s="216" t="s">
        <v>558</v>
      </c>
      <c r="O530" s="87"/>
      <c r="P530" s="87"/>
      <c r="Q530" s="10">
        <v>31</v>
      </c>
    </row>
    <row r="531" spans="1:17" ht="42" x14ac:dyDescent="0.2">
      <c r="A531" s="211">
        <v>44643</v>
      </c>
      <c r="B531" s="10" t="e">
        <f>CONCATENATE("v2-",YEAR(#REF!),"-Q",ROUNDDOWN(MONTH(#REF!)/3,0)+1,"-",TEXT(Table6[[#This Row],[Counter]],"00#"))</f>
        <v>#REF!</v>
      </c>
      <c r="C531" s="87" t="s">
        <v>40</v>
      </c>
      <c r="D531" s="87"/>
      <c r="E531" s="87" t="s">
        <v>57</v>
      </c>
      <c r="F531" s="87" t="s">
        <v>299</v>
      </c>
      <c r="G531" s="87" t="s">
        <v>300</v>
      </c>
      <c r="H531" s="87">
        <v>1</v>
      </c>
      <c r="I531" s="87"/>
      <c r="J531" s="87" t="s">
        <v>232</v>
      </c>
      <c r="K531" s="87" t="s">
        <v>38</v>
      </c>
      <c r="L531" s="87" t="s">
        <v>38</v>
      </c>
      <c r="M531" s="92" t="s">
        <v>542</v>
      </c>
      <c r="O531" s="87"/>
      <c r="P531" s="87"/>
      <c r="Q531" s="10">
        <v>32</v>
      </c>
    </row>
    <row r="532" spans="1:17" ht="358" x14ac:dyDescent="0.2">
      <c r="A532" s="211">
        <v>44643</v>
      </c>
      <c r="B532" s="10" t="e">
        <f>CONCATENATE("v2-",YEAR(#REF!),"-Q",ROUNDDOWN(MONTH(#REF!)/3,0)+1,"-",TEXT(Table6[[#This Row],[Counter]],"00#"))</f>
        <v>#REF!</v>
      </c>
      <c r="C532" s="87" t="s">
        <v>19</v>
      </c>
      <c r="D532" s="87"/>
      <c r="E532" s="87" t="s">
        <v>57</v>
      </c>
      <c r="F532" s="87" t="s">
        <v>299</v>
      </c>
      <c r="G532" s="87" t="s">
        <v>300</v>
      </c>
      <c r="H532" s="87">
        <v>1</v>
      </c>
      <c r="I532" s="87"/>
      <c r="J532" s="87" t="s">
        <v>232</v>
      </c>
      <c r="K532" s="87" t="s">
        <v>559</v>
      </c>
      <c r="L532" s="87" t="s">
        <v>38</v>
      </c>
      <c r="M532" s="87" t="s">
        <v>560</v>
      </c>
      <c r="O532" s="87"/>
      <c r="P532" s="87"/>
      <c r="Q532" s="10">
        <v>33</v>
      </c>
    </row>
    <row r="533" spans="1:17" ht="84" x14ac:dyDescent="0.2">
      <c r="A533" s="211">
        <v>44643</v>
      </c>
      <c r="B533" s="10" t="e">
        <f>CONCATENATE("v2-",YEAR(#REF!),"-Q",ROUNDDOWN(MONTH(#REF!)/3,0)+1,"-",TEXT(Table6[[#This Row],[Counter]],"00#"))</f>
        <v>#REF!</v>
      </c>
      <c r="C533" s="87" t="s">
        <v>19</v>
      </c>
      <c r="D533" s="87"/>
      <c r="E533" s="87" t="s">
        <v>57</v>
      </c>
      <c r="F533" s="87" t="s">
        <v>299</v>
      </c>
      <c r="G533" s="87" t="s">
        <v>300</v>
      </c>
      <c r="H533" s="87">
        <v>1</v>
      </c>
      <c r="I533" s="87"/>
      <c r="J533" s="87" t="s">
        <v>232</v>
      </c>
      <c r="K533" s="87" t="s">
        <v>561</v>
      </c>
      <c r="L533" s="87" t="s">
        <v>38</v>
      </c>
      <c r="M533" s="87" t="s">
        <v>562</v>
      </c>
      <c r="O533" s="87"/>
      <c r="P533" s="87"/>
      <c r="Q533" s="10">
        <v>34</v>
      </c>
    </row>
    <row r="534" spans="1:17" ht="182" x14ac:dyDescent="0.2">
      <c r="A534" s="211">
        <v>44643</v>
      </c>
      <c r="B534" s="10" t="e">
        <f>CONCATENATE("v2-",YEAR(#REF!),"-Q",ROUNDDOWN(MONTH(#REF!)/3,0)+1,"-",TEXT(Table6[[#This Row],[Counter]],"00#"))</f>
        <v>#REF!</v>
      </c>
      <c r="C534" s="87" t="s">
        <v>19</v>
      </c>
      <c r="D534" s="87"/>
      <c r="E534" s="87" t="s">
        <v>57</v>
      </c>
      <c r="F534" s="87" t="s">
        <v>299</v>
      </c>
      <c r="G534" s="87" t="s">
        <v>300</v>
      </c>
      <c r="H534" s="87">
        <v>1</v>
      </c>
      <c r="I534" s="87"/>
      <c r="J534" s="87" t="s">
        <v>301</v>
      </c>
      <c r="K534" s="87" t="s">
        <v>559</v>
      </c>
      <c r="L534" s="87" t="s">
        <v>38</v>
      </c>
      <c r="M534" s="87" t="s">
        <v>563</v>
      </c>
      <c r="O534" s="87"/>
      <c r="P534" s="87"/>
      <c r="Q534" s="10">
        <v>35</v>
      </c>
    </row>
    <row r="535" spans="1:17" ht="42" x14ac:dyDescent="0.2">
      <c r="A535" s="211">
        <v>44643</v>
      </c>
      <c r="B535" s="10" t="e">
        <f>CONCATENATE("v2-",YEAR(#REF!),"-Q",ROUNDDOWN(MONTH(#REF!)/3,0)+1,"-",TEXT(Table6[[#This Row],[Counter]],"00#"))</f>
        <v>#REF!</v>
      </c>
      <c r="C535" s="87" t="s">
        <v>40</v>
      </c>
      <c r="D535" s="87"/>
      <c r="E535" s="87" t="s">
        <v>57</v>
      </c>
      <c r="F535" s="87" t="s">
        <v>299</v>
      </c>
      <c r="G535" s="87" t="s">
        <v>300</v>
      </c>
      <c r="H535" s="87">
        <v>1</v>
      </c>
      <c r="I535" s="87"/>
      <c r="J535" s="87" t="s">
        <v>301</v>
      </c>
      <c r="K535" s="87" t="s">
        <v>38</v>
      </c>
      <c r="L535" s="87" t="s">
        <v>38</v>
      </c>
      <c r="M535" s="92" t="s">
        <v>542</v>
      </c>
      <c r="O535" s="87"/>
      <c r="P535" s="87"/>
      <c r="Q535" s="10">
        <v>36</v>
      </c>
    </row>
    <row r="536" spans="1:17" ht="14" x14ac:dyDescent="0.2">
      <c r="A536" s="211">
        <v>44643</v>
      </c>
      <c r="B536" s="10" t="e">
        <f>CONCATENATE("v2-",YEAR(#REF!),"-Q",ROUNDDOWN(MONTH(#REF!)/3,0)+1,"-",TEXT(Table6[[#This Row],[Counter]],"00#"))</f>
        <v>#REF!</v>
      </c>
      <c r="C536" s="87" t="s">
        <v>19</v>
      </c>
      <c r="D536" s="87"/>
      <c r="E536" s="87" t="s">
        <v>57</v>
      </c>
      <c r="F536" s="87" t="s">
        <v>299</v>
      </c>
      <c r="G536" s="87" t="s">
        <v>300</v>
      </c>
      <c r="H536" s="87">
        <v>1</v>
      </c>
      <c r="I536" s="87"/>
      <c r="J536" s="87" t="s">
        <v>38</v>
      </c>
      <c r="K536" s="87" t="s">
        <v>38</v>
      </c>
      <c r="L536" s="87" t="s">
        <v>38</v>
      </c>
      <c r="M536" s="34" t="s">
        <v>564</v>
      </c>
      <c r="O536" s="87"/>
      <c r="P536" s="87"/>
      <c r="Q536" s="10">
        <v>38</v>
      </c>
    </row>
    <row r="537" spans="1:17" ht="70" x14ac:dyDescent="0.2">
      <c r="A537" s="211">
        <v>44643</v>
      </c>
      <c r="B537" s="10" t="e">
        <f>CONCATENATE("v2-",YEAR(#REF!),"-Q",ROUNDDOWN(MONTH(#REF!)/3,0)+1,"-",TEXT(Table6[[#This Row],[Counter]],"00#"))</f>
        <v>#REF!</v>
      </c>
      <c r="C537" s="87" t="s">
        <v>19</v>
      </c>
      <c r="D537" s="87"/>
      <c r="E537" s="87" t="s">
        <v>57</v>
      </c>
      <c r="F537" s="87" t="s">
        <v>299</v>
      </c>
      <c r="G537" s="87" t="s">
        <v>300</v>
      </c>
      <c r="H537" s="87">
        <v>2</v>
      </c>
      <c r="I537" s="87"/>
      <c r="J537" s="212" t="s">
        <v>232</v>
      </c>
      <c r="K537" s="87" t="s">
        <v>38</v>
      </c>
      <c r="L537" s="87" t="s">
        <v>38</v>
      </c>
      <c r="M537" s="212" t="s">
        <v>565</v>
      </c>
      <c r="O537" s="87"/>
      <c r="P537" s="87"/>
      <c r="Q537" s="10">
        <v>37</v>
      </c>
    </row>
    <row r="538" spans="1:17" ht="14" x14ac:dyDescent="0.2">
      <c r="A538" s="211">
        <v>44643</v>
      </c>
      <c r="B538" s="10" t="e">
        <f>CONCATENATE("v2-",YEAR(#REF!),"-Q",ROUNDDOWN(MONTH(#REF!)/3,0)+1,"-",TEXT(Table6[[#This Row],[Counter]],"00#"))</f>
        <v>#REF!</v>
      </c>
      <c r="C538" s="87" t="s">
        <v>19</v>
      </c>
      <c r="D538" s="87"/>
      <c r="E538" s="87" t="s">
        <v>57</v>
      </c>
      <c r="F538" s="87" t="s">
        <v>299</v>
      </c>
      <c r="G538" s="87" t="s">
        <v>300</v>
      </c>
      <c r="H538" s="87">
        <v>2</v>
      </c>
      <c r="I538" s="87"/>
      <c r="J538" s="87" t="s">
        <v>38</v>
      </c>
      <c r="K538" s="87" t="s">
        <v>38</v>
      </c>
      <c r="L538" s="87" t="s">
        <v>38</v>
      </c>
      <c r="M538" s="87" t="s">
        <v>566</v>
      </c>
      <c r="O538" s="87"/>
      <c r="P538" s="87"/>
      <c r="Q538" s="10">
        <v>39</v>
      </c>
    </row>
    <row r="539" spans="1:17" ht="14" x14ac:dyDescent="0.2">
      <c r="A539" s="211">
        <v>44643</v>
      </c>
      <c r="B539" s="10" t="e">
        <f>CONCATENATE("v2-",YEAR(#REF!),"-Q",ROUNDDOWN(MONTH(#REF!)/3,0)+1,"-",TEXT(Table6[[#This Row],[Counter]],"00#"))</f>
        <v>#REF!</v>
      </c>
      <c r="C539" s="87" t="s">
        <v>19</v>
      </c>
      <c r="D539" s="87"/>
      <c r="E539" s="87" t="s">
        <v>57</v>
      </c>
      <c r="F539" s="87" t="s">
        <v>96</v>
      </c>
      <c r="G539" s="87" t="s">
        <v>97</v>
      </c>
      <c r="H539" s="87">
        <v>1</v>
      </c>
      <c r="I539" s="87"/>
      <c r="J539" s="87" t="s">
        <v>39</v>
      </c>
      <c r="K539" s="87" t="s">
        <v>567</v>
      </c>
      <c r="L539" s="87" t="s">
        <v>38</v>
      </c>
      <c r="M539" s="216" t="s">
        <v>568</v>
      </c>
      <c r="O539" s="87"/>
      <c r="P539" s="87"/>
      <c r="Q539" s="10">
        <v>40</v>
      </c>
    </row>
    <row r="540" spans="1:17" ht="98" x14ac:dyDescent="0.2">
      <c r="A540" s="211">
        <v>44643</v>
      </c>
      <c r="B540" s="10" t="e">
        <f>CONCATENATE("v2-",YEAR(#REF!),"-Q",ROUNDDOWN(MONTH(#REF!)/3,0)+1,"-",TEXT(Table6[[#This Row],[Counter]],"00#"))</f>
        <v>#REF!</v>
      </c>
      <c r="C540" s="87" t="s">
        <v>40</v>
      </c>
      <c r="D540" s="87"/>
      <c r="E540" s="87" t="s">
        <v>95</v>
      </c>
      <c r="F540" s="87" t="s">
        <v>319</v>
      </c>
      <c r="G540" s="87" t="s">
        <v>320</v>
      </c>
      <c r="H540" s="87">
        <v>4</v>
      </c>
      <c r="I540" s="87"/>
      <c r="J540" s="87" t="s">
        <v>39</v>
      </c>
      <c r="K540" s="87" t="s">
        <v>322</v>
      </c>
      <c r="L540" s="87" t="s">
        <v>38</v>
      </c>
      <c r="M540" s="87" t="s">
        <v>569</v>
      </c>
      <c r="O540" s="87"/>
      <c r="P540" s="87"/>
      <c r="Q540" s="10">
        <v>41</v>
      </c>
    </row>
    <row r="541" spans="1:17" ht="140" x14ac:dyDescent="0.2">
      <c r="A541" s="211">
        <v>44643</v>
      </c>
      <c r="B541" s="10" t="e">
        <f>CONCATENATE("v2-",YEAR(#REF!),"-Q",ROUNDDOWN(MONTH(#REF!)/3,0)+1,"-",TEXT(Table6[[#This Row],[Counter]],"00#"))</f>
        <v>#REF!</v>
      </c>
      <c r="C541" s="87" t="s">
        <v>19</v>
      </c>
      <c r="D541" s="87"/>
      <c r="E541" s="87" t="s">
        <v>95</v>
      </c>
      <c r="F541" s="87" t="s">
        <v>570</v>
      </c>
      <c r="G541" s="87" t="s">
        <v>571</v>
      </c>
      <c r="H541" s="87">
        <v>1</v>
      </c>
      <c r="I541" s="87"/>
      <c r="J541" s="87" t="s">
        <v>39</v>
      </c>
      <c r="K541" s="87">
        <v>1</v>
      </c>
      <c r="L541" s="87" t="s">
        <v>38</v>
      </c>
      <c r="M541" s="87" t="s">
        <v>572</v>
      </c>
      <c r="O541" s="87"/>
      <c r="P541" s="87"/>
      <c r="Q541" s="10">
        <v>42</v>
      </c>
    </row>
    <row r="542" spans="1:17" ht="28" x14ac:dyDescent="0.2">
      <c r="A542" s="211">
        <v>44643</v>
      </c>
      <c r="B542" s="10" t="e">
        <f>CONCATENATE("v2-",YEAR(#REF!),"-Q",ROUNDDOWN(MONTH(#REF!)/3,0)+1,"-",TEXT(Table6[[#This Row],[Counter]],"00#"))</f>
        <v>#REF!</v>
      </c>
      <c r="C542" s="87" t="s">
        <v>19</v>
      </c>
      <c r="D542" s="87"/>
      <c r="E542" s="87" t="s">
        <v>95</v>
      </c>
      <c r="F542" s="87" t="s">
        <v>103</v>
      </c>
      <c r="G542" s="87" t="s">
        <v>104</v>
      </c>
      <c r="H542" s="87">
        <v>1</v>
      </c>
      <c r="I542" s="87"/>
      <c r="J542" s="87" t="s">
        <v>39</v>
      </c>
      <c r="K542" s="87" t="s">
        <v>573</v>
      </c>
      <c r="L542" s="87" t="s">
        <v>271</v>
      </c>
      <c r="M542" s="87" t="s">
        <v>574</v>
      </c>
      <c r="O542" s="87"/>
      <c r="P542" s="87"/>
      <c r="Q542" s="10">
        <v>43</v>
      </c>
    </row>
    <row r="543" spans="1:17" ht="28" x14ac:dyDescent="0.2">
      <c r="A543" s="211">
        <v>44643</v>
      </c>
      <c r="B543" s="10" t="e">
        <f>CONCATENATE("v2-",YEAR(#REF!),"-Q",ROUNDDOWN(MONTH(#REF!)/3,0)+1,"-",TEXT(Table6[[#This Row],[Counter]],"00#"))</f>
        <v>#REF!</v>
      </c>
      <c r="C543" s="87" t="s">
        <v>19</v>
      </c>
      <c r="D543" s="87"/>
      <c r="E543" s="87" t="s">
        <v>95</v>
      </c>
      <c r="F543" s="87" t="s">
        <v>575</v>
      </c>
      <c r="G543" s="87" t="s">
        <v>576</v>
      </c>
      <c r="H543" s="87">
        <v>2</v>
      </c>
      <c r="I543" s="87"/>
      <c r="J543" s="87" t="s">
        <v>39</v>
      </c>
      <c r="K543" s="87" t="s">
        <v>38</v>
      </c>
      <c r="L543" s="87" t="s">
        <v>577</v>
      </c>
      <c r="M543" s="87" t="s">
        <v>578</v>
      </c>
      <c r="O543" s="87"/>
      <c r="P543" s="87"/>
      <c r="Q543" s="10">
        <v>44</v>
      </c>
    </row>
    <row r="544" spans="1:17" ht="42" x14ac:dyDescent="0.2">
      <c r="A544" s="211">
        <v>44643</v>
      </c>
      <c r="B544" s="10" t="e">
        <f>CONCATENATE("v2-",YEAR(#REF!),"-Q",ROUNDDOWN(MONTH(#REF!)/3,0)+1,"-",TEXT(Table6[[#This Row],[Counter]],"00#"))</f>
        <v>#REF!</v>
      </c>
      <c r="C544" s="87" t="s">
        <v>19</v>
      </c>
      <c r="D544" s="87"/>
      <c r="E544" s="87" t="s">
        <v>95</v>
      </c>
      <c r="F544" s="87" t="s">
        <v>575</v>
      </c>
      <c r="G544" s="87" t="s">
        <v>576</v>
      </c>
      <c r="H544" s="87">
        <v>2</v>
      </c>
      <c r="I544" s="87"/>
      <c r="J544" s="87" t="s">
        <v>39</v>
      </c>
      <c r="K544" s="87" t="s">
        <v>38</v>
      </c>
      <c r="L544" s="87" t="s">
        <v>74</v>
      </c>
      <c r="M544" s="92" t="s">
        <v>579</v>
      </c>
      <c r="O544" s="87"/>
      <c r="P544" s="87"/>
      <c r="Q544" s="10">
        <v>45</v>
      </c>
    </row>
    <row r="545" spans="1:17" ht="28" x14ac:dyDescent="0.2">
      <c r="A545" s="211">
        <v>44643</v>
      </c>
      <c r="B545" s="10" t="e">
        <f>CONCATENATE("v2-",YEAR(#REF!),"-Q",ROUNDDOWN(MONTH(#REF!)/3,0)+1,"-",TEXT(Table6[[#This Row],[Counter]],"00#"))</f>
        <v>#REF!</v>
      </c>
      <c r="C545" s="87" t="s">
        <v>40</v>
      </c>
      <c r="D545" s="87"/>
      <c r="E545" s="87" t="s">
        <v>95</v>
      </c>
      <c r="F545" s="87" t="s">
        <v>328</v>
      </c>
      <c r="G545" s="87" t="s">
        <v>329</v>
      </c>
      <c r="H545" s="87">
        <v>1</v>
      </c>
      <c r="I545" s="87"/>
      <c r="J545" s="87" t="s">
        <v>39</v>
      </c>
      <c r="K545" s="87" t="s">
        <v>581</v>
      </c>
      <c r="L545" s="87" t="s">
        <v>38</v>
      </c>
      <c r="M545" s="216" t="s">
        <v>582</v>
      </c>
      <c r="O545" s="87"/>
      <c r="P545" s="87"/>
      <c r="Q545" s="10">
        <v>46</v>
      </c>
    </row>
    <row r="546" spans="1:17" ht="84" x14ac:dyDescent="0.2">
      <c r="A546" s="211">
        <v>44643</v>
      </c>
      <c r="B546" s="10" t="e">
        <f>CONCATENATE("v2-",YEAR(#REF!),"-Q",ROUNDDOWN(MONTH(#REF!)/3,0)+1,"-",TEXT(Table6[[#This Row],[Counter]],"00#"))</f>
        <v>#REF!</v>
      </c>
      <c r="C546" s="87" t="s">
        <v>19</v>
      </c>
      <c r="D546" s="87"/>
      <c r="E546" s="87" t="s">
        <v>108</v>
      </c>
      <c r="F546" s="87" t="s">
        <v>109</v>
      </c>
      <c r="G546" s="87" t="s">
        <v>338</v>
      </c>
      <c r="H546" s="87">
        <v>4</v>
      </c>
      <c r="I546" s="87"/>
      <c r="J546" s="87" t="s">
        <v>39</v>
      </c>
      <c r="K546" s="87" t="s">
        <v>38</v>
      </c>
      <c r="L546" s="87" t="s">
        <v>74</v>
      </c>
      <c r="M546" s="87" t="s">
        <v>583</v>
      </c>
      <c r="O546" s="87"/>
      <c r="P546" s="87"/>
      <c r="Q546" s="10">
        <v>47</v>
      </c>
    </row>
    <row r="547" spans="1:17" ht="42" x14ac:dyDescent="0.2">
      <c r="A547" s="211">
        <v>44643</v>
      </c>
      <c r="B547" s="10" t="e">
        <f>CONCATENATE("v2-",YEAR(#REF!),"-Q",ROUNDDOWN(MONTH(#REF!)/3,0)+1,"-",TEXT(Table6[[#This Row],[Counter]],"00#"))</f>
        <v>#REF!</v>
      </c>
      <c r="C547" s="87" t="s">
        <v>40</v>
      </c>
      <c r="D547" s="87"/>
      <c r="E547" s="87" t="s">
        <v>112</v>
      </c>
      <c r="F547" s="87" t="s">
        <v>342</v>
      </c>
      <c r="G547" s="87" t="s">
        <v>343</v>
      </c>
      <c r="H547" s="87">
        <v>1</v>
      </c>
      <c r="I547" s="87"/>
      <c r="J547" s="87" t="s">
        <v>585</v>
      </c>
      <c r="K547" s="87" t="s">
        <v>586</v>
      </c>
      <c r="L547" s="87" t="s">
        <v>38</v>
      </c>
      <c r="M547" s="92" t="s">
        <v>542</v>
      </c>
      <c r="O547" s="87"/>
      <c r="P547" s="87"/>
      <c r="Q547" s="10">
        <v>48</v>
      </c>
    </row>
    <row r="548" spans="1:17" ht="28" x14ac:dyDescent="0.2">
      <c r="A548" s="211">
        <v>44643</v>
      </c>
      <c r="B548" s="10" t="e">
        <f>CONCATENATE("v2-",YEAR(#REF!),"-Q",ROUNDDOWN(MONTH(#REF!)/3,0)+1,"-",TEXT(Table6[[#This Row],[Counter]],"00#"))</f>
        <v>#REF!</v>
      </c>
      <c r="C548" s="87" t="s">
        <v>19</v>
      </c>
      <c r="D548" s="87"/>
      <c r="E548" s="87" t="s">
        <v>112</v>
      </c>
      <c r="F548" s="87" t="s">
        <v>342</v>
      </c>
      <c r="G548" s="87" t="s">
        <v>343</v>
      </c>
      <c r="H548" s="87">
        <v>1</v>
      </c>
      <c r="I548" s="87"/>
      <c r="J548" s="87" t="s">
        <v>38</v>
      </c>
      <c r="K548" s="87" t="s">
        <v>38</v>
      </c>
      <c r="L548" s="87" t="s">
        <v>38</v>
      </c>
      <c r="M548" s="216" t="s">
        <v>587</v>
      </c>
      <c r="O548" s="87"/>
      <c r="P548" s="87"/>
      <c r="Q548" s="10">
        <v>49</v>
      </c>
    </row>
    <row r="549" spans="1:17" ht="28" x14ac:dyDescent="0.2">
      <c r="A549" s="211">
        <v>44643</v>
      </c>
      <c r="B549" s="10" t="e">
        <f>CONCATENATE("v2-",YEAR(#REF!),"-Q",ROUNDDOWN(MONTH(#REF!)/3,0)+1,"-",TEXT(Table6[[#This Row],[Counter]],"00#"))</f>
        <v>#REF!</v>
      </c>
      <c r="C549" s="87" t="s">
        <v>19</v>
      </c>
      <c r="D549" s="87"/>
      <c r="E549" s="87" t="s">
        <v>112</v>
      </c>
      <c r="F549" s="87" t="s">
        <v>342</v>
      </c>
      <c r="G549" s="87" t="s">
        <v>343</v>
      </c>
      <c r="H549" s="87">
        <v>1</v>
      </c>
      <c r="I549" s="87"/>
      <c r="J549" s="87" t="s">
        <v>585</v>
      </c>
      <c r="K549" s="87" t="s">
        <v>586</v>
      </c>
      <c r="L549" s="87" t="s">
        <v>38</v>
      </c>
      <c r="M549" s="87" t="s">
        <v>588</v>
      </c>
      <c r="O549" s="87"/>
      <c r="P549" s="87"/>
      <c r="Q549" s="10">
        <v>50</v>
      </c>
    </row>
    <row r="550" spans="1:17" ht="98" x14ac:dyDescent="0.2">
      <c r="A550" s="211">
        <v>44643</v>
      </c>
      <c r="B550" s="10" t="e">
        <f>CONCATENATE("v2-",YEAR(#REF!),"-Q",ROUNDDOWN(MONTH(#REF!)/3,0)+1,"-",TEXT(Table6[[#This Row],[Counter]],"00#"))</f>
        <v>#REF!</v>
      </c>
      <c r="C550" s="87" t="s">
        <v>40</v>
      </c>
      <c r="D550" s="87"/>
      <c r="E550" s="87" t="s">
        <v>112</v>
      </c>
      <c r="F550" s="87" t="s">
        <v>113</v>
      </c>
      <c r="G550" s="87" t="s">
        <v>114</v>
      </c>
      <c r="H550" s="87">
        <v>1</v>
      </c>
      <c r="I550" s="87"/>
      <c r="J550" s="87" t="s">
        <v>585</v>
      </c>
      <c r="K550" s="87" t="s">
        <v>38</v>
      </c>
      <c r="L550" s="87" t="s">
        <v>38</v>
      </c>
      <c r="M550" s="87" t="s">
        <v>541</v>
      </c>
      <c r="O550" s="87"/>
      <c r="P550" s="87"/>
      <c r="Q550" s="10">
        <v>51</v>
      </c>
    </row>
    <row r="551" spans="1:17" ht="98" x14ac:dyDescent="0.2">
      <c r="A551" s="211">
        <v>44643</v>
      </c>
      <c r="B551" s="10" t="e">
        <f>CONCATENATE("v2-",YEAR(#REF!),"-Q",ROUNDDOWN(MONTH(#REF!)/3,0)+1,"-",TEXT(Table6[[#This Row],[Counter]],"00#"))</f>
        <v>#REF!</v>
      </c>
      <c r="C551" s="87" t="s">
        <v>40</v>
      </c>
      <c r="D551" s="87"/>
      <c r="E551" s="87" t="s">
        <v>112</v>
      </c>
      <c r="F551" s="87" t="s">
        <v>113</v>
      </c>
      <c r="G551" s="87" t="s">
        <v>114</v>
      </c>
      <c r="H551" s="87">
        <v>1</v>
      </c>
      <c r="I551" s="87"/>
      <c r="J551" s="87" t="s">
        <v>589</v>
      </c>
      <c r="K551" s="87" t="s">
        <v>38</v>
      </c>
      <c r="L551" s="87" t="s">
        <v>38</v>
      </c>
      <c r="M551" s="87" t="s">
        <v>541</v>
      </c>
      <c r="O551" s="87"/>
      <c r="P551" s="87"/>
      <c r="Q551" s="10">
        <v>52</v>
      </c>
    </row>
    <row r="552" spans="1:17" ht="28" x14ac:dyDescent="0.2">
      <c r="A552" s="211">
        <v>44643</v>
      </c>
      <c r="B552" s="10" t="e">
        <f>CONCATENATE("v2-",YEAR(#REF!),"-Q",ROUNDDOWN(MONTH(#REF!)/3,0)+1,"-",TEXT(Table6[[#This Row],[Counter]],"00#"))</f>
        <v>#REF!</v>
      </c>
      <c r="C552" s="87" t="s">
        <v>19</v>
      </c>
      <c r="D552" s="87"/>
      <c r="E552" s="87" t="s">
        <v>112</v>
      </c>
      <c r="F552" s="87" t="s">
        <v>113</v>
      </c>
      <c r="G552" s="87" t="s">
        <v>114</v>
      </c>
      <c r="H552" s="87">
        <v>1</v>
      </c>
      <c r="I552" s="87"/>
      <c r="J552" s="87" t="s">
        <v>585</v>
      </c>
      <c r="K552" s="87" t="s">
        <v>115</v>
      </c>
      <c r="L552" s="87" t="s">
        <v>590</v>
      </c>
      <c r="M552" s="87" t="s">
        <v>591</v>
      </c>
      <c r="O552" s="87"/>
      <c r="P552" s="87"/>
      <c r="Q552" s="10">
        <v>53</v>
      </c>
    </row>
    <row r="553" spans="1:17" ht="42" x14ac:dyDescent="0.2">
      <c r="A553" s="211">
        <v>44643</v>
      </c>
      <c r="B553" s="10" t="e">
        <f>CONCATENATE("v2-",YEAR(#REF!),"-Q",ROUNDDOWN(MONTH(#REF!)/3,0)+1,"-",TEXT(Table6[[#This Row],[Counter]],"00#"))</f>
        <v>#REF!</v>
      </c>
      <c r="C553" s="87" t="s">
        <v>40</v>
      </c>
      <c r="D553" s="87"/>
      <c r="E553" s="87" t="s">
        <v>112</v>
      </c>
      <c r="F553" s="87" t="s">
        <v>592</v>
      </c>
      <c r="G553" s="87" t="s">
        <v>593</v>
      </c>
      <c r="H553" s="87">
        <v>1</v>
      </c>
      <c r="I553" s="87"/>
      <c r="J553" s="87" t="s">
        <v>585</v>
      </c>
      <c r="K553" s="87" t="s">
        <v>38</v>
      </c>
      <c r="L553" s="87" t="s">
        <v>38</v>
      </c>
      <c r="M553" s="92" t="s">
        <v>594</v>
      </c>
      <c r="O553" s="87"/>
      <c r="P553" s="87"/>
      <c r="Q553" s="10">
        <v>54</v>
      </c>
    </row>
    <row r="554" spans="1:17" ht="42" x14ac:dyDescent="0.2">
      <c r="A554" s="211">
        <v>44643</v>
      </c>
      <c r="B554" s="10" t="e">
        <f>CONCATENATE("v2-",YEAR(#REF!),"-Q",ROUNDDOWN(MONTH(#REF!)/3,0)+1,"-",TEXT(Table6[[#This Row],[Counter]],"00#"))</f>
        <v>#REF!</v>
      </c>
      <c r="C554" s="87" t="s">
        <v>40</v>
      </c>
      <c r="D554" s="87"/>
      <c r="E554" s="87" t="s">
        <v>112</v>
      </c>
      <c r="F554" s="87" t="s">
        <v>592</v>
      </c>
      <c r="G554" s="87" t="s">
        <v>593</v>
      </c>
      <c r="H554" s="87">
        <v>1</v>
      </c>
      <c r="I554" s="87"/>
      <c r="J554" s="87" t="s">
        <v>589</v>
      </c>
      <c r="K554" s="87" t="s">
        <v>38</v>
      </c>
      <c r="L554" s="87" t="s">
        <v>38</v>
      </c>
      <c r="M554" s="92" t="s">
        <v>594</v>
      </c>
      <c r="O554" s="87"/>
      <c r="P554" s="87"/>
      <c r="Q554" s="10">
        <v>55</v>
      </c>
    </row>
    <row r="555" spans="1:17" ht="56" x14ac:dyDescent="0.2">
      <c r="A555" s="211">
        <v>44643</v>
      </c>
      <c r="B555" s="10" t="e">
        <f>CONCATENATE("v2-",YEAR(#REF!),"-Q",ROUNDDOWN(MONTH(#REF!)/3,0)+1,"-",TEXT(Table6[[#This Row],[Counter]],"00#"))</f>
        <v>#REF!</v>
      </c>
      <c r="C555" s="87" t="s">
        <v>19</v>
      </c>
      <c r="D555" s="87"/>
      <c r="E555" s="87" t="s">
        <v>112</v>
      </c>
      <c r="F555" s="87" t="s">
        <v>126</v>
      </c>
      <c r="G555" s="87" t="s">
        <v>127</v>
      </c>
      <c r="H555" s="87">
        <v>2</v>
      </c>
      <c r="I555" s="87"/>
      <c r="J555" s="87" t="s">
        <v>38</v>
      </c>
      <c r="K555" s="87" t="s">
        <v>38</v>
      </c>
      <c r="L555" s="87" t="s">
        <v>38</v>
      </c>
      <c r="M555" s="87" t="s">
        <v>595</v>
      </c>
      <c r="O555" s="87"/>
      <c r="P555" s="87"/>
      <c r="Q555" s="10">
        <v>56</v>
      </c>
    </row>
    <row r="556" spans="1:17" ht="14" x14ac:dyDescent="0.2">
      <c r="A556" s="211">
        <v>44643</v>
      </c>
      <c r="B556" s="10" t="e">
        <f>CONCATENATE("v2-",YEAR(#REF!),"-Q",ROUNDDOWN(MONTH(#REF!)/3,0)+1,"-",TEXT(Table6[[#This Row],[Counter]],"00#"))</f>
        <v>#REF!</v>
      </c>
      <c r="C556" s="87" t="s">
        <v>19</v>
      </c>
      <c r="D556" s="87"/>
      <c r="E556" s="87" t="s">
        <v>112</v>
      </c>
      <c r="F556" s="87" t="s">
        <v>126</v>
      </c>
      <c r="G556" s="87" t="s">
        <v>127</v>
      </c>
      <c r="H556" s="87">
        <v>2</v>
      </c>
      <c r="I556" s="87"/>
      <c r="J556" s="87" t="s">
        <v>585</v>
      </c>
      <c r="K556" s="87" t="s">
        <v>38</v>
      </c>
      <c r="L556" s="87" t="s">
        <v>38</v>
      </c>
      <c r="M556" s="87" t="s">
        <v>596</v>
      </c>
      <c r="O556" s="87"/>
      <c r="P556" s="87"/>
      <c r="Q556" s="10">
        <v>57</v>
      </c>
    </row>
    <row r="557" spans="1:17" ht="126" x14ac:dyDescent="0.2">
      <c r="A557" s="211">
        <v>44643</v>
      </c>
      <c r="B557" s="10" t="e">
        <f>CONCATENATE("v2-",YEAR(#REF!),"-Q",ROUNDDOWN(MONTH(#REF!)/3,0)+1,"-",TEXT(Table6[[#This Row],[Counter]],"00#"))</f>
        <v>#REF!</v>
      </c>
      <c r="C557" s="87" t="s">
        <v>19</v>
      </c>
      <c r="D557" s="87"/>
      <c r="E557" s="87" t="s">
        <v>112</v>
      </c>
      <c r="F557" s="87" t="s">
        <v>126</v>
      </c>
      <c r="G557" s="87" t="s">
        <v>127</v>
      </c>
      <c r="H557" s="87">
        <v>2</v>
      </c>
      <c r="I557" s="87"/>
      <c r="J557" s="87" t="s">
        <v>589</v>
      </c>
      <c r="K557" s="87" t="s">
        <v>38</v>
      </c>
      <c r="L557" s="87" t="s">
        <v>38</v>
      </c>
      <c r="M557" s="87" t="s">
        <v>597</v>
      </c>
      <c r="O557" s="87"/>
      <c r="P557" s="87"/>
      <c r="Q557" s="10">
        <v>58</v>
      </c>
    </row>
    <row r="558" spans="1:17" ht="28" x14ac:dyDescent="0.2">
      <c r="A558" s="211">
        <v>44643</v>
      </c>
      <c r="B558" s="10" t="e">
        <f>CONCATENATE("v2-",YEAR(#REF!),"-Q",ROUNDDOWN(MONTH(#REF!)/3,0)+1,"-",TEXT(Table6[[#This Row],[Counter]],"00#"))</f>
        <v>#REF!</v>
      </c>
      <c r="C558" s="87" t="s">
        <v>19</v>
      </c>
      <c r="D558" s="87"/>
      <c r="E558" s="87" t="s">
        <v>112</v>
      </c>
      <c r="F558" s="87" t="s">
        <v>349</v>
      </c>
      <c r="G558" s="87" t="s">
        <v>350</v>
      </c>
      <c r="H558" s="87">
        <v>1</v>
      </c>
      <c r="I558" s="87"/>
      <c r="J558" s="87" t="s">
        <v>38</v>
      </c>
      <c r="K558" s="87" t="s">
        <v>38</v>
      </c>
      <c r="L558" s="87" t="s">
        <v>38</v>
      </c>
      <c r="M558" s="216" t="s">
        <v>587</v>
      </c>
      <c r="O558" s="87"/>
      <c r="P558" s="87"/>
      <c r="Q558" s="10">
        <v>59</v>
      </c>
    </row>
    <row r="559" spans="1:17" ht="28" x14ac:dyDescent="0.2">
      <c r="A559" s="211">
        <v>44643</v>
      </c>
      <c r="B559" s="10" t="e">
        <f>CONCATENATE("v2-",YEAR(#REF!),"-Q",ROUNDDOWN(MONTH(#REF!)/3,0)+1,"-",TEXT(Table6[[#This Row],[Counter]],"00#"))</f>
        <v>#REF!</v>
      </c>
      <c r="C559" s="87" t="s">
        <v>19</v>
      </c>
      <c r="D559" s="87"/>
      <c r="E559" s="87" t="s">
        <v>112</v>
      </c>
      <c r="F559" s="87" t="s">
        <v>131</v>
      </c>
      <c r="G559" s="87" t="s">
        <v>132</v>
      </c>
      <c r="H559" s="87">
        <v>1</v>
      </c>
      <c r="I559" s="87"/>
      <c r="J559" s="87" t="s">
        <v>236</v>
      </c>
      <c r="K559" s="87" t="s">
        <v>133</v>
      </c>
      <c r="L559" s="87" t="s">
        <v>134</v>
      </c>
      <c r="M559" s="87" t="s">
        <v>598</v>
      </c>
      <c r="O559" s="87"/>
      <c r="P559" s="87"/>
      <c r="Q559" s="10">
        <v>60</v>
      </c>
    </row>
    <row r="560" spans="1:17" ht="28" x14ac:dyDescent="0.2">
      <c r="A560" s="211">
        <v>44643</v>
      </c>
      <c r="B560" s="10" t="e">
        <f>CONCATENATE("v2-",YEAR(#REF!),"-Q",ROUNDDOWN(MONTH(#REF!)/3,0)+1,"-",TEXT(Table6[[#This Row],[Counter]],"00#"))</f>
        <v>#REF!</v>
      </c>
      <c r="C560" s="87" t="s">
        <v>19</v>
      </c>
      <c r="D560" s="87"/>
      <c r="E560" s="87" t="s">
        <v>112</v>
      </c>
      <c r="F560" s="87" t="s">
        <v>136</v>
      </c>
      <c r="G560" s="87" t="s">
        <v>137</v>
      </c>
      <c r="H560" s="87">
        <v>1</v>
      </c>
      <c r="I560" s="87"/>
      <c r="J560" s="87" t="s">
        <v>599</v>
      </c>
      <c r="K560" s="87" t="s">
        <v>38</v>
      </c>
      <c r="L560" s="87" t="s">
        <v>38</v>
      </c>
      <c r="M560" s="87" t="s">
        <v>600</v>
      </c>
      <c r="O560" s="87"/>
      <c r="P560" s="87"/>
      <c r="Q560" s="10">
        <v>61</v>
      </c>
    </row>
    <row r="561" spans="1:17" ht="28" x14ac:dyDescent="0.2">
      <c r="A561" s="211">
        <v>44643</v>
      </c>
      <c r="B561" s="10" t="e">
        <f>CONCATENATE("v2-",YEAR(#REF!),"-Q",ROUNDDOWN(MONTH(#REF!)/3,0)+1,"-",TEXT(Table6[[#This Row],[Counter]],"00#"))</f>
        <v>#REF!</v>
      </c>
      <c r="C561" s="87" t="s">
        <v>19</v>
      </c>
      <c r="D561" s="87"/>
      <c r="E561" s="87" t="s">
        <v>112</v>
      </c>
      <c r="F561" s="87" t="s">
        <v>136</v>
      </c>
      <c r="G561" s="87" t="s">
        <v>137</v>
      </c>
      <c r="H561" s="87">
        <v>2</v>
      </c>
      <c r="I561" s="87"/>
      <c r="J561" s="87" t="s">
        <v>39</v>
      </c>
      <c r="K561" s="87" t="s">
        <v>38</v>
      </c>
      <c r="L561" s="87" t="s">
        <v>38</v>
      </c>
      <c r="M561" s="87" t="s">
        <v>601</v>
      </c>
      <c r="O561" s="87"/>
      <c r="P561" s="87"/>
      <c r="Q561" s="10">
        <v>62</v>
      </c>
    </row>
    <row r="562" spans="1:17" ht="42" x14ac:dyDescent="0.2">
      <c r="A562" s="211">
        <v>44643</v>
      </c>
      <c r="B562" s="10" t="e">
        <f>CONCATENATE("v2-",YEAR(#REF!),"-Q",ROUNDDOWN(MONTH(#REF!)/3,0)+1,"-",TEXT(Table6[[#This Row],[Counter]],"00#"))</f>
        <v>#REF!</v>
      </c>
      <c r="C562" s="87" t="s">
        <v>40</v>
      </c>
      <c r="D562" s="87"/>
      <c r="E562" s="87" t="s">
        <v>112</v>
      </c>
      <c r="F562" s="87" t="s">
        <v>500</v>
      </c>
      <c r="G562" s="87" t="s">
        <v>501</v>
      </c>
      <c r="H562" s="87">
        <v>2</v>
      </c>
      <c r="I562" s="87"/>
      <c r="J562" s="87" t="s">
        <v>585</v>
      </c>
      <c r="K562" s="87" t="s">
        <v>602</v>
      </c>
      <c r="L562" s="87" t="s">
        <v>38</v>
      </c>
      <c r="M562" s="92" t="s">
        <v>594</v>
      </c>
      <c r="O562" s="87"/>
      <c r="P562" s="87"/>
      <c r="Q562" s="10">
        <v>63</v>
      </c>
    </row>
    <row r="563" spans="1:17" ht="28" x14ac:dyDescent="0.2">
      <c r="A563" s="211">
        <v>44643</v>
      </c>
      <c r="B563" s="10" t="e">
        <f>CONCATENATE("v2-",YEAR(#REF!),"-Q",ROUNDDOWN(MONTH(#REF!)/3,0)+1,"-",TEXT(Table6[[#This Row],[Counter]],"00#"))</f>
        <v>#REF!</v>
      </c>
      <c r="C563" s="87" t="s">
        <v>19</v>
      </c>
      <c r="D563" s="87"/>
      <c r="E563" s="87" t="s">
        <v>139</v>
      </c>
      <c r="F563" s="87" t="s">
        <v>143</v>
      </c>
      <c r="G563" s="87" t="s">
        <v>144</v>
      </c>
      <c r="H563" s="87" t="s">
        <v>38</v>
      </c>
      <c r="I563" s="87"/>
      <c r="J563" s="87" t="s">
        <v>38</v>
      </c>
      <c r="K563" s="87" t="s">
        <v>38</v>
      </c>
      <c r="L563" s="87" t="s">
        <v>38</v>
      </c>
      <c r="M563" s="87" t="s">
        <v>603</v>
      </c>
      <c r="O563" s="87"/>
      <c r="P563" s="87"/>
      <c r="Q563" s="10">
        <v>64</v>
      </c>
    </row>
    <row r="564" spans="1:17" ht="28" x14ac:dyDescent="0.2">
      <c r="A564" s="211">
        <v>44643</v>
      </c>
      <c r="B564" s="10" t="e">
        <f>CONCATENATE("v2-",YEAR(#REF!),"-Q",ROUNDDOWN(MONTH(#REF!)/3,0)+1,"-",TEXT(Table6[[#This Row],[Counter]],"00#"))</f>
        <v>#REF!</v>
      </c>
      <c r="C564" s="87" t="s">
        <v>19</v>
      </c>
      <c r="D564" s="87"/>
      <c r="E564" s="87" t="s">
        <v>139</v>
      </c>
      <c r="F564" s="87" t="s">
        <v>355</v>
      </c>
      <c r="G564" s="87" t="s">
        <v>604</v>
      </c>
      <c r="H564" s="87">
        <v>1</v>
      </c>
      <c r="I564" s="87"/>
      <c r="J564" s="87" t="s">
        <v>39</v>
      </c>
      <c r="K564" s="87" t="s">
        <v>605</v>
      </c>
      <c r="L564" s="87" t="s">
        <v>134</v>
      </c>
      <c r="M564" s="212" t="s">
        <v>606</v>
      </c>
      <c r="O564" s="87"/>
      <c r="P564" s="87"/>
      <c r="Q564" s="10">
        <v>66</v>
      </c>
    </row>
    <row r="565" spans="1:17" ht="42" x14ac:dyDescent="0.2">
      <c r="A565" s="211">
        <v>44643</v>
      </c>
      <c r="B565" s="10" t="e">
        <f>CONCATENATE("v2-",YEAR(#REF!),"-Q",ROUNDDOWN(MONTH(#REF!)/3,0)+1,"-",TEXT(Table6[[#This Row],[Counter]],"00#"))</f>
        <v>#REF!</v>
      </c>
      <c r="C565" s="87" t="s">
        <v>40</v>
      </c>
      <c r="D565" s="87"/>
      <c r="E565" s="87" t="s">
        <v>139</v>
      </c>
      <c r="F565" s="87" t="s">
        <v>355</v>
      </c>
      <c r="G565" s="87" t="s">
        <v>604</v>
      </c>
      <c r="H565" s="87" t="s">
        <v>38</v>
      </c>
      <c r="I565" s="87"/>
      <c r="J565" s="87" t="s">
        <v>38</v>
      </c>
      <c r="K565" s="87" t="s">
        <v>38</v>
      </c>
      <c r="L565" s="87" t="s">
        <v>38</v>
      </c>
      <c r="M565" s="87" t="s">
        <v>607</v>
      </c>
      <c r="O565" s="87"/>
      <c r="P565" s="87"/>
      <c r="Q565" s="10">
        <v>65</v>
      </c>
    </row>
    <row r="566" spans="1:17" ht="28" x14ac:dyDescent="0.2">
      <c r="A566" s="211">
        <v>44643</v>
      </c>
      <c r="B566" s="10" t="e">
        <f>CONCATENATE("v2-",YEAR(#REF!),"-Q",ROUNDDOWN(MONTH(#REF!)/3,0)+1,"-",TEXT(Table6[[#This Row],[Counter]],"00#"))</f>
        <v>#REF!</v>
      </c>
      <c r="C566" s="87" t="s">
        <v>40</v>
      </c>
      <c r="D566" s="87"/>
      <c r="E566" s="87" t="s">
        <v>139</v>
      </c>
      <c r="F566" s="87" t="s">
        <v>358</v>
      </c>
      <c r="G566" s="87" t="s">
        <v>359</v>
      </c>
      <c r="H566" s="87" t="s">
        <v>38</v>
      </c>
      <c r="I566" s="87"/>
      <c r="J566" s="87" t="s">
        <v>38</v>
      </c>
      <c r="K566" s="87" t="s">
        <v>38</v>
      </c>
      <c r="L566" s="87" t="s">
        <v>38</v>
      </c>
      <c r="M566" s="216" t="s">
        <v>608</v>
      </c>
      <c r="O566" s="87"/>
      <c r="P566" s="87"/>
      <c r="Q566" s="10">
        <v>67</v>
      </c>
    </row>
    <row r="567" spans="1:17" ht="14" x14ac:dyDescent="0.2">
      <c r="A567" s="211">
        <v>44643</v>
      </c>
      <c r="B567" s="10" t="e">
        <f>CONCATENATE("v2-",YEAR(#REF!),"-Q",ROUNDDOWN(MONTH(#REF!)/3,0)+1,"-",TEXT(Table6[[#This Row],[Counter]],"00#"))</f>
        <v>#REF!</v>
      </c>
      <c r="C567" s="87" t="s">
        <v>40</v>
      </c>
      <c r="D567" s="87"/>
      <c r="E567" s="87" t="s">
        <v>139</v>
      </c>
      <c r="F567" s="87" t="s">
        <v>358</v>
      </c>
      <c r="G567" s="87" t="s">
        <v>359</v>
      </c>
      <c r="H567" s="87" t="s">
        <v>38</v>
      </c>
      <c r="I567" s="87"/>
      <c r="J567" s="87" t="s">
        <v>38</v>
      </c>
      <c r="K567" s="87" t="s">
        <v>38</v>
      </c>
      <c r="L567" s="87" t="s">
        <v>38</v>
      </c>
      <c r="M567" s="87" t="s">
        <v>609</v>
      </c>
      <c r="O567" s="87"/>
      <c r="P567" s="87"/>
      <c r="Q567" s="10">
        <v>68</v>
      </c>
    </row>
    <row r="568" spans="1:17" ht="182" x14ac:dyDescent="0.2">
      <c r="A568" s="215">
        <v>44643</v>
      </c>
      <c r="B568" s="10" t="e">
        <f>CONCATENATE("v2-",YEAR(#REF!),"-Q",ROUNDDOWN(MONTH(#REF!)/3,0)+1,"-",TEXT(Table6[[#This Row],[Counter]],"00#"))</f>
        <v>#REF!</v>
      </c>
      <c r="C568" s="34" t="s">
        <v>19</v>
      </c>
      <c r="D568" s="34"/>
      <c r="E568" s="34" t="s">
        <v>139</v>
      </c>
      <c r="F568" s="34" t="s">
        <v>610</v>
      </c>
      <c r="G568" s="34" t="s">
        <v>611</v>
      </c>
      <c r="H568" s="34">
        <v>1</v>
      </c>
      <c r="I568" s="34"/>
      <c r="J568" s="34" t="s">
        <v>39</v>
      </c>
      <c r="K568" s="34">
        <v>1</v>
      </c>
      <c r="L568" s="34" t="s">
        <v>38</v>
      </c>
      <c r="M568" s="34" t="s">
        <v>612</v>
      </c>
      <c r="N568" s="34"/>
      <c r="O568" s="34"/>
      <c r="P568" s="34"/>
      <c r="Q568" s="10">
        <v>69</v>
      </c>
    </row>
    <row r="569" spans="1:17" ht="224" x14ac:dyDescent="0.2">
      <c r="A569" s="215">
        <v>44643</v>
      </c>
      <c r="B569" s="10" t="e">
        <f>CONCATENATE("v2-",YEAR(#REF!),"-Q",ROUNDDOWN(MONTH(#REF!)/3,0)+1,"-",TEXT(Table6[[#This Row],[Counter]],"00#"))</f>
        <v>#REF!</v>
      </c>
      <c r="C569" s="34" t="s">
        <v>19</v>
      </c>
      <c r="D569" s="34"/>
      <c r="E569" s="34" t="s">
        <v>139</v>
      </c>
      <c r="F569" s="34" t="s">
        <v>613</v>
      </c>
      <c r="G569" s="34" t="s">
        <v>614</v>
      </c>
      <c r="H569" s="34">
        <v>1</v>
      </c>
      <c r="I569" s="34"/>
      <c r="J569" s="34" t="s">
        <v>39</v>
      </c>
      <c r="K569" s="34">
        <v>1</v>
      </c>
      <c r="L569" s="34" t="s">
        <v>38</v>
      </c>
      <c r="M569" s="34" t="s">
        <v>615</v>
      </c>
      <c r="N569" s="34"/>
      <c r="O569" s="34"/>
      <c r="P569" s="34"/>
      <c r="Q569" s="10">
        <v>70</v>
      </c>
    </row>
    <row r="570" spans="1:17" s="87" customFormat="1" ht="14" x14ac:dyDescent="0.2">
      <c r="A570" s="211">
        <v>44643</v>
      </c>
      <c r="B570" s="10" t="e">
        <f>CONCATENATE("v2-",YEAR(#REF!),"-Q",ROUNDDOWN(MONTH(#REF!)/3,0)+1,"-",TEXT(Table6[[#This Row],[Counter]],"00#"))</f>
        <v>#REF!</v>
      </c>
      <c r="C570" s="87" t="s">
        <v>19</v>
      </c>
      <c r="E570" s="87" t="s">
        <v>38</v>
      </c>
      <c r="F570" s="87" t="s">
        <v>38</v>
      </c>
      <c r="G570" s="87" t="s">
        <v>38</v>
      </c>
      <c r="H570" s="87" t="s">
        <v>38</v>
      </c>
      <c r="J570" s="87" t="s">
        <v>38</v>
      </c>
      <c r="K570" s="87" t="s">
        <v>38</v>
      </c>
      <c r="L570" s="87" t="s">
        <v>38</v>
      </c>
      <c r="M570" s="87" t="s">
        <v>616</v>
      </c>
      <c r="Q570" s="10">
        <v>71</v>
      </c>
    </row>
    <row r="571" spans="1:17" s="87" customFormat="1" ht="42" x14ac:dyDescent="0.2">
      <c r="A571" s="211">
        <v>44643</v>
      </c>
      <c r="B571" s="10" t="e">
        <f>CONCATENATE("v2-",YEAR(#REF!),"-Q",ROUNDDOWN(MONTH(#REF!)/3,0)+1,"-",TEXT(Table6[[#This Row],[Counter]],"00#"))</f>
        <v>#REF!</v>
      </c>
      <c r="C571" s="87" t="s">
        <v>19</v>
      </c>
      <c r="E571" s="87" t="s">
        <v>38</v>
      </c>
      <c r="F571" s="87" t="s">
        <v>38</v>
      </c>
      <c r="G571" s="87" t="s">
        <v>38</v>
      </c>
      <c r="H571" s="87" t="s">
        <v>38</v>
      </c>
      <c r="J571" s="87" t="s">
        <v>38</v>
      </c>
      <c r="K571" s="87" t="s">
        <v>38</v>
      </c>
      <c r="L571" s="87" t="s">
        <v>38</v>
      </c>
      <c r="M571" s="216" t="s">
        <v>617</v>
      </c>
      <c r="Q571" s="10">
        <v>74</v>
      </c>
    </row>
    <row r="572" spans="1:17" s="87" customFormat="1" ht="42" x14ac:dyDescent="0.2">
      <c r="A572" s="211">
        <v>44643</v>
      </c>
      <c r="B572" s="10" t="e">
        <f>CONCATENATE("v2-",YEAR(#REF!),"-Q",ROUNDDOWN(MONTH(#REF!)/3,0)+1,"-",TEXT(Table6[[#This Row],[Counter]],"00#"))</f>
        <v>#REF!</v>
      </c>
      <c r="C572" s="87" t="s">
        <v>19</v>
      </c>
      <c r="E572" s="87" t="s">
        <v>38</v>
      </c>
      <c r="F572" s="87" t="s">
        <v>38</v>
      </c>
      <c r="G572" s="87" t="s">
        <v>38</v>
      </c>
      <c r="H572" s="87" t="s">
        <v>38</v>
      </c>
      <c r="J572" s="87" t="s">
        <v>38</v>
      </c>
      <c r="K572" s="87" t="s">
        <v>38</v>
      </c>
      <c r="L572" s="87" t="s">
        <v>38</v>
      </c>
      <c r="M572" s="87" t="s">
        <v>618</v>
      </c>
      <c r="Q572" s="10">
        <v>75</v>
      </c>
    </row>
    <row r="573" spans="1:17" s="87" customFormat="1" ht="42" x14ac:dyDescent="0.2">
      <c r="A573" s="211">
        <v>44643</v>
      </c>
      <c r="B573" s="10" t="e">
        <f>CONCATENATE("v2-",YEAR(#REF!),"-Q",ROUNDDOWN(MONTH(#REF!)/3,0)+1,"-",TEXT(Table6[[#This Row],[Counter]],"00#"))</f>
        <v>#REF!</v>
      </c>
      <c r="C573" s="87" t="s">
        <v>19</v>
      </c>
      <c r="E573" s="87" t="s">
        <v>38</v>
      </c>
      <c r="F573" s="87" t="s">
        <v>38</v>
      </c>
      <c r="G573" s="87" t="s">
        <v>38</v>
      </c>
      <c r="H573" s="87" t="s">
        <v>38</v>
      </c>
      <c r="J573" s="87" t="s">
        <v>38</v>
      </c>
      <c r="K573" s="87" t="s">
        <v>38</v>
      </c>
      <c r="L573" s="87" t="s">
        <v>38</v>
      </c>
      <c r="M573" s="87" t="s">
        <v>619</v>
      </c>
      <c r="Q573" s="10">
        <v>77</v>
      </c>
    </row>
    <row r="574" spans="1:17" s="87" customFormat="1" ht="42" x14ac:dyDescent="0.2">
      <c r="A574" s="211">
        <v>44643</v>
      </c>
      <c r="B574" s="10" t="e">
        <f>CONCATENATE("v2-",YEAR(#REF!),"-Q",ROUNDDOWN(MONTH(#REF!)/3,0)+1,"-",TEXT(Table6[[#This Row],[Counter]],"00#"))</f>
        <v>#REF!</v>
      </c>
      <c r="C574" s="87" t="s">
        <v>19</v>
      </c>
      <c r="E574" s="87" t="s">
        <v>38</v>
      </c>
      <c r="F574" s="87" t="s">
        <v>38</v>
      </c>
      <c r="G574" s="87" t="s">
        <v>38</v>
      </c>
      <c r="H574" s="87" t="s">
        <v>38</v>
      </c>
      <c r="J574" s="87" t="s">
        <v>38</v>
      </c>
      <c r="K574" s="87" t="s">
        <v>38</v>
      </c>
      <c r="L574" s="87" t="s">
        <v>38</v>
      </c>
      <c r="M574" s="34" t="s">
        <v>620</v>
      </c>
      <c r="Q574" s="10">
        <v>78</v>
      </c>
    </row>
    <row r="575" spans="1:17" s="87" customFormat="1" ht="42" x14ac:dyDescent="0.2">
      <c r="A575" s="211">
        <v>44643</v>
      </c>
      <c r="B575" s="10" t="e">
        <f>CONCATENATE("v2-",YEAR(#REF!),"-Q",ROUNDDOWN(MONTH(#REF!)/3,0)+1,"-",TEXT(Table6[[#This Row],[Counter]],"00#"))</f>
        <v>#REF!</v>
      </c>
      <c r="C575" s="87" t="s">
        <v>19</v>
      </c>
      <c r="E575" s="87" t="s">
        <v>175</v>
      </c>
      <c r="F575" s="87" t="s">
        <v>38</v>
      </c>
      <c r="G575" s="87" t="s">
        <v>38</v>
      </c>
      <c r="H575" s="87" t="s">
        <v>38</v>
      </c>
      <c r="J575" s="87" t="s">
        <v>38</v>
      </c>
      <c r="K575" s="87" t="s">
        <v>38</v>
      </c>
      <c r="L575" s="87" t="s">
        <v>38</v>
      </c>
      <c r="M575" s="87" t="s">
        <v>621</v>
      </c>
      <c r="Q575" s="10">
        <v>73</v>
      </c>
    </row>
    <row r="576" spans="1:17" s="87" customFormat="1" ht="28" x14ac:dyDescent="0.2">
      <c r="A576" s="211">
        <v>44643</v>
      </c>
      <c r="B576" s="10" t="e">
        <f>CONCATENATE("v2-",YEAR(#REF!),"-Q",ROUNDDOWN(MONTH(#REF!)/3,0)+1,"-",TEXT(Table6[[#This Row],[Counter]],"00#"))</f>
        <v>#REF!</v>
      </c>
      <c r="C576" s="87" t="s">
        <v>40</v>
      </c>
      <c r="E576" s="87" t="s">
        <v>195</v>
      </c>
      <c r="F576" s="87" t="s">
        <v>38</v>
      </c>
      <c r="G576" s="87" t="s">
        <v>38</v>
      </c>
      <c r="H576" s="87" t="s">
        <v>38</v>
      </c>
      <c r="J576" s="87" t="s">
        <v>38</v>
      </c>
      <c r="K576" s="87" t="s">
        <v>38</v>
      </c>
      <c r="L576" s="87" t="s">
        <v>38</v>
      </c>
      <c r="M576" s="87" t="s">
        <v>623</v>
      </c>
      <c r="Q576" s="10">
        <v>76</v>
      </c>
    </row>
    <row r="577" spans="1:17" s="87" customFormat="1" ht="14" x14ac:dyDescent="0.2">
      <c r="A577" s="211">
        <v>44643</v>
      </c>
      <c r="B577" s="10" t="e">
        <f>CONCATENATE("v2-",YEAR(#REF!),"-Q",ROUNDDOWN(MONTH(#REF!)/3,0)+1,"-",TEXT(Table6[[#This Row],[Counter]],"00#"))</f>
        <v>#REF!</v>
      </c>
      <c r="C577" s="87" t="s">
        <v>40</v>
      </c>
      <c r="E577" s="87" t="s">
        <v>175</v>
      </c>
      <c r="F577" s="87" t="s">
        <v>624</v>
      </c>
      <c r="G577" s="87" t="s">
        <v>625</v>
      </c>
      <c r="H577" s="87">
        <v>1</v>
      </c>
      <c r="J577" s="87" t="s">
        <v>39</v>
      </c>
      <c r="K577" s="87" t="s">
        <v>38</v>
      </c>
      <c r="L577" s="87" t="s">
        <v>38</v>
      </c>
      <c r="M577" s="87" t="s">
        <v>626</v>
      </c>
      <c r="Q577" s="10">
        <v>80</v>
      </c>
    </row>
    <row r="578" spans="1:17" s="87" customFormat="1" ht="56" x14ac:dyDescent="0.2">
      <c r="A578" s="211">
        <v>44643</v>
      </c>
      <c r="B578" s="10" t="e">
        <f>CONCATENATE("v2-",YEAR(#REF!),"-Q",ROUNDDOWN(MONTH(#REF!)/3,0)+1,"-",TEXT(Table6[[#This Row],[Counter]],"00#"))</f>
        <v>#REF!</v>
      </c>
      <c r="C578" s="87" t="s">
        <v>40</v>
      </c>
      <c r="E578" s="87" t="s">
        <v>175</v>
      </c>
      <c r="F578" s="87" t="s">
        <v>624</v>
      </c>
      <c r="G578" s="87" t="s">
        <v>625</v>
      </c>
      <c r="H578" s="87" t="s">
        <v>38</v>
      </c>
      <c r="J578" s="87" t="s">
        <v>38</v>
      </c>
      <c r="K578" s="87" t="s">
        <v>38</v>
      </c>
      <c r="L578" s="87" t="s">
        <v>38</v>
      </c>
      <c r="M578" s="87" t="s">
        <v>627</v>
      </c>
      <c r="Q578" s="10">
        <v>79</v>
      </c>
    </row>
    <row r="579" spans="1:17" s="87" customFormat="1" ht="42" x14ac:dyDescent="0.2">
      <c r="A579" s="211">
        <v>44643</v>
      </c>
      <c r="B579" s="10" t="e">
        <f>CONCATENATE("v2-",YEAR(#REF!),"-Q",ROUNDDOWN(MONTH(#REF!)/3,0)+1,"-",TEXT(Table6[[#This Row],[Counter]],"00#"))</f>
        <v>#REF!</v>
      </c>
      <c r="C579" s="87" t="s">
        <v>40</v>
      </c>
      <c r="E579" s="87" t="s">
        <v>195</v>
      </c>
      <c r="F579" s="87" t="s">
        <v>389</v>
      </c>
      <c r="G579" s="87" t="s">
        <v>390</v>
      </c>
      <c r="H579" s="87">
        <v>1</v>
      </c>
      <c r="J579" s="87" t="s">
        <v>232</v>
      </c>
      <c r="K579" s="87" t="s">
        <v>38</v>
      </c>
      <c r="L579" s="87" t="s">
        <v>38</v>
      </c>
      <c r="M579" s="92" t="s">
        <v>542</v>
      </c>
      <c r="Q579" s="10">
        <v>81</v>
      </c>
    </row>
    <row r="580" spans="1:17" s="87" customFormat="1" ht="42" x14ac:dyDescent="0.2">
      <c r="A580" s="211">
        <v>44643</v>
      </c>
      <c r="B580" s="10" t="e">
        <f>CONCATENATE("v2-",YEAR(#REF!),"-Q",ROUNDDOWN(MONTH(#REF!)/3,0)+1,"-",TEXT(Table6[[#This Row],[Counter]],"00#"))</f>
        <v>#REF!</v>
      </c>
      <c r="C580" s="87" t="s">
        <v>40</v>
      </c>
      <c r="E580" s="87" t="s">
        <v>195</v>
      </c>
      <c r="F580" s="87" t="s">
        <v>389</v>
      </c>
      <c r="G580" s="87" t="s">
        <v>390</v>
      </c>
      <c r="H580" s="87">
        <v>1</v>
      </c>
      <c r="J580" s="87" t="s">
        <v>301</v>
      </c>
      <c r="K580" s="87" t="s">
        <v>38</v>
      </c>
      <c r="L580" s="87" t="s">
        <v>38</v>
      </c>
      <c r="M580" s="92" t="s">
        <v>542</v>
      </c>
      <c r="Q580" s="10">
        <v>82</v>
      </c>
    </row>
    <row r="581" spans="1:17" s="87" customFormat="1" ht="14" x14ac:dyDescent="0.2">
      <c r="A581" s="211">
        <v>44643</v>
      </c>
      <c r="B581" s="10" t="e">
        <f>CONCATENATE("v2-",YEAR(#REF!),"-Q",ROUNDDOWN(MONTH(#REF!)/3,0)+1,"-",TEXT(Table6[[#This Row],[Counter]],"00#"))</f>
        <v>#REF!</v>
      </c>
      <c r="C581" s="87" t="s">
        <v>40</v>
      </c>
      <c r="E581" s="87" t="s">
        <v>195</v>
      </c>
      <c r="F581" s="87" t="s">
        <v>389</v>
      </c>
      <c r="G581" s="87" t="s">
        <v>390</v>
      </c>
      <c r="H581" s="87">
        <v>1</v>
      </c>
      <c r="J581" s="87" t="s">
        <v>232</v>
      </c>
      <c r="K581" s="87" t="s">
        <v>38</v>
      </c>
      <c r="L581" s="87" t="s">
        <v>38</v>
      </c>
      <c r="M581" s="212" t="s">
        <v>629</v>
      </c>
      <c r="Q581" s="10">
        <v>83</v>
      </c>
    </row>
    <row r="582" spans="1:17" s="87" customFormat="1" ht="14" x14ac:dyDescent="0.2">
      <c r="A582" s="211">
        <v>44643</v>
      </c>
      <c r="B582" s="10" t="e">
        <f>CONCATENATE("v2-",YEAR(#REF!),"-Q",ROUNDDOWN(MONTH(#REF!)/3,0)+1,"-",TEXT(Table6[[#This Row],[Counter]],"00#"))</f>
        <v>#REF!</v>
      </c>
      <c r="C582" s="87" t="s">
        <v>40</v>
      </c>
      <c r="E582" s="87" t="s">
        <v>195</v>
      </c>
      <c r="F582" s="87" t="s">
        <v>389</v>
      </c>
      <c r="G582" s="87" t="s">
        <v>390</v>
      </c>
      <c r="H582" s="87">
        <v>1</v>
      </c>
      <c r="J582" s="87" t="s">
        <v>301</v>
      </c>
      <c r="K582" s="87" t="s">
        <v>38</v>
      </c>
      <c r="L582" s="87" t="s">
        <v>38</v>
      </c>
      <c r="M582" s="212" t="s">
        <v>629</v>
      </c>
      <c r="Q582" s="10">
        <v>84</v>
      </c>
    </row>
    <row r="583" spans="1:17" s="87" customFormat="1" ht="42" x14ac:dyDescent="0.2">
      <c r="A583" s="211">
        <v>44643</v>
      </c>
      <c r="B583" s="10" t="e">
        <f>CONCATENATE("v2-",YEAR(#REF!),"-Q",ROUNDDOWN(MONTH(#REF!)/3,0)+1,"-",TEXT(Table6[[#This Row],[Counter]],"00#"))</f>
        <v>#REF!</v>
      </c>
      <c r="C583" s="87" t="s">
        <v>40</v>
      </c>
      <c r="E583" s="87" t="s">
        <v>195</v>
      </c>
      <c r="F583" s="87" t="s">
        <v>392</v>
      </c>
      <c r="G583" s="87" t="s">
        <v>393</v>
      </c>
      <c r="H583" s="87">
        <v>2</v>
      </c>
      <c r="J583" s="87" t="s">
        <v>39</v>
      </c>
      <c r="K583" s="87" t="s">
        <v>38</v>
      </c>
      <c r="L583" s="87" t="s">
        <v>38</v>
      </c>
      <c r="M583" s="92" t="s">
        <v>542</v>
      </c>
      <c r="Q583" s="10">
        <v>85</v>
      </c>
    </row>
    <row r="584" spans="1:17" s="87" customFormat="1" ht="42" x14ac:dyDescent="0.2">
      <c r="A584" s="211">
        <v>44643</v>
      </c>
      <c r="B584" s="10" t="e">
        <f>CONCATENATE("v2-",YEAR(#REF!),"-Q",ROUNDDOWN(MONTH(#REF!)/3,0)+1,"-",TEXT(Table6[[#This Row],[Counter]],"00#"))</f>
        <v>#REF!</v>
      </c>
      <c r="C584" s="87" t="s">
        <v>40</v>
      </c>
      <c r="E584" s="87" t="s">
        <v>195</v>
      </c>
      <c r="F584" s="87" t="s">
        <v>404</v>
      </c>
      <c r="G584" s="87" t="s">
        <v>405</v>
      </c>
      <c r="H584" s="87">
        <v>1</v>
      </c>
      <c r="J584" s="87" t="s">
        <v>232</v>
      </c>
      <c r="K584" s="87" t="s">
        <v>630</v>
      </c>
      <c r="L584" s="87" t="s">
        <v>38</v>
      </c>
      <c r="M584" s="92" t="s">
        <v>542</v>
      </c>
      <c r="Q584" s="10">
        <v>86</v>
      </c>
    </row>
    <row r="585" spans="1:17" s="87" customFormat="1" ht="28" x14ac:dyDescent="0.2">
      <c r="A585" s="211">
        <v>44643</v>
      </c>
      <c r="B585" s="10" t="e">
        <f>CONCATENATE("v2-",YEAR(#REF!),"-Q",ROUNDDOWN(MONTH(#REF!)/3,0)+1,"-",TEXT(Table6[[#This Row],[Counter]],"00#"))</f>
        <v>#REF!</v>
      </c>
      <c r="C585" s="87" t="s">
        <v>40</v>
      </c>
      <c r="E585" s="87" t="s">
        <v>195</v>
      </c>
      <c r="F585" s="87" t="s">
        <v>404</v>
      </c>
      <c r="G585" s="87" t="s">
        <v>405</v>
      </c>
      <c r="H585" s="87">
        <v>1</v>
      </c>
      <c r="J585" s="87" t="s">
        <v>232</v>
      </c>
      <c r="K585" s="87" t="s">
        <v>631</v>
      </c>
      <c r="L585" s="87" t="s">
        <v>69</v>
      </c>
      <c r="M585" s="92" t="s">
        <v>632</v>
      </c>
      <c r="Q585" s="10">
        <v>87</v>
      </c>
    </row>
    <row r="586" spans="1:17" s="87" customFormat="1" ht="28" x14ac:dyDescent="0.2">
      <c r="A586" s="211">
        <v>44643</v>
      </c>
      <c r="B586" s="10" t="e">
        <f>CONCATENATE("v2-",YEAR(#REF!),"-Q",ROUNDDOWN(MONTH(#REF!)/3,0)+1,"-",TEXT(Table6[[#This Row],[Counter]],"00#"))</f>
        <v>#REF!</v>
      </c>
      <c r="C586" s="87" t="s">
        <v>40</v>
      </c>
      <c r="E586" s="87" t="s">
        <v>195</v>
      </c>
      <c r="F586" s="87" t="s">
        <v>404</v>
      </c>
      <c r="G586" s="87" t="s">
        <v>405</v>
      </c>
      <c r="H586" s="87">
        <v>1</v>
      </c>
      <c r="J586" s="87" t="s">
        <v>232</v>
      </c>
      <c r="K586" s="87" t="s">
        <v>630</v>
      </c>
      <c r="L586" s="87" t="s">
        <v>69</v>
      </c>
      <c r="M586" s="92" t="s">
        <v>632</v>
      </c>
      <c r="Q586" s="10">
        <v>88</v>
      </c>
    </row>
    <row r="587" spans="1:17" s="87" customFormat="1" ht="28" x14ac:dyDescent="0.2">
      <c r="A587" s="211">
        <v>44643</v>
      </c>
      <c r="B587" s="10" t="e">
        <f>CONCATENATE("v2-",YEAR(#REF!),"-Q",ROUNDDOWN(MONTH(#REF!)/3,0)+1,"-",TEXT(Table6[[#This Row],[Counter]],"00#"))</f>
        <v>#REF!</v>
      </c>
      <c r="C587" s="87" t="s">
        <v>19</v>
      </c>
      <c r="E587" s="87" t="s">
        <v>195</v>
      </c>
      <c r="F587" s="87" t="s">
        <v>404</v>
      </c>
      <c r="G587" s="87" t="s">
        <v>405</v>
      </c>
      <c r="H587" s="87">
        <v>1</v>
      </c>
      <c r="J587" s="87" t="s">
        <v>232</v>
      </c>
      <c r="K587" s="87" t="s">
        <v>630</v>
      </c>
      <c r="L587" s="87" t="s">
        <v>38</v>
      </c>
      <c r="M587" s="212" t="s">
        <v>633</v>
      </c>
      <c r="Q587" s="10">
        <v>89</v>
      </c>
    </row>
    <row r="588" spans="1:17" s="87" customFormat="1" ht="14" x14ac:dyDescent="0.2">
      <c r="A588" s="211">
        <v>44643</v>
      </c>
      <c r="B588" s="10" t="e">
        <f>CONCATENATE("v2-",YEAR(#REF!),"-Q",ROUNDDOWN(MONTH(#REF!)/3,0)+1,"-",TEXT(Table6[[#This Row],[Counter]],"00#"))</f>
        <v>#REF!</v>
      </c>
      <c r="C588" s="87" t="s">
        <v>19</v>
      </c>
      <c r="E588" s="87" t="s">
        <v>195</v>
      </c>
      <c r="F588" s="87" t="s">
        <v>196</v>
      </c>
      <c r="G588" s="87" t="s">
        <v>197</v>
      </c>
      <c r="H588" s="87">
        <v>1</v>
      </c>
      <c r="J588" s="87" t="s">
        <v>39</v>
      </c>
      <c r="K588" s="87" t="s">
        <v>38</v>
      </c>
      <c r="L588" s="87" t="s">
        <v>69</v>
      </c>
      <c r="M588" s="34" t="s">
        <v>634</v>
      </c>
      <c r="Q588" s="10"/>
    </row>
    <row r="589" spans="1:17" s="87" customFormat="1" ht="28" x14ac:dyDescent="0.2">
      <c r="A589" s="211">
        <v>44643</v>
      </c>
      <c r="B589" s="10" t="e">
        <f>CONCATENATE("v2-",YEAR(#REF!),"-Q",ROUNDDOWN(MONTH(#REF!)/3,0)+1,"-",TEXT(Table6[[#This Row],[Counter]],"00#"))</f>
        <v>#REF!</v>
      </c>
      <c r="C589" s="87" t="s">
        <v>19</v>
      </c>
      <c r="E589" s="87" t="s">
        <v>195</v>
      </c>
      <c r="F589" s="87" t="s">
        <v>196</v>
      </c>
      <c r="G589" s="87" t="s">
        <v>197</v>
      </c>
      <c r="H589" s="87">
        <v>1</v>
      </c>
      <c r="J589" s="87" t="s">
        <v>39</v>
      </c>
      <c r="K589" s="87" t="s">
        <v>38</v>
      </c>
      <c r="L589" s="87" t="s">
        <v>69</v>
      </c>
      <c r="M589" s="212" t="s">
        <v>635</v>
      </c>
      <c r="Q589" s="10">
        <v>90</v>
      </c>
    </row>
    <row r="590" spans="1:17" s="87" customFormat="1" ht="154" x14ac:dyDescent="0.2">
      <c r="A590" s="211">
        <v>44643</v>
      </c>
      <c r="B590" s="10" t="e">
        <f>CONCATENATE("v2-",YEAR(#REF!),"-Q",ROUNDDOWN(MONTH(#REF!)/3,0)+1,"-",TEXT(Table6[[#This Row],[Counter]],"00#"))</f>
        <v>#REF!</v>
      </c>
      <c r="C590" s="87" t="s">
        <v>19</v>
      </c>
      <c r="E590" s="87" t="s">
        <v>195</v>
      </c>
      <c r="F590" s="87" t="s">
        <v>636</v>
      </c>
      <c r="G590" s="87" t="s">
        <v>637</v>
      </c>
      <c r="H590" s="87">
        <v>1</v>
      </c>
      <c r="J590" s="87" t="s">
        <v>220</v>
      </c>
      <c r="K590" s="87" t="s">
        <v>38</v>
      </c>
      <c r="L590" s="87" t="s">
        <v>38</v>
      </c>
      <c r="M590" s="87" t="s">
        <v>638</v>
      </c>
      <c r="Q590" s="10">
        <v>92</v>
      </c>
    </row>
    <row r="591" spans="1:17" s="87" customFormat="1" ht="28" x14ac:dyDescent="0.2">
      <c r="A591" s="211">
        <v>44643</v>
      </c>
      <c r="B591" s="10" t="e">
        <f>CONCATENATE("v2-",YEAR(#REF!),"-Q",ROUNDDOWN(MONTH(#REF!)/3,0)+1,"-",TEXT(Table6[[#This Row],[Counter]],"00#"))</f>
        <v>#REF!</v>
      </c>
      <c r="C591" s="87" t="s">
        <v>19</v>
      </c>
      <c r="E591" s="87" t="s">
        <v>195</v>
      </c>
      <c r="F591" s="87" t="s">
        <v>636</v>
      </c>
      <c r="G591" s="87" t="s">
        <v>637</v>
      </c>
      <c r="H591" s="87">
        <v>2</v>
      </c>
      <c r="J591" s="87" t="s">
        <v>38</v>
      </c>
      <c r="K591" s="87" t="s">
        <v>38</v>
      </c>
      <c r="L591" s="87" t="s">
        <v>38</v>
      </c>
      <c r="M591" s="216" t="s">
        <v>639</v>
      </c>
      <c r="Q591" s="10">
        <v>91</v>
      </c>
    </row>
    <row r="592" spans="1:17" s="87" customFormat="1" ht="126" x14ac:dyDescent="0.2">
      <c r="A592" s="215">
        <v>44643</v>
      </c>
      <c r="B592" s="10" t="e">
        <f>CONCATENATE("v2-",YEAR(#REF!),"-Q",ROUNDDOWN(MONTH(#REF!)/3,0)+1,"-",TEXT(Table6[[#This Row],[Counter]],"00#"))</f>
        <v>#REF!</v>
      </c>
      <c r="C592" s="34" t="s">
        <v>40</v>
      </c>
      <c r="D592" s="34"/>
      <c r="E592" s="34" t="s">
        <v>195</v>
      </c>
      <c r="F592" s="34" t="s">
        <v>198</v>
      </c>
      <c r="G592" s="34" t="s">
        <v>199</v>
      </c>
      <c r="H592" s="34">
        <v>2</v>
      </c>
      <c r="I592" s="34"/>
      <c r="J592" s="34" t="s">
        <v>39</v>
      </c>
      <c r="K592" s="34" t="s">
        <v>38</v>
      </c>
      <c r="L592" s="34" t="s">
        <v>38</v>
      </c>
      <c r="M592" s="34" t="s">
        <v>640</v>
      </c>
      <c r="N592" s="34"/>
      <c r="O592" s="34"/>
      <c r="P592" s="34"/>
      <c r="Q592" s="10">
        <v>94</v>
      </c>
    </row>
    <row r="593" spans="1:17" s="87" customFormat="1" ht="14" x14ac:dyDescent="0.2">
      <c r="A593" s="211">
        <v>44643</v>
      </c>
      <c r="B593" s="10" t="e">
        <f>CONCATENATE("v2-",YEAR(#REF!),"-Q",ROUNDDOWN(MONTH(#REF!)/3,0)+1,"-",TEXT(Table6[[#This Row],[Counter]],"00#"))</f>
        <v>#REF!</v>
      </c>
      <c r="C593" s="87" t="s">
        <v>19</v>
      </c>
      <c r="E593" s="87" t="s">
        <v>195</v>
      </c>
      <c r="F593" s="87" t="s">
        <v>198</v>
      </c>
      <c r="G593" s="87" t="s">
        <v>199</v>
      </c>
      <c r="H593" s="87">
        <v>2</v>
      </c>
      <c r="J593" s="87" t="s">
        <v>39</v>
      </c>
      <c r="K593" s="87" t="s">
        <v>38</v>
      </c>
      <c r="L593" s="87" t="s">
        <v>38</v>
      </c>
      <c r="M593" s="212" t="s">
        <v>641</v>
      </c>
      <c r="Q593" s="10">
        <v>95</v>
      </c>
    </row>
    <row r="594" spans="1:17" s="87" customFormat="1" ht="112" x14ac:dyDescent="0.2">
      <c r="A594" s="211">
        <v>44643</v>
      </c>
      <c r="B594" s="10" t="e">
        <f>CONCATENATE("v2-",YEAR(#REF!),"-Q",ROUNDDOWN(MONTH(#REF!)/3,0)+1,"-",TEXT(Table6[[#This Row],[Counter]],"00#"))</f>
        <v>#REF!</v>
      </c>
      <c r="C594" s="87" t="s">
        <v>40</v>
      </c>
      <c r="E594" s="87" t="s">
        <v>203</v>
      </c>
      <c r="F594" s="87" t="s">
        <v>204</v>
      </c>
      <c r="G594" s="87" t="s">
        <v>205</v>
      </c>
      <c r="H594" s="87">
        <v>1</v>
      </c>
      <c r="J594" s="87" t="s">
        <v>308</v>
      </c>
      <c r="K594" s="87" t="s">
        <v>38</v>
      </c>
      <c r="L594" s="87" t="s">
        <v>38</v>
      </c>
      <c r="M594" s="87" t="s">
        <v>642</v>
      </c>
      <c r="Q594" s="10">
        <v>96</v>
      </c>
    </row>
    <row r="595" spans="1:17" s="87" customFormat="1" ht="112" x14ac:dyDescent="0.2">
      <c r="A595" s="211">
        <v>44643</v>
      </c>
      <c r="B595" s="10" t="e">
        <f>CONCATENATE("v2-",YEAR(#REF!),"-Q",ROUNDDOWN(MONTH(#REF!)/3,0)+1,"-",TEXT(Table6[[#This Row],[Counter]],"00#"))</f>
        <v>#REF!</v>
      </c>
      <c r="C595" s="87" t="s">
        <v>40</v>
      </c>
      <c r="E595" s="87" t="s">
        <v>203</v>
      </c>
      <c r="F595" s="87" t="s">
        <v>204</v>
      </c>
      <c r="G595" s="87" t="s">
        <v>205</v>
      </c>
      <c r="H595" s="87">
        <v>1</v>
      </c>
      <c r="J595" s="87" t="s">
        <v>189</v>
      </c>
      <c r="K595" s="87" t="s">
        <v>38</v>
      </c>
      <c r="L595" s="87" t="s">
        <v>38</v>
      </c>
      <c r="M595" s="87" t="s">
        <v>642</v>
      </c>
      <c r="Q595" s="10">
        <v>97</v>
      </c>
    </row>
    <row r="596" spans="1:17" s="87" customFormat="1" ht="56" x14ac:dyDescent="0.2">
      <c r="A596" s="211">
        <v>44643</v>
      </c>
      <c r="B596" s="10" t="e">
        <f>CONCATENATE("v2-",YEAR(#REF!),"-Q",ROUNDDOWN(MONTH(#REF!)/3,0)+1,"-",TEXT(Table6[[#This Row],[Counter]],"00#"))</f>
        <v>#REF!</v>
      </c>
      <c r="C596" s="87" t="s">
        <v>40</v>
      </c>
      <c r="E596" s="87" t="s">
        <v>203</v>
      </c>
      <c r="F596" s="87" t="s">
        <v>204</v>
      </c>
      <c r="G596" s="87" t="s">
        <v>205</v>
      </c>
      <c r="H596" s="87">
        <v>1</v>
      </c>
      <c r="J596" s="87" t="s">
        <v>308</v>
      </c>
      <c r="K596" s="87" t="s">
        <v>208</v>
      </c>
      <c r="L596" s="87" t="s">
        <v>74</v>
      </c>
      <c r="M596" s="87" t="s">
        <v>643</v>
      </c>
      <c r="Q596" s="10">
        <v>98</v>
      </c>
    </row>
    <row r="597" spans="1:17" s="87" customFormat="1" ht="98" x14ac:dyDescent="0.2">
      <c r="A597" s="211">
        <v>44643</v>
      </c>
      <c r="B597" s="10" t="e">
        <f>CONCATENATE("v2-",YEAR(#REF!),"-Q",ROUNDDOWN(MONTH(#REF!)/3,0)+1,"-",TEXT(Table6[[#This Row],[Counter]],"00#"))</f>
        <v>#REF!</v>
      </c>
      <c r="C597" s="87" t="s">
        <v>19</v>
      </c>
      <c r="E597" s="87" t="s">
        <v>203</v>
      </c>
      <c r="F597" s="87" t="s">
        <v>204</v>
      </c>
      <c r="G597" s="87" t="s">
        <v>205</v>
      </c>
      <c r="H597" s="87">
        <v>1</v>
      </c>
      <c r="J597" s="87" t="s">
        <v>308</v>
      </c>
      <c r="K597" s="87" t="s">
        <v>208</v>
      </c>
      <c r="L597" s="87" t="s">
        <v>69</v>
      </c>
      <c r="M597" s="87" t="s">
        <v>644</v>
      </c>
      <c r="Q597" s="10">
        <v>99</v>
      </c>
    </row>
    <row r="598" spans="1:17" s="87" customFormat="1" ht="98" x14ac:dyDescent="0.2">
      <c r="A598" s="211">
        <v>44643</v>
      </c>
      <c r="B598" s="10" t="e">
        <f>CONCATENATE("v2-",YEAR(#REF!),"-Q",ROUNDDOWN(MONTH(#REF!)/3,0)+1,"-",TEXT(Table6[[#This Row],[Counter]],"00#"))</f>
        <v>#REF!</v>
      </c>
      <c r="C598" s="87" t="s">
        <v>19</v>
      </c>
      <c r="E598" s="87" t="s">
        <v>203</v>
      </c>
      <c r="F598" s="87" t="s">
        <v>204</v>
      </c>
      <c r="G598" s="87" t="s">
        <v>205</v>
      </c>
      <c r="H598" s="87">
        <v>1</v>
      </c>
      <c r="J598" s="87" t="s">
        <v>308</v>
      </c>
      <c r="K598" s="87" t="s">
        <v>645</v>
      </c>
      <c r="L598" s="87" t="s">
        <v>38</v>
      </c>
      <c r="M598" s="212" t="s">
        <v>646</v>
      </c>
      <c r="Q598" s="10">
        <v>100</v>
      </c>
    </row>
    <row r="599" spans="1:17" s="87" customFormat="1" ht="28" x14ac:dyDescent="0.2">
      <c r="A599" s="211">
        <v>44643</v>
      </c>
      <c r="B599" s="10" t="e">
        <f>CONCATENATE("v2-",YEAR(#REF!),"-Q",ROUNDDOWN(MONTH(#REF!)/3,0)+1,"-",TEXT(Table6[[#This Row],[Counter]],"00#"))</f>
        <v>#REF!</v>
      </c>
      <c r="C599" s="87" t="s">
        <v>19</v>
      </c>
      <c r="E599" s="87" t="s">
        <v>203</v>
      </c>
      <c r="F599" s="87" t="s">
        <v>204</v>
      </c>
      <c r="G599" s="87" t="s">
        <v>205</v>
      </c>
      <c r="H599" s="87">
        <v>1</v>
      </c>
      <c r="J599" s="87" t="s">
        <v>308</v>
      </c>
      <c r="K599" s="87" t="s">
        <v>645</v>
      </c>
      <c r="L599" s="87" t="s">
        <v>38</v>
      </c>
      <c r="M599" s="87" t="s">
        <v>647</v>
      </c>
      <c r="Q599" s="10">
        <v>101</v>
      </c>
    </row>
    <row r="600" spans="1:17" s="87" customFormat="1" ht="14" x14ac:dyDescent="0.2">
      <c r="A600" s="211">
        <v>44643</v>
      </c>
      <c r="B600" s="10" t="e">
        <f>CONCATENATE("v2-",YEAR(#REF!),"-Q",ROUNDDOWN(MONTH(#REF!)/3,0)+1,"-",TEXT(Table6[[#This Row],[Counter]],"00#"))</f>
        <v>#REF!</v>
      </c>
      <c r="C600" s="87" t="s">
        <v>19</v>
      </c>
      <c r="E600" s="87" t="s">
        <v>203</v>
      </c>
      <c r="F600" s="87" t="s">
        <v>204</v>
      </c>
      <c r="G600" s="87" t="s">
        <v>205</v>
      </c>
      <c r="H600" s="87">
        <v>1</v>
      </c>
      <c r="J600" s="87" t="s">
        <v>189</v>
      </c>
      <c r="K600" s="87" t="s">
        <v>38</v>
      </c>
      <c r="L600" s="87" t="s">
        <v>38</v>
      </c>
      <c r="M600" s="87" t="s">
        <v>528</v>
      </c>
      <c r="Q600" s="10">
        <v>102</v>
      </c>
    </row>
    <row r="601" spans="1:17" s="87" customFormat="1" ht="42" x14ac:dyDescent="0.2">
      <c r="A601" s="211">
        <v>44643</v>
      </c>
      <c r="B601" s="10" t="e">
        <f>CONCATENATE("v2-",YEAR(#REF!),"-Q",ROUNDDOWN(MONTH(#REF!)/3,0)+1,"-",TEXT(Table6[[#This Row],[Counter]],"00#"))</f>
        <v>#REF!</v>
      </c>
      <c r="C601" s="87" t="s">
        <v>19</v>
      </c>
      <c r="E601" s="87" t="s">
        <v>203</v>
      </c>
      <c r="F601" s="87" t="s">
        <v>648</v>
      </c>
      <c r="G601" s="87" t="s">
        <v>649</v>
      </c>
      <c r="H601" s="87">
        <v>1</v>
      </c>
      <c r="J601" s="87" t="s">
        <v>39</v>
      </c>
      <c r="K601" s="87" t="s">
        <v>38</v>
      </c>
      <c r="L601" s="87" t="s">
        <v>38</v>
      </c>
      <c r="M601" s="87" t="s">
        <v>650</v>
      </c>
      <c r="Q601" s="10">
        <v>103</v>
      </c>
    </row>
    <row r="602" spans="1:17" s="87" customFormat="1" ht="28" x14ac:dyDescent="0.2">
      <c r="A602" s="211">
        <v>44643</v>
      </c>
      <c r="B602" s="10" t="e">
        <f>CONCATENATE("v2-",YEAR(#REF!),"-Q",ROUNDDOWN(MONTH(#REF!)/3,0)+1,"-",TEXT(Table6[[#This Row],[Counter]],"00#"))</f>
        <v>#REF!</v>
      </c>
      <c r="C602" s="87" t="s">
        <v>40</v>
      </c>
      <c r="E602" s="87" t="s">
        <v>203</v>
      </c>
      <c r="F602" s="87" t="s">
        <v>422</v>
      </c>
      <c r="G602" s="87" t="s">
        <v>423</v>
      </c>
      <c r="H602" s="87">
        <v>3</v>
      </c>
      <c r="J602" s="87" t="s">
        <v>651</v>
      </c>
      <c r="K602" s="87" t="s">
        <v>38</v>
      </c>
      <c r="L602" s="87" t="s">
        <v>38</v>
      </c>
      <c r="M602" s="87" t="s">
        <v>652</v>
      </c>
      <c r="Q602" s="10">
        <v>104</v>
      </c>
    </row>
    <row r="603" spans="1:17" s="87" customFormat="1" ht="112" x14ac:dyDescent="0.2">
      <c r="A603" s="211">
        <v>44643</v>
      </c>
      <c r="B603" s="10" t="e">
        <f>CONCATENATE("v2-",YEAR(#REF!),"-Q",ROUNDDOWN(MONTH(#REF!)/3,0)+1,"-",TEXT(Table6[[#This Row],[Counter]],"00#"))</f>
        <v>#REF!</v>
      </c>
      <c r="C603" s="87" t="s">
        <v>40</v>
      </c>
      <c r="E603" s="87" t="s">
        <v>203</v>
      </c>
      <c r="F603" s="87" t="s">
        <v>425</v>
      </c>
      <c r="G603" s="87" t="s">
        <v>426</v>
      </c>
      <c r="H603" s="87">
        <v>1</v>
      </c>
      <c r="J603" s="87" t="s">
        <v>232</v>
      </c>
      <c r="K603" s="87" t="s">
        <v>561</v>
      </c>
      <c r="L603" s="87" t="s">
        <v>38</v>
      </c>
      <c r="M603" s="87" t="s">
        <v>653</v>
      </c>
      <c r="Q603" s="10">
        <v>105</v>
      </c>
    </row>
    <row r="604" spans="1:17" s="87" customFormat="1" ht="252" x14ac:dyDescent="0.2">
      <c r="A604" s="211">
        <v>44643</v>
      </c>
      <c r="B604" s="10" t="e">
        <f>CONCATENATE("v2-",YEAR(#REF!),"-Q",ROUNDDOWN(MONTH(#REF!)/3,0)+1,"-",TEXT(Table6[[#This Row],[Counter]],"00#"))</f>
        <v>#REF!</v>
      </c>
      <c r="C604" s="87" t="s">
        <v>19</v>
      </c>
      <c r="E604" s="87" t="s">
        <v>203</v>
      </c>
      <c r="F604" s="87" t="s">
        <v>425</v>
      </c>
      <c r="G604" s="87" t="s">
        <v>426</v>
      </c>
      <c r="H604" s="87">
        <v>1</v>
      </c>
      <c r="J604" s="87" t="s">
        <v>232</v>
      </c>
      <c r="K604" s="87" t="s">
        <v>654</v>
      </c>
      <c r="L604" s="87" t="s">
        <v>38</v>
      </c>
      <c r="M604" s="87" t="s">
        <v>655</v>
      </c>
      <c r="Q604" s="10">
        <v>106</v>
      </c>
    </row>
    <row r="605" spans="1:17" s="87" customFormat="1" ht="70" x14ac:dyDescent="0.2">
      <c r="A605" s="215">
        <v>44643</v>
      </c>
      <c r="B605" s="10" t="e">
        <f>CONCATENATE("v2-",YEAR(#REF!),"-Q",ROUNDDOWN(MONTH(#REF!)/3,0)+1,"-",TEXT(Table6[[#This Row],[Counter]],"00#"))</f>
        <v>#REF!</v>
      </c>
      <c r="C605" s="34" t="s">
        <v>19</v>
      </c>
      <c r="D605" s="34"/>
      <c r="E605" s="34" t="s">
        <v>203</v>
      </c>
      <c r="F605" s="34" t="s">
        <v>425</v>
      </c>
      <c r="G605" s="34" t="s">
        <v>426</v>
      </c>
      <c r="H605" s="34">
        <v>1</v>
      </c>
      <c r="I605" s="34"/>
      <c r="J605" s="34" t="s">
        <v>232</v>
      </c>
      <c r="K605" s="34" t="s">
        <v>656</v>
      </c>
      <c r="L605" s="34" t="s">
        <v>38</v>
      </c>
      <c r="M605" s="19" t="s">
        <v>657</v>
      </c>
      <c r="N605" s="34"/>
      <c r="O605" s="34"/>
      <c r="P605" s="34"/>
      <c r="Q605" s="10">
        <v>107</v>
      </c>
    </row>
    <row r="606" spans="1:17" s="87" customFormat="1" ht="42" x14ac:dyDescent="0.2">
      <c r="A606" s="215">
        <v>44643</v>
      </c>
      <c r="B606" s="10" t="e">
        <f>CONCATENATE("v2-",YEAR(#REF!),"-Q",ROUNDDOWN(MONTH(#REF!)/3,0)+1,"-",TEXT(Table6[[#This Row],[Counter]],"00#"))</f>
        <v>#REF!</v>
      </c>
      <c r="C606" s="34" t="s">
        <v>40</v>
      </c>
      <c r="D606" s="34"/>
      <c r="E606" s="34" t="s">
        <v>203</v>
      </c>
      <c r="F606" s="34" t="s">
        <v>425</v>
      </c>
      <c r="G606" s="34" t="s">
        <v>426</v>
      </c>
      <c r="H606" s="34">
        <v>1</v>
      </c>
      <c r="I606" s="34"/>
      <c r="J606" s="34" t="s">
        <v>232</v>
      </c>
      <c r="K606" s="34" t="s">
        <v>38</v>
      </c>
      <c r="L606" s="34" t="s">
        <v>38</v>
      </c>
      <c r="M606" s="12" t="s">
        <v>542</v>
      </c>
      <c r="N606" s="34"/>
      <c r="O606" s="34"/>
      <c r="P606" s="34"/>
      <c r="Q606" s="10">
        <v>108</v>
      </c>
    </row>
    <row r="607" spans="1:17" s="87" customFormat="1" ht="42" x14ac:dyDescent="0.2">
      <c r="A607" s="215">
        <v>44643</v>
      </c>
      <c r="B607" s="10" t="e">
        <f>CONCATENATE("v2-",YEAR(#REF!),"-Q",ROUNDDOWN(MONTH(#REF!)/3,0)+1,"-",TEXT(Table6[[#This Row],[Counter]],"00#"))</f>
        <v>#REF!</v>
      </c>
      <c r="C607" s="34" t="s">
        <v>40</v>
      </c>
      <c r="D607" s="34"/>
      <c r="E607" s="34" t="s">
        <v>203</v>
      </c>
      <c r="F607" s="34" t="s">
        <v>425</v>
      </c>
      <c r="G607" s="34" t="s">
        <v>426</v>
      </c>
      <c r="H607" s="34">
        <v>1</v>
      </c>
      <c r="I607" s="34"/>
      <c r="J607" s="34" t="s">
        <v>301</v>
      </c>
      <c r="K607" s="34" t="s">
        <v>38</v>
      </c>
      <c r="L607" s="34" t="s">
        <v>38</v>
      </c>
      <c r="M607" s="12" t="s">
        <v>542</v>
      </c>
      <c r="N607" s="34"/>
      <c r="O607" s="34"/>
      <c r="P607" s="34"/>
      <c r="Q607" s="10">
        <v>109</v>
      </c>
    </row>
    <row r="608" spans="1:17" s="87" customFormat="1" ht="168" x14ac:dyDescent="0.2">
      <c r="A608" s="211">
        <v>44643</v>
      </c>
      <c r="B608" s="10" t="e">
        <f>CONCATENATE("v2-",YEAR(#REF!),"-Q",ROUNDDOWN(MONTH(#REF!)/3,0)+1,"-",TEXT(Table6[[#This Row],[Counter]],"00#"))</f>
        <v>#REF!</v>
      </c>
      <c r="C608" s="87" t="s">
        <v>19</v>
      </c>
      <c r="E608" s="87" t="s">
        <v>203</v>
      </c>
      <c r="F608" s="87" t="s">
        <v>425</v>
      </c>
      <c r="G608" s="87" t="s">
        <v>426</v>
      </c>
      <c r="H608" s="87">
        <v>1</v>
      </c>
      <c r="J608" s="87" t="s">
        <v>301</v>
      </c>
      <c r="K608" s="87" t="s">
        <v>38</v>
      </c>
      <c r="L608" s="87" t="s">
        <v>38</v>
      </c>
      <c r="M608" s="87" t="s">
        <v>658</v>
      </c>
      <c r="Q608" s="10">
        <v>110</v>
      </c>
    </row>
    <row r="609" spans="1:17" s="87" customFormat="1" ht="14" x14ac:dyDescent="0.2">
      <c r="A609" s="215">
        <v>44643</v>
      </c>
      <c r="B609" s="10" t="e">
        <f>CONCATENATE("v2-",YEAR(#REF!),"-Q",ROUNDDOWN(MONTH(#REF!)/3,0)+1,"-",TEXT(Table6[[#This Row],[Counter]],"00#"))</f>
        <v>#REF!</v>
      </c>
      <c r="C609" s="34" t="s">
        <v>19</v>
      </c>
      <c r="D609" s="34"/>
      <c r="E609" s="34" t="s">
        <v>203</v>
      </c>
      <c r="F609" s="34" t="s">
        <v>425</v>
      </c>
      <c r="G609" s="34" t="s">
        <v>426</v>
      </c>
      <c r="H609" s="34">
        <v>1</v>
      </c>
      <c r="I609" s="34"/>
      <c r="J609" s="34" t="s">
        <v>38</v>
      </c>
      <c r="K609" s="34" t="s">
        <v>38</v>
      </c>
      <c r="L609" s="34" t="s">
        <v>38</v>
      </c>
      <c r="M609" s="34" t="s">
        <v>564</v>
      </c>
      <c r="N609" s="34"/>
      <c r="O609" s="34"/>
      <c r="P609" s="34"/>
      <c r="Q609" s="10">
        <v>111</v>
      </c>
    </row>
    <row r="610" spans="1:17" s="87" customFormat="1" ht="42" x14ac:dyDescent="0.2">
      <c r="A610" s="211">
        <v>44643</v>
      </c>
      <c r="B610" s="10" t="e">
        <f>CONCATENATE("v2-",YEAR(#REF!),"-Q",ROUNDDOWN(MONTH(#REF!)/3,0)+1,"-",TEXT(Table6[[#This Row],[Counter]],"00#"))</f>
        <v>#REF!</v>
      </c>
      <c r="C610" s="87" t="s">
        <v>40</v>
      </c>
      <c r="E610" s="87" t="s">
        <v>203</v>
      </c>
      <c r="F610" s="87" t="s">
        <v>212</v>
      </c>
      <c r="G610" s="87" t="s">
        <v>213</v>
      </c>
      <c r="H610" s="87">
        <v>1</v>
      </c>
      <c r="J610" s="87" t="s">
        <v>39</v>
      </c>
      <c r="K610" s="87" t="s">
        <v>38</v>
      </c>
      <c r="L610" s="87" t="s">
        <v>38</v>
      </c>
      <c r="M610" s="92" t="s">
        <v>542</v>
      </c>
      <c r="Q610" s="10">
        <v>112</v>
      </c>
    </row>
    <row r="611" spans="1:17" s="87" customFormat="1" ht="42" x14ac:dyDescent="0.2">
      <c r="A611" s="211">
        <v>44643</v>
      </c>
      <c r="B611" s="10" t="e">
        <f>CONCATENATE("v2-",YEAR(#REF!),"-Q",ROUNDDOWN(MONTH(#REF!)/3,0)+1,"-",TEXT(Table6[[#This Row],[Counter]],"00#"))</f>
        <v>#REF!</v>
      </c>
      <c r="C611" s="87" t="s">
        <v>19</v>
      </c>
      <c r="E611" s="87" t="s">
        <v>203</v>
      </c>
      <c r="F611" s="87" t="s">
        <v>212</v>
      </c>
      <c r="G611" s="87" t="s">
        <v>213</v>
      </c>
      <c r="H611" s="87">
        <v>1</v>
      </c>
      <c r="J611" s="87" t="s">
        <v>39</v>
      </c>
      <c r="K611" s="87" t="s">
        <v>215</v>
      </c>
      <c r="L611" s="87" t="s">
        <v>38</v>
      </c>
      <c r="M611" s="212" t="s">
        <v>659</v>
      </c>
      <c r="Q611" s="10">
        <v>113</v>
      </c>
    </row>
    <row r="612" spans="1:17" s="87" customFormat="1" ht="28" x14ac:dyDescent="0.2">
      <c r="A612" s="211">
        <v>44643</v>
      </c>
      <c r="B612" s="10" t="e">
        <f>CONCATENATE("v2-",YEAR(#REF!),"-Q",ROUNDDOWN(MONTH(#REF!)/3,0)+1,"-",TEXT(Table6[[#This Row],[Counter]],"00#"))</f>
        <v>#REF!</v>
      </c>
      <c r="C612" s="87" t="s">
        <v>19</v>
      </c>
      <c r="E612" s="87" t="s">
        <v>203</v>
      </c>
      <c r="F612" s="87" t="s">
        <v>212</v>
      </c>
      <c r="G612" s="87" t="s">
        <v>213</v>
      </c>
      <c r="H612" s="87">
        <v>1</v>
      </c>
      <c r="J612" s="87" t="s">
        <v>39</v>
      </c>
      <c r="K612" s="87" t="s">
        <v>215</v>
      </c>
      <c r="L612" s="87" t="s">
        <v>38</v>
      </c>
      <c r="M612" s="87" t="s">
        <v>660</v>
      </c>
      <c r="Q612" s="10">
        <v>114</v>
      </c>
    </row>
    <row r="613" spans="1:17" s="87" customFormat="1" ht="28" x14ac:dyDescent="0.2">
      <c r="A613" s="211">
        <v>44643</v>
      </c>
      <c r="B613" s="10" t="e">
        <f>CONCATENATE("v2-",YEAR(#REF!),"-Q",ROUNDDOWN(MONTH(#REF!)/3,0)+1,"-",TEXT(Table6[[#This Row],[Counter]],"00#"))</f>
        <v>#REF!</v>
      </c>
      <c r="C613" s="87" t="s">
        <v>19</v>
      </c>
      <c r="E613" s="87" t="s">
        <v>203</v>
      </c>
      <c r="F613" s="87" t="s">
        <v>661</v>
      </c>
      <c r="G613" s="87" t="s">
        <v>662</v>
      </c>
      <c r="H613" s="87">
        <v>1</v>
      </c>
      <c r="J613" s="87" t="s">
        <v>39</v>
      </c>
      <c r="K613" s="87" t="s">
        <v>663</v>
      </c>
      <c r="L613" s="87" t="s">
        <v>134</v>
      </c>
      <c r="M613" s="212" t="s">
        <v>664</v>
      </c>
      <c r="Q613" s="10">
        <v>115</v>
      </c>
    </row>
    <row r="614" spans="1:17" s="87" customFormat="1" ht="28" x14ac:dyDescent="0.2">
      <c r="A614" s="211">
        <v>44643</v>
      </c>
      <c r="B614" s="10" t="e">
        <f>CONCATENATE("v2-",YEAR(#REF!),"-Q",ROUNDDOWN(MONTH(#REF!)/3,0)+1,"-",TEXT(Table6[[#This Row],[Counter]],"00#"))</f>
        <v>#REF!</v>
      </c>
      <c r="C614" s="87" t="s">
        <v>19</v>
      </c>
      <c r="E614" s="87" t="s">
        <v>203</v>
      </c>
      <c r="F614" s="87" t="s">
        <v>661</v>
      </c>
      <c r="G614" s="87" t="s">
        <v>662</v>
      </c>
      <c r="H614" s="87">
        <v>1</v>
      </c>
      <c r="J614" s="87" t="s">
        <v>39</v>
      </c>
      <c r="K614" s="87" t="s">
        <v>665</v>
      </c>
      <c r="L614" s="87" t="s">
        <v>38</v>
      </c>
      <c r="M614" s="87" t="s">
        <v>666</v>
      </c>
      <c r="Q614" s="10">
        <v>116</v>
      </c>
    </row>
    <row r="615" spans="1:17" s="87" customFormat="1" ht="28" x14ac:dyDescent="0.2">
      <c r="A615" s="211">
        <v>44643</v>
      </c>
      <c r="B615" s="10" t="e">
        <f>CONCATENATE("v2-",YEAR(#REF!),"-Q",ROUNDDOWN(MONTH(#REF!)/3,0)+1,"-",TEXT(Table6[[#This Row],[Counter]],"00#"))</f>
        <v>#REF!</v>
      </c>
      <c r="C615" s="87" t="s">
        <v>19</v>
      </c>
      <c r="E615" s="87" t="s">
        <v>217</v>
      </c>
      <c r="F615" s="87" t="s">
        <v>218</v>
      </c>
      <c r="G615" s="87" t="s">
        <v>219</v>
      </c>
      <c r="H615" s="87">
        <v>1</v>
      </c>
      <c r="J615" s="87" t="s">
        <v>220</v>
      </c>
      <c r="K615" s="87" t="s">
        <v>38</v>
      </c>
      <c r="L615" s="87" t="s">
        <v>69</v>
      </c>
      <c r="M615" s="92" t="s">
        <v>667</v>
      </c>
      <c r="Q615" s="10">
        <v>117</v>
      </c>
    </row>
    <row r="616" spans="1:17" s="87" customFormat="1" ht="70" x14ac:dyDescent="0.2">
      <c r="A616" s="211">
        <v>44643</v>
      </c>
      <c r="B616" s="10" t="e">
        <f>CONCATENATE("v2-",YEAR(#REF!),"-Q",ROUNDDOWN(MONTH(#REF!)/3,0)+1,"-",TEXT(Table6[[#This Row],[Counter]],"00#"))</f>
        <v>#REF!</v>
      </c>
      <c r="C616" s="87" t="s">
        <v>19</v>
      </c>
      <c r="E616" s="87" t="s">
        <v>217</v>
      </c>
      <c r="F616" s="87" t="s">
        <v>218</v>
      </c>
      <c r="G616" s="87" t="s">
        <v>219</v>
      </c>
      <c r="H616" s="87">
        <v>1</v>
      </c>
      <c r="J616" s="87" t="s">
        <v>220</v>
      </c>
      <c r="K616" s="87" t="s">
        <v>38</v>
      </c>
      <c r="L616" s="87" t="s">
        <v>74</v>
      </c>
      <c r="M616" s="92" t="s">
        <v>668</v>
      </c>
      <c r="Q616" s="10">
        <v>118</v>
      </c>
    </row>
    <row r="617" spans="1:17" s="87" customFormat="1" ht="28" x14ac:dyDescent="0.2">
      <c r="A617" s="211">
        <v>44643</v>
      </c>
      <c r="B617" s="10" t="e">
        <f>CONCATENATE("v2-",YEAR(#REF!),"-Q",ROUNDDOWN(MONTH(#REF!)/3,0)+1,"-",TEXT(Table6[[#This Row],[Counter]],"00#"))</f>
        <v>#REF!</v>
      </c>
      <c r="C617" s="87" t="s">
        <v>19</v>
      </c>
      <c r="E617" s="87" t="s">
        <v>217</v>
      </c>
      <c r="F617" s="87" t="s">
        <v>234</v>
      </c>
      <c r="G617" s="87" t="s">
        <v>235</v>
      </c>
      <c r="H617" s="87">
        <v>1</v>
      </c>
      <c r="J617" s="87" t="s">
        <v>39</v>
      </c>
      <c r="K617" s="87" t="s">
        <v>669</v>
      </c>
      <c r="L617" s="87" t="s">
        <v>38</v>
      </c>
      <c r="M617" s="87" t="s">
        <v>670</v>
      </c>
      <c r="Q617" s="10">
        <v>119</v>
      </c>
    </row>
    <row r="618" spans="1:17" s="87" customFormat="1" ht="28" x14ac:dyDescent="0.2">
      <c r="A618" s="211">
        <v>44643</v>
      </c>
      <c r="B618" s="10" t="e">
        <f>CONCATENATE("v2-",YEAR(#REF!),"-Q",ROUNDDOWN(MONTH(#REF!)/3,0)+1,"-",TEXT(Table6[[#This Row],[Counter]],"00#"))</f>
        <v>#REF!</v>
      </c>
      <c r="C618" s="87" t="s">
        <v>19</v>
      </c>
      <c r="E618" s="87" t="s">
        <v>217</v>
      </c>
      <c r="F618" s="87" t="s">
        <v>234</v>
      </c>
      <c r="G618" s="87" t="s">
        <v>235</v>
      </c>
      <c r="H618" s="87">
        <v>1</v>
      </c>
      <c r="J618" s="87" t="s">
        <v>39</v>
      </c>
      <c r="K618" s="87" t="s">
        <v>671</v>
      </c>
      <c r="L618" s="87" t="s">
        <v>134</v>
      </c>
      <c r="M618" s="87" t="s">
        <v>672</v>
      </c>
      <c r="Q618" s="10">
        <v>120</v>
      </c>
    </row>
    <row r="619" spans="1:17" s="87" customFormat="1" ht="56" x14ac:dyDescent="0.2">
      <c r="A619" s="211">
        <v>44643</v>
      </c>
      <c r="B619" s="10" t="e">
        <f>CONCATENATE("v2-",YEAR(#REF!),"-Q",ROUNDDOWN(MONTH(#REF!)/3,0)+1,"-",TEXT(Table6[[#This Row],[Counter]],"00#"))</f>
        <v>#REF!</v>
      </c>
      <c r="C619" s="87" t="s">
        <v>19</v>
      </c>
      <c r="E619" s="87" t="s">
        <v>217</v>
      </c>
      <c r="F619" s="87" t="s">
        <v>673</v>
      </c>
      <c r="G619" s="87" t="s">
        <v>674</v>
      </c>
      <c r="H619" s="87">
        <v>1</v>
      </c>
      <c r="J619" s="87" t="s">
        <v>39</v>
      </c>
      <c r="K619" s="87" t="s">
        <v>675</v>
      </c>
      <c r="L619" s="87" t="s">
        <v>38</v>
      </c>
      <c r="M619" s="87" t="s">
        <v>676</v>
      </c>
      <c r="Q619" s="10">
        <v>121</v>
      </c>
    </row>
    <row r="620" spans="1:17" s="87" customFormat="1" ht="112" x14ac:dyDescent="0.2">
      <c r="A620" s="211">
        <v>44643</v>
      </c>
      <c r="B620" s="10" t="e">
        <f>CONCATENATE("v2-",YEAR(#REF!),"-Q",ROUNDDOWN(MONTH(#REF!)/3,0)+1,"-",TEXT(Table6[[#This Row],[Counter]],"00#"))</f>
        <v>#REF!</v>
      </c>
      <c r="C620" s="87" t="s">
        <v>40</v>
      </c>
      <c r="E620" s="87" t="s">
        <v>241</v>
      </c>
      <c r="F620" s="87" t="s">
        <v>677</v>
      </c>
      <c r="G620" s="87" t="s">
        <v>678</v>
      </c>
      <c r="H620" s="87">
        <v>1</v>
      </c>
      <c r="J620" s="87" t="s">
        <v>39</v>
      </c>
      <c r="K620" s="87" t="s">
        <v>38</v>
      </c>
      <c r="L620" s="87" t="s">
        <v>38</v>
      </c>
      <c r="M620" s="87" t="s">
        <v>642</v>
      </c>
      <c r="Q620" s="10">
        <v>122</v>
      </c>
    </row>
    <row r="621" spans="1:17" s="87" customFormat="1" ht="112" x14ac:dyDescent="0.2">
      <c r="A621" s="211">
        <v>44643</v>
      </c>
      <c r="B621" s="10" t="e">
        <f>CONCATENATE("v2-",YEAR(#REF!),"-Q",ROUNDDOWN(MONTH(#REF!)/3,0)+1,"-",TEXT(Table6[[#This Row],[Counter]],"00#"))</f>
        <v>#REF!</v>
      </c>
      <c r="C621" s="87" t="s">
        <v>40</v>
      </c>
      <c r="E621" s="87" t="s">
        <v>241</v>
      </c>
      <c r="F621" s="87" t="s">
        <v>242</v>
      </c>
      <c r="G621" s="87" t="s">
        <v>243</v>
      </c>
      <c r="H621" s="87">
        <v>1</v>
      </c>
      <c r="J621" s="87" t="s">
        <v>39</v>
      </c>
      <c r="K621" s="87" t="s">
        <v>38</v>
      </c>
      <c r="L621" s="87" t="s">
        <v>38</v>
      </c>
      <c r="M621" s="87" t="s">
        <v>642</v>
      </c>
      <c r="Q621" s="10">
        <v>123</v>
      </c>
    </row>
    <row r="622" spans="1:17" s="87" customFormat="1" ht="98" x14ac:dyDescent="0.2">
      <c r="A622" s="211">
        <v>44643</v>
      </c>
      <c r="B622" s="10" t="e">
        <f>CONCATENATE("v2-",YEAR(#REF!),"-Q",ROUNDDOWN(MONTH(#REF!)/3,0)+1,"-",TEXT(Table6[[#This Row],[Counter]],"00#"))</f>
        <v>#REF!</v>
      </c>
      <c r="C622" s="87" t="s">
        <v>19</v>
      </c>
      <c r="E622" s="87" t="s">
        <v>241</v>
      </c>
      <c r="F622" s="87" t="s">
        <v>242</v>
      </c>
      <c r="G622" s="87" t="s">
        <v>243</v>
      </c>
      <c r="H622" s="87">
        <v>1</v>
      </c>
      <c r="J622" s="87" t="s">
        <v>39</v>
      </c>
      <c r="K622" s="87" t="s">
        <v>38</v>
      </c>
      <c r="L622" s="87" t="s">
        <v>38</v>
      </c>
      <c r="M622" s="87" t="s">
        <v>679</v>
      </c>
      <c r="Q622" s="10">
        <v>125</v>
      </c>
    </row>
    <row r="623" spans="1:17" s="87" customFormat="1" ht="84" x14ac:dyDescent="0.2">
      <c r="A623" s="211">
        <v>44643</v>
      </c>
      <c r="B623" s="10" t="e">
        <f>CONCATENATE("v2-",YEAR(#REF!),"-Q",ROUNDDOWN(MONTH(#REF!)/3,0)+1,"-",TEXT(Table6[[#This Row],[Counter]],"00#"))</f>
        <v>#REF!</v>
      </c>
      <c r="C623" s="87" t="s">
        <v>40</v>
      </c>
      <c r="E623" s="87" t="s">
        <v>241</v>
      </c>
      <c r="F623" s="87" t="s">
        <v>242</v>
      </c>
      <c r="G623" s="87" t="s">
        <v>243</v>
      </c>
      <c r="H623" s="87">
        <v>2</v>
      </c>
      <c r="J623" s="87" t="s">
        <v>39</v>
      </c>
      <c r="K623" s="87" t="s">
        <v>445</v>
      </c>
      <c r="L623" s="87" t="s">
        <v>38</v>
      </c>
      <c r="M623" s="87" t="s">
        <v>680</v>
      </c>
      <c r="Q623" s="10">
        <v>124</v>
      </c>
    </row>
    <row r="624" spans="1:17" s="87" customFormat="1" ht="345" x14ac:dyDescent="0.2">
      <c r="A624" s="211">
        <v>44643</v>
      </c>
      <c r="B624" s="10" t="e">
        <f>CONCATENATE("v2-",YEAR(#REF!),"-Q",ROUNDDOWN(MONTH(#REF!)/3,0)+1,"-",TEXT(Table6[[#This Row],[Counter]],"00#"))</f>
        <v>#REF!</v>
      </c>
      <c r="C624" s="87" t="s">
        <v>19</v>
      </c>
      <c r="E624" s="87" t="s">
        <v>241</v>
      </c>
      <c r="F624" s="87" t="s">
        <v>242</v>
      </c>
      <c r="G624" s="87" t="s">
        <v>243</v>
      </c>
      <c r="H624" s="87">
        <v>2</v>
      </c>
      <c r="J624" s="87" t="s">
        <v>39</v>
      </c>
      <c r="K624" s="87" t="s">
        <v>445</v>
      </c>
      <c r="L624" s="87" t="s">
        <v>38</v>
      </c>
      <c r="M624" s="87" t="s">
        <v>681</v>
      </c>
      <c r="Q624" s="10">
        <v>126</v>
      </c>
    </row>
    <row r="625" spans="1:17" s="87" customFormat="1" ht="42" x14ac:dyDescent="0.2">
      <c r="A625" s="211">
        <v>44643</v>
      </c>
      <c r="B625" s="10" t="e">
        <f>CONCATENATE("v2-",YEAR(#REF!),"-Q",ROUNDDOWN(MONTH(#REF!)/3,0)+1,"-",TEXT(Table6[[#This Row],[Counter]],"00#"))</f>
        <v>#REF!</v>
      </c>
      <c r="C625" s="87" t="s">
        <v>19</v>
      </c>
      <c r="E625" s="87" t="s">
        <v>241</v>
      </c>
      <c r="F625" s="87" t="s">
        <v>242</v>
      </c>
      <c r="G625" s="87" t="s">
        <v>243</v>
      </c>
      <c r="H625" s="87">
        <v>2</v>
      </c>
      <c r="J625" s="87" t="s">
        <v>39</v>
      </c>
      <c r="K625" s="87" t="s">
        <v>445</v>
      </c>
      <c r="L625" s="87" t="s">
        <v>38</v>
      </c>
      <c r="M625" s="212" t="s">
        <v>682</v>
      </c>
      <c r="Q625" s="10">
        <v>127</v>
      </c>
    </row>
    <row r="626" spans="1:17" s="87" customFormat="1" ht="42" x14ac:dyDescent="0.2">
      <c r="A626" s="211">
        <v>44643</v>
      </c>
      <c r="B626" s="10" t="e">
        <f>CONCATENATE("v2-",YEAR(#REF!),"-Q",ROUNDDOWN(MONTH(#REF!)/3,0)+1,"-",TEXT(Table6[[#This Row],[Counter]],"00#"))</f>
        <v>#REF!</v>
      </c>
      <c r="C626" s="87" t="s">
        <v>40</v>
      </c>
      <c r="E626" s="87" t="s">
        <v>241</v>
      </c>
      <c r="F626" s="87" t="s">
        <v>448</v>
      </c>
      <c r="G626" s="87" t="s">
        <v>449</v>
      </c>
      <c r="H626" s="87">
        <v>1</v>
      </c>
      <c r="J626" s="87" t="s">
        <v>39</v>
      </c>
      <c r="K626" s="87" t="s">
        <v>38</v>
      </c>
      <c r="L626" s="87" t="s">
        <v>38</v>
      </c>
      <c r="M626" s="92" t="s">
        <v>594</v>
      </c>
      <c r="Q626" s="10">
        <v>128</v>
      </c>
    </row>
    <row r="627" spans="1:17" s="87" customFormat="1" ht="42" x14ac:dyDescent="0.2">
      <c r="A627" s="211">
        <v>44643</v>
      </c>
      <c r="B627" s="10" t="e">
        <f>CONCATENATE("v2-",YEAR(#REF!),"-Q",ROUNDDOWN(MONTH(#REF!)/3,0)+1,"-",TEXT(Table6[[#This Row],[Counter]],"00#"))</f>
        <v>#REF!</v>
      </c>
      <c r="C627" s="87" t="s">
        <v>40</v>
      </c>
      <c r="E627" s="87" t="s">
        <v>241</v>
      </c>
      <c r="F627" s="87" t="s">
        <v>683</v>
      </c>
      <c r="G627" s="87" t="s">
        <v>684</v>
      </c>
      <c r="H627" s="87">
        <v>1</v>
      </c>
      <c r="J627" s="87" t="s">
        <v>39</v>
      </c>
      <c r="K627" s="87" t="s">
        <v>38</v>
      </c>
      <c r="L627" s="87" t="s">
        <v>38</v>
      </c>
      <c r="M627" s="92" t="s">
        <v>594</v>
      </c>
      <c r="Q627" s="10">
        <v>129</v>
      </c>
    </row>
    <row r="628" spans="1:17" s="87" customFormat="1" ht="56" x14ac:dyDescent="0.2">
      <c r="A628" s="211">
        <v>44643</v>
      </c>
      <c r="B628" s="10" t="e">
        <f>CONCATENATE("v2-",YEAR(#REF!),"-Q",ROUNDDOWN(MONTH(#REF!)/3,0)+1,"-",TEXT(Table6[[#This Row],[Counter]],"00#"))</f>
        <v>#REF!</v>
      </c>
      <c r="C628" s="87" t="s">
        <v>19</v>
      </c>
      <c r="E628" s="87" t="s">
        <v>241</v>
      </c>
      <c r="F628" s="87" t="s">
        <v>683</v>
      </c>
      <c r="G628" s="87" t="s">
        <v>684</v>
      </c>
      <c r="H628" s="87">
        <v>1</v>
      </c>
      <c r="J628" s="87" t="s">
        <v>39</v>
      </c>
      <c r="K628" s="87" t="s">
        <v>38</v>
      </c>
      <c r="L628" s="87" t="s">
        <v>38</v>
      </c>
      <c r="M628" s="216" t="s">
        <v>685</v>
      </c>
      <c r="Q628" s="10">
        <v>130</v>
      </c>
    </row>
    <row r="629" spans="1:17" s="87" customFormat="1" ht="42" x14ac:dyDescent="0.2">
      <c r="A629" s="211">
        <v>44643</v>
      </c>
      <c r="B629" s="10" t="e">
        <f>CONCATENATE("v2-",YEAR(#REF!),"-Q",ROUNDDOWN(MONTH(#REF!)/3,0)+1,"-",TEXT(Table6[[#This Row],[Counter]],"00#"))</f>
        <v>#REF!</v>
      </c>
      <c r="C629" s="87" t="s">
        <v>40</v>
      </c>
      <c r="E629" s="87" t="s">
        <v>241</v>
      </c>
      <c r="F629" s="87" t="s">
        <v>247</v>
      </c>
      <c r="G629" s="87" t="s">
        <v>248</v>
      </c>
      <c r="H629" s="87">
        <v>1</v>
      </c>
      <c r="J629" s="87" t="s">
        <v>39</v>
      </c>
      <c r="K629" s="87" t="s">
        <v>38</v>
      </c>
      <c r="L629" s="87" t="s">
        <v>38</v>
      </c>
      <c r="M629" s="92" t="s">
        <v>594</v>
      </c>
      <c r="Q629" s="10">
        <v>131</v>
      </c>
    </row>
    <row r="630" spans="1:17" s="87" customFormat="1" ht="70" x14ac:dyDescent="0.2">
      <c r="A630" s="215">
        <v>44643</v>
      </c>
      <c r="B630" s="10" t="e">
        <f>CONCATENATE("v2-",YEAR(#REF!),"-Q",ROUNDDOWN(MONTH(#REF!)/3,0)+1,"-",TEXT(Table6[[#This Row],[Counter]],"00#"))</f>
        <v>#REF!</v>
      </c>
      <c r="C630" s="34" t="s">
        <v>40</v>
      </c>
      <c r="D630" s="34"/>
      <c r="E630" s="34" t="s">
        <v>264</v>
      </c>
      <c r="F630" s="34" t="s">
        <v>265</v>
      </c>
      <c r="G630" s="34" t="s">
        <v>266</v>
      </c>
      <c r="H630" s="34" t="s">
        <v>38</v>
      </c>
      <c r="I630" s="34"/>
      <c r="J630" s="34" t="s">
        <v>38</v>
      </c>
      <c r="K630" s="34" t="s">
        <v>38</v>
      </c>
      <c r="L630" s="34" t="s">
        <v>38</v>
      </c>
      <c r="M630" s="34" t="s">
        <v>686</v>
      </c>
      <c r="N630" s="34"/>
      <c r="O630" s="34"/>
      <c r="P630" s="34"/>
      <c r="Q630" s="10">
        <v>132</v>
      </c>
    </row>
    <row r="631" spans="1:17" s="87" customFormat="1" ht="28" x14ac:dyDescent="0.2">
      <c r="A631" s="211">
        <v>44643</v>
      </c>
      <c r="B631" s="10" t="e">
        <f>CONCATENATE("v2-",YEAR(#REF!),"-Q",ROUNDDOWN(MONTH(#REF!)/3,0)+1,"-",TEXT(Table6[[#This Row],[Counter]],"00#"))</f>
        <v>#REF!</v>
      </c>
      <c r="C631" s="87" t="s">
        <v>19</v>
      </c>
      <c r="E631" s="87" t="s">
        <v>264</v>
      </c>
      <c r="F631" s="87" t="s">
        <v>508</v>
      </c>
      <c r="G631" s="87" t="s">
        <v>509</v>
      </c>
      <c r="H631" s="87">
        <v>2</v>
      </c>
      <c r="J631" s="87" t="s">
        <v>39</v>
      </c>
      <c r="K631" s="87" t="s">
        <v>38</v>
      </c>
      <c r="L631" s="87" t="s">
        <v>74</v>
      </c>
      <c r="M631" s="87" t="s">
        <v>687</v>
      </c>
      <c r="Q631" s="10">
        <v>133</v>
      </c>
    </row>
    <row r="632" spans="1:17" s="87" customFormat="1" ht="126" x14ac:dyDescent="0.2">
      <c r="A632" s="215">
        <v>44643</v>
      </c>
      <c r="B632" s="10" t="e">
        <f>CONCATENATE("v2-",YEAR(#REF!),"-Q",ROUNDDOWN(MONTH(#REF!)/3,0)+1,"-",TEXT(Table6[[#This Row],[Counter]],"00#"))</f>
        <v>#REF!</v>
      </c>
      <c r="C632" s="34" t="s">
        <v>19</v>
      </c>
      <c r="D632" s="34"/>
      <c r="E632" s="34" t="s">
        <v>264</v>
      </c>
      <c r="F632" s="34" t="s">
        <v>282</v>
      </c>
      <c r="G632" s="34" t="s">
        <v>283</v>
      </c>
      <c r="H632" s="34">
        <v>1</v>
      </c>
      <c r="I632" s="34"/>
      <c r="J632" s="34" t="s">
        <v>232</v>
      </c>
      <c r="K632" s="34" t="s">
        <v>688</v>
      </c>
      <c r="L632" s="34" t="s">
        <v>38</v>
      </c>
      <c r="M632" s="34" t="s">
        <v>689</v>
      </c>
      <c r="N632" s="34"/>
      <c r="O632" s="34"/>
      <c r="P632" s="34"/>
      <c r="Q632" s="10">
        <v>135</v>
      </c>
    </row>
    <row r="633" spans="1:17" s="87" customFormat="1" ht="42" x14ac:dyDescent="0.2">
      <c r="A633" s="211">
        <v>44643</v>
      </c>
      <c r="B633" s="10" t="e">
        <f>CONCATENATE("v2-",YEAR(#REF!),"-Q",ROUNDDOWN(MONTH(#REF!)/3,0)+1,"-",TEXT(Table6[[#This Row],[Counter]],"00#"))</f>
        <v>#REF!</v>
      </c>
      <c r="C633" s="87" t="s">
        <v>19</v>
      </c>
      <c r="E633" s="87" t="s">
        <v>264</v>
      </c>
      <c r="F633" s="87" t="s">
        <v>282</v>
      </c>
      <c r="G633" s="87" t="s">
        <v>283</v>
      </c>
      <c r="H633" s="87">
        <v>1</v>
      </c>
      <c r="J633" s="87" t="s">
        <v>232</v>
      </c>
      <c r="K633" s="87" t="s">
        <v>690</v>
      </c>
      <c r="L633" s="87" t="s">
        <v>38</v>
      </c>
      <c r="M633" s="87" t="s">
        <v>691</v>
      </c>
      <c r="Q633" s="10">
        <v>136</v>
      </c>
    </row>
    <row r="634" spans="1:17" s="87" customFormat="1" ht="42" x14ac:dyDescent="0.2">
      <c r="A634" s="211">
        <v>44643</v>
      </c>
      <c r="B634" s="10" t="e">
        <f>CONCATENATE("v2-",YEAR(#REF!),"-Q",ROUNDDOWN(MONTH(#REF!)/3,0)+1,"-",TEXT(Table6[[#This Row],[Counter]],"00#"))</f>
        <v>#REF!</v>
      </c>
      <c r="C634" s="87" t="s">
        <v>40</v>
      </c>
      <c r="E634" s="87" t="s">
        <v>264</v>
      </c>
      <c r="F634" s="87" t="s">
        <v>282</v>
      </c>
      <c r="G634" s="87" t="s">
        <v>283</v>
      </c>
      <c r="H634" s="87" t="s">
        <v>38</v>
      </c>
      <c r="J634" s="87" t="s">
        <v>38</v>
      </c>
      <c r="K634" s="87" t="s">
        <v>38</v>
      </c>
      <c r="L634" s="87" t="s">
        <v>38</v>
      </c>
      <c r="M634" s="87" t="s">
        <v>692</v>
      </c>
      <c r="Q634" s="10">
        <v>134</v>
      </c>
    </row>
    <row r="635" spans="1:17" s="87" customFormat="1" ht="56" x14ac:dyDescent="0.2">
      <c r="A635" s="211">
        <v>44496</v>
      </c>
      <c r="B635" s="10" t="e">
        <f>CONCATENATE("v2-",YEAR(#REF!),"-Q",ROUNDDOWN(MONTH(#REF!)/3,0)+1,"-",TEXT(Table6[[#This Row],[Counter]],"00#"))</f>
        <v>#REF!</v>
      </c>
      <c r="C635" s="87" t="s">
        <v>40</v>
      </c>
      <c r="D635" s="10"/>
      <c r="E635" s="87" t="s">
        <v>57</v>
      </c>
      <c r="F635" s="87" t="s">
        <v>58</v>
      </c>
      <c r="G635" s="87" t="s">
        <v>59</v>
      </c>
      <c r="H635" s="87">
        <v>5</v>
      </c>
      <c r="J635" s="87" t="s">
        <v>232</v>
      </c>
      <c r="K635" s="87" t="s">
        <v>38</v>
      </c>
      <c r="L635" s="87" t="s">
        <v>38</v>
      </c>
      <c r="M635" s="216" t="s">
        <v>693</v>
      </c>
      <c r="Q635" s="10">
        <v>2</v>
      </c>
    </row>
    <row r="636" spans="1:17" s="87" customFormat="1" ht="28" x14ac:dyDescent="0.2">
      <c r="A636" s="211">
        <v>44496</v>
      </c>
      <c r="B636" s="10" t="e">
        <f>CONCATENATE("v2-",YEAR(#REF!),"-Q",ROUNDDOWN(MONTH(#REF!)/3,0)+1,"-",TEXT(Table6[[#This Row],[Counter]],"00#"))</f>
        <v>#REF!</v>
      </c>
      <c r="C636" s="87" t="s">
        <v>40</v>
      </c>
      <c r="D636" s="10"/>
      <c r="E636" s="87" t="s">
        <v>57</v>
      </c>
      <c r="F636" s="87" t="s">
        <v>58</v>
      </c>
      <c r="G636" s="87" t="s">
        <v>59</v>
      </c>
      <c r="H636" s="87" t="s">
        <v>38</v>
      </c>
      <c r="J636" s="87" t="s">
        <v>38</v>
      </c>
      <c r="K636" s="87" t="s">
        <v>38</v>
      </c>
      <c r="L636" s="87" t="s">
        <v>38</v>
      </c>
      <c r="M636" s="220" t="s">
        <v>694</v>
      </c>
      <c r="Q636" s="10">
        <v>1</v>
      </c>
    </row>
    <row r="637" spans="1:17" s="87" customFormat="1" ht="28" x14ac:dyDescent="0.2">
      <c r="A637" s="211">
        <v>44496</v>
      </c>
      <c r="B637" s="10" t="e">
        <f>CONCATENATE("v2-",YEAR(#REF!),"-Q",ROUNDDOWN(MONTH(#REF!)/3,0)+1,"-",TEXT(Table6[[#This Row],[Counter]],"00#"))</f>
        <v>#REF!</v>
      </c>
      <c r="C637" s="87" t="s">
        <v>19</v>
      </c>
      <c r="D637" s="10"/>
      <c r="E637" s="87" t="s">
        <v>57</v>
      </c>
      <c r="F637" s="87" t="s">
        <v>66</v>
      </c>
      <c r="G637" s="87" t="s">
        <v>67</v>
      </c>
      <c r="H637" s="87">
        <v>2</v>
      </c>
      <c r="J637" s="87" t="s">
        <v>39</v>
      </c>
      <c r="K637" s="87" t="s">
        <v>695</v>
      </c>
      <c r="L637" s="87" t="s">
        <v>38</v>
      </c>
      <c r="M637" s="87" t="s">
        <v>696</v>
      </c>
      <c r="Q637" s="10">
        <v>3</v>
      </c>
    </row>
    <row r="638" spans="1:17" s="87" customFormat="1" ht="14" x14ac:dyDescent="0.2">
      <c r="A638" s="211">
        <v>44496</v>
      </c>
      <c r="B638" s="10" t="e">
        <f>CONCATENATE("v2-",YEAR(#REF!),"-Q",ROUNDDOWN(MONTH(#REF!)/3,0)+1,"-",TEXT(Table6[[#This Row],[Counter]],"00#"))</f>
        <v>#REF!</v>
      </c>
      <c r="C638" s="87" t="s">
        <v>19</v>
      </c>
      <c r="D638" s="10"/>
      <c r="E638" s="87" t="s">
        <v>57</v>
      </c>
      <c r="F638" s="87" t="s">
        <v>295</v>
      </c>
      <c r="G638" s="87" t="s">
        <v>296</v>
      </c>
      <c r="H638" s="87">
        <v>1</v>
      </c>
      <c r="J638" s="87" t="s">
        <v>39</v>
      </c>
      <c r="K638" s="87" t="s">
        <v>38</v>
      </c>
      <c r="L638" s="87" t="s">
        <v>590</v>
      </c>
      <c r="M638" s="87" t="s">
        <v>697</v>
      </c>
      <c r="Q638" s="10">
        <v>4</v>
      </c>
    </row>
    <row r="639" spans="1:17" s="87" customFormat="1" ht="42" x14ac:dyDescent="0.2">
      <c r="A639" s="211">
        <v>44496</v>
      </c>
      <c r="B639" s="10" t="e">
        <f>CONCATENATE("v2-",YEAR(#REF!),"-Q",ROUNDDOWN(MONTH(#REF!)/3,0)+1,"-",TEXT(Table6[[#This Row],[Counter]],"00#"))</f>
        <v>#REF!</v>
      </c>
      <c r="C639" s="87" t="s">
        <v>19</v>
      </c>
      <c r="D639" s="10"/>
      <c r="E639" s="87" t="s">
        <v>57</v>
      </c>
      <c r="F639" s="87" t="s">
        <v>299</v>
      </c>
      <c r="G639" s="87" t="s">
        <v>300</v>
      </c>
      <c r="H639" s="87">
        <v>2</v>
      </c>
      <c r="J639" s="87" t="s">
        <v>39</v>
      </c>
      <c r="K639" s="87" t="s">
        <v>38</v>
      </c>
      <c r="L639" s="87" t="s">
        <v>38</v>
      </c>
      <c r="M639" s="87" t="s">
        <v>698</v>
      </c>
      <c r="Q639" s="10">
        <v>5</v>
      </c>
    </row>
    <row r="640" spans="1:17" s="87" customFormat="1" ht="70" x14ac:dyDescent="0.2">
      <c r="A640" s="211">
        <v>44496</v>
      </c>
      <c r="B640" s="10" t="e">
        <f>CONCATENATE("v2-",YEAR(#REF!),"-Q",ROUNDDOWN(MONTH(#REF!)/3,0)+1,"-",TEXT(Table6[[#This Row],[Counter]],"00#"))</f>
        <v>#REF!</v>
      </c>
      <c r="C640" s="87" t="s">
        <v>19</v>
      </c>
      <c r="D640" s="10"/>
      <c r="E640" s="87" t="s">
        <v>57</v>
      </c>
      <c r="F640" s="87" t="s">
        <v>76</v>
      </c>
      <c r="G640" s="87" t="s">
        <v>77</v>
      </c>
      <c r="H640" s="87">
        <v>1</v>
      </c>
      <c r="J640" s="87" t="s">
        <v>39</v>
      </c>
      <c r="K640" s="87" t="s">
        <v>38</v>
      </c>
      <c r="L640" s="87" t="s">
        <v>69</v>
      </c>
      <c r="M640" s="87" t="s">
        <v>699</v>
      </c>
      <c r="Q640" s="10">
        <v>6</v>
      </c>
    </row>
    <row r="641" spans="1:17" s="87" customFormat="1" ht="28" x14ac:dyDescent="0.2">
      <c r="A641" s="211">
        <v>44496</v>
      </c>
      <c r="B641" s="10" t="e">
        <f>CONCATENATE("v2-",YEAR(#REF!),"-Q",ROUNDDOWN(MONTH(#REF!)/3,0)+1,"-",TEXT(Table6[[#This Row],[Counter]],"00#"))</f>
        <v>#REF!</v>
      </c>
      <c r="C641" s="87" t="s">
        <v>19</v>
      </c>
      <c r="D641" s="10"/>
      <c r="E641" s="87" t="s">
        <v>57</v>
      </c>
      <c r="F641" s="87" t="s">
        <v>76</v>
      </c>
      <c r="G641" s="87" t="s">
        <v>77</v>
      </c>
      <c r="H641" s="87">
        <v>1</v>
      </c>
      <c r="J641" s="87" t="s">
        <v>39</v>
      </c>
      <c r="K641" s="87" t="s">
        <v>700</v>
      </c>
      <c r="L641" s="87" t="s">
        <v>74</v>
      </c>
      <c r="M641" s="92" t="s">
        <v>701</v>
      </c>
      <c r="Q641" s="10">
        <v>7</v>
      </c>
    </row>
    <row r="642" spans="1:17" s="87" customFormat="1" ht="28" x14ac:dyDescent="0.2">
      <c r="A642" s="211">
        <v>44496</v>
      </c>
      <c r="B642" s="10" t="e">
        <f>CONCATENATE("v2-",YEAR(#REF!),"-Q",ROUNDDOWN(MONTH(#REF!)/3,0)+1,"-",TEXT(Table6[[#This Row],[Counter]],"00#"))</f>
        <v>#REF!</v>
      </c>
      <c r="C642" s="87" t="s">
        <v>19</v>
      </c>
      <c r="D642" s="10"/>
      <c r="E642" s="87" t="s">
        <v>57</v>
      </c>
      <c r="F642" s="87" t="s">
        <v>306</v>
      </c>
      <c r="G642" s="87" t="s">
        <v>307</v>
      </c>
      <c r="H642" s="87">
        <v>1</v>
      </c>
      <c r="J642" s="87" t="s">
        <v>308</v>
      </c>
      <c r="K642" s="87" t="s">
        <v>702</v>
      </c>
      <c r="L642" s="87" t="s">
        <v>38</v>
      </c>
      <c r="M642" s="87" t="s">
        <v>703</v>
      </c>
      <c r="Q642" s="10">
        <v>8</v>
      </c>
    </row>
    <row r="643" spans="1:17" s="87" customFormat="1" ht="56" x14ac:dyDescent="0.2">
      <c r="A643" s="211">
        <v>44496</v>
      </c>
      <c r="B643" s="10" t="e">
        <f>CONCATENATE("v2-",YEAR(#REF!),"-Q",ROUNDDOWN(MONTH(#REF!)/3,0)+1,"-",TEXT(Table6[[#This Row],[Counter]],"00#"))</f>
        <v>#REF!</v>
      </c>
      <c r="C643" s="87" t="s">
        <v>40</v>
      </c>
      <c r="D643" s="10"/>
      <c r="E643" s="87" t="s">
        <v>95</v>
      </c>
      <c r="F643" s="87" t="s">
        <v>704</v>
      </c>
      <c r="G643" s="87" t="s">
        <v>705</v>
      </c>
      <c r="H643" s="87">
        <v>1</v>
      </c>
      <c r="J643" s="87" t="s">
        <v>39</v>
      </c>
      <c r="K643" s="87" t="s">
        <v>38</v>
      </c>
      <c r="L643" s="87" t="s">
        <v>38</v>
      </c>
      <c r="M643" s="87" t="s">
        <v>706</v>
      </c>
      <c r="Q643" s="10">
        <v>9</v>
      </c>
    </row>
    <row r="644" spans="1:17" s="87" customFormat="1" ht="28" x14ac:dyDescent="0.2">
      <c r="A644" s="211">
        <v>44496</v>
      </c>
      <c r="B644" s="10" t="e">
        <f>CONCATENATE("v2-",YEAR(#REF!),"-Q",ROUNDDOWN(MONTH(#REF!)/3,0)+1,"-",TEXT(Table6[[#This Row],[Counter]],"00#"))</f>
        <v>#REF!</v>
      </c>
      <c r="C644" s="87" t="s">
        <v>19</v>
      </c>
      <c r="D644" s="10"/>
      <c r="E644" s="87" t="s">
        <v>95</v>
      </c>
      <c r="F644" s="87" t="s">
        <v>704</v>
      </c>
      <c r="G644" s="87" t="s">
        <v>705</v>
      </c>
      <c r="H644" s="87">
        <v>1</v>
      </c>
      <c r="J644" s="87" t="s">
        <v>39</v>
      </c>
      <c r="K644" s="87" t="s">
        <v>38</v>
      </c>
      <c r="L644" s="87" t="s">
        <v>590</v>
      </c>
      <c r="M644" s="87" t="s">
        <v>707</v>
      </c>
      <c r="Q644" s="10">
        <v>10</v>
      </c>
    </row>
    <row r="645" spans="1:17" s="87" customFormat="1" ht="42" x14ac:dyDescent="0.2">
      <c r="A645" s="211">
        <v>44496</v>
      </c>
      <c r="B645" s="10" t="e">
        <f>CONCATENATE("v2-",YEAR(#REF!),"-Q",ROUNDDOWN(MONTH(#REF!)/3,0)+1,"-",TEXT(Table6[[#This Row],[Counter]],"00#"))</f>
        <v>#REF!</v>
      </c>
      <c r="C645" s="87" t="s">
        <v>19</v>
      </c>
      <c r="D645" s="10"/>
      <c r="E645" s="87" t="s">
        <v>95</v>
      </c>
      <c r="F645" s="87" t="s">
        <v>708</v>
      </c>
      <c r="G645" s="87" t="s">
        <v>709</v>
      </c>
      <c r="H645" s="87">
        <v>3</v>
      </c>
      <c r="J645" s="87" t="s">
        <v>39</v>
      </c>
      <c r="K645" s="87" t="s">
        <v>710</v>
      </c>
      <c r="L645" s="87" t="s">
        <v>69</v>
      </c>
      <c r="M645" s="87" t="s">
        <v>711</v>
      </c>
      <c r="Q645" s="10">
        <v>11</v>
      </c>
    </row>
    <row r="646" spans="1:17" s="87" customFormat="1" ht="14" x14ac:dyDescent="0.2">
      <c r="A646" s="211">
        <v>44496</v>
      </c>
      <c r="B646" s="10" t="e">
        <f>CONCATENATE("v2-",YEAR(#REF!),"-Q",ROUNDDOWN(MONTH(#REF!)/3,0)+1,"-",TEXT(Table6[[#This Row],[Counter]],"00#"))</f>
        <v>#REF!</v>
      </c>
      <c r="C646" s="87" t="s">
        <v>19</v>
      </c>
      <c r="D646" s="10"/>
      <c r="E646" s="87" t="s">
        <v>95</v>
      </c>
      <c r="F646" s="87" t="s">
        <v>708</v>
      </c>
      <c r="G646" s="87" t="s">
        <v>709</v>
      </c>
      <c r="H646" s="87">
        <v>4</v>
      </c>
      <c r="J646" s="87" t="s">
        <v>39</v>
      </c>
      <c r="K646" s="87" t="s">
        <v>38</v>
      </c>
      <c r="L646" s="87" t="s">
        <v>74</v>
      </c>
      <c r="M646" s="87" t="s">
        <v>712</v>
      </c>
      <c r="Q646" s="10">
        <v>12</v>
      </c>
    </row>
    <row r="647" spans="1:17" s="87" customFormat="1" ht="70" x14ac:dyDescent="0.2">
      <c r="A647" s="211">
        <v>44496</v>
      </c>
      <c r="B647" s="10" t="e">
        <f>CONCATENATE("v2-",YEAR(#REF!),"-Q",ROUNDDOWN(MONTH(#REF!)/3,0)+1,"-",TEXT(Table6[[#This Row],[Counter]],"00#"))</f>
        <v>#REF!</v>
      </c>
      <c r="C647" s="87" t="s">
        <v>19</v>
      </c>
      <c r="D647" s="10"/>
      <c r="E647" s="87" t="s">
        <v>95</v>
      </c>
      <c r="F647" s="87" t="s">
        <v>103</v>
      </c>
      <c r="G647" s="87" t="s">
        <v>104</v>
      </c>
      <c r="H647" s="87">
        <v>1</v>
      </c>
      <c r="J647" s="87" t="s">
        <v>39</v>
      </c>
      <c r="K647" s="87" t="s">
        <v>713</v>
      </c>
      <c r="L647" s="87" t="s">
        <v>106</v>
      </c>
      <c r="M647" s="87" t="s">
        <v>714</v>
      </c>
      <c r="Q647" s="10">
        <v>13</v>
      </c>
    </row>
    <row r="648" spans="1:17" s="87" customFormat="1" ht="28" x14ac:dyDescent="0.2">
      <c r="A648" s="211">
        <v>44496</v>
      </c>
      <c r="B648" s="10" t="e">
        <f>CONCATENATE("v2-",YEAR(#REF!),"-Q",ROUNDDOWN(MONTH(#REF!)/3,0)+1,"-",TEXT(Table6[[#This Row],[Counter]],"00#"))</f>
        <v>#REF!</v>
      </c>
      <c r="C648" s="87" t="s">
        <v>19</v>
      </c>
      <c r="D648" s="10"/>
      <c r="E648" s="87" t="s">
        <v>95</v>
      </c>
      <c r="F648" s="87" t="s">
        <v>575</v>
      </c>
      <c r="G648" s="87" t="s">
        <v>576</v>
      </c>
      <c r="H648" s="87">
        <v>4</v>
      </c>
      <c r="J648" s="87" t="s">
        <v>38</v>
      </c>
      <c r="K648" s="87" t="s">
        <v>38</v>
      </c>
      <c r="L648" s="87" t="s">
        <v>38</v>
      </c>
      <c r="M648" s="87" t="s">
        <v>566</v>
      </c>
      <c r="Q648" s="10">
        <v>14</v>
      </c>
    </row>
    <row r="649" spans="1:17" s="87" customFormat="1" ht="56" x14ac:dyDescent="0.2">
      <c r="A649" s="211">
        <v>44496</v>
      </c>
      <c r="B649" s="10" t="e">
        <f>CONCATENATE("v2-",YEAR(#REF!),"-Q",ROUNDDOWN(MONTH(#REF!)/3,0)+1,"-",TEXT(Table6[[#This Row],[Counter]],"00#"))</f>
        <v>#REF!</v>
      </c>
      <c r="C649" s="87" t="s">
        <v>19</v>
      </c>
      <c r="D649" s="10"/>
      <c r="E649" s="87" t="s">
        <v>112</v>
      </c>
      <c r="F649" s="87" t="s">
        <v>342</v>
      </c>
      <c r="G649" s="87" t="s">
        <v>343</v>
      </c>
      <c r="H649" s="87">
        <v>1</v>
      </c>
      <c r="J649" s="87" t="s">
        <v>232</v>
      </c>
      <c r="K649" s="87" t="s">
        <v>38</v>
      </c>
      <c r="L649" s="87" t="s">
        <v>38</v>
      </c>
      <c r="M649" s="87" t="s">
        <v>715</v>
      </c>
      <c r="Q649" s="10">
        <v>15</v>
      </c>
    </row>
    <row r="650" spans="1:17" s="87" customFormat="1" ht="28" x14ac:dyDescent="0.2">
      <c r="A650" s="211">
        <v>44496</v>
      </c>
      <c r="B650" s="10" t="e">
        <f>CONCATENATE("v2-",YEAR(#REF!),"-Q",ROUNDDOWN(MONTH(#REF!)/3,0)+1,"-",TEXT(Table6[[#This Row],[Counter]],"00#"))</f>
        <v>#REF!</v>
      </c>
      <c r="C650" s="87" t="s">
        <v>19</v>
      </c>
      <c r="D650" s="10"/>
      <c r="E650" s="87" t="s">
        <v>112</v>
      </c>
      <c r="F650" s="87" t="s">
        <v>342</v>
      </c>
      <c r="G650" s="87" t="s">
        <v>343</v>
      </c>
      <c r="H650" s="87">
        <v>1</v>
      </c>
      <c r="J650" s="87" t="s">
        <v>232</v>
      </c>
      <c r="K650" s="87" t="s">
        <v>716</v>
      </c>
      <c r="L650" s="87" t="s">
        <v>69</v>
      </c>
      <c r="M650" s="87" t="s">
        <v>717</v>
      </c>
      <c r="Q650" s="10">
        <v>16</v>
      </c>
    </row>
    <row r="651" spans="1:17" s="87" customFormat="1" ht="14" x14ac:dyDescent="0.2">
      <c r="A651" s="211">
        <v>44496</v>
      </c>
      <c r="B651" s="10" t="e">
        <f>CONCATENATE("v2-",YEAR(#REF!),"-Q",ROUNDDOWN(MONTH(#REF!)/3,0)+1,"-",TEXT(Table6[[#This Row],[Counter]],"00#"))</f>
        <v>#REF!</v>
      </c>
      <c r="C651" s="87" t="s">
        <v>19</v>
      </c>
      <c r="D651" s="10"/>
      <c r="E651" s="87" t="s">
        <v>112</v>
      </c>
      <c r="F651" s="87" t="s">
        <v>342</v>
      </c>
      <c r="G651" s="87" t="s">
        <v>343</v>
      </c>
      <c r="H651" s="87">
        <v>1</v>
      </c>
      <c r="J651" s="87" t="s">
        <v>232</v>
      </c>
      <c r="K651" s="87" t="s">
        <v>718</v>
      </c>
      <c r="L651" s="87" t="s">
        <v>69</v>
      </c>
      <c r="M651" s="87" t="s">
        <v>719</v>
      </c>
      <c r="Q651" s="10">
        <v>18</v>
      </c>
    </row>
    <row r="652" spans="1:17" s="87" customFormat="1" ht="28" x14ac:dyDescent="0.2">
      <c r="A652" s="211">
        <v>44496</v>
      </c>
      <c r="B652" s="10" t="e">
        <f>CONCATENATE("v2-",YEAR(#REF!),"-Q",ROUNDDOWN(MONTH(#REF!)/3,0)+1,"-",TEXT(Table6[[#This Row],[Counter]],"00#"))</f>
        <v>#REF!</v>
      </c>
      <c r="C652" s="87" t="s">
        <v>19</v>
      </c>
      <c r="D652" s="10"/>
      <c r="E652" s="87" t="s">
        <v>112</v>
      </c>
      <c r="F652" s="87" t="s">
        <v>113</v>
      </c>
      <c r="G652" s="87" t="s">
        <v>114</v>
      </c>
      <c r="H652" s="87">
        <v>1</v>
      </c>
      <c r="J652" s="87" t="s">
        <v>232</v>
      </c>
      <c r="K652" s="87" t="s">
        <v>720</v>
      </c>
      <c r="L652" s="87" t="s">
        <v>721</v>
      </c>
      <c r="M652" s="87" t="s">
        <v>722</v>
      </c>
      <c r="Q652" s="10">
        <v>17</v>
      </c>
    </row>
    <row r="653" spans="1:17" s="87" customFormat="1" ht="28" x14ac:dyDescent="0.2">
      <c r="A653" s="211">
        <v>44496</v>
      </c>
      <c r="B653" s="10" t="e">
        <f>CONCATENATE("v2-",YEAR(#REF!),"-Q",ROUNDDOWN(MONTH(#REF!)/3,0)+1,"-",TEXT(Table6[[#This Row],[Counter]],"00#"))</f>
        <v>#REF!</v>
      </c>
      <c r="C653" s="87" t="s">
        <v>19</v>
      </c>
      <c r="D653" s="10"/>
      <c r="E653" s="87" t="s">
        <v>112</v>
      </c>
      <c r="F653" s="87" t="s">
        <v>500</v>
      </c>
      <c r="G653" s="87" t="s">
        <v>501</v>
      </c>
      <c r="H653" s="87">
        <v>1</v>
      </c>
      <c r="J653" s="87" t="s">
        <v>38</v>
      </c>
      <c r="K653" s="87" t="s">
        <v>38</v>
      </c>
      <c r="L653" s="87" t="s">
        <v>38</v>
      </c>
      <c r="M653" s="92" t="s">
        <v>723</v>
      </c>
      <c r="Q653" s="10">
        <v>19</v>
      </c>
    </row>
    <row r="654" spans="1:17" s="87" customFormat="1" ht="42" x14ac:dyDescent="0.2">
      <c r="A654" s="211">
        <v>44496</v>
      </c>
      <c r="B654" s="10" t="e">
        <f>CONCATENATE("v2-",YEAR(#REF!),"-Q",ROUNDDOWN(MONTH(#REF!)/3,0)+1,"-",TEXT(Table6[[#This Row],[Counter]],"00#"))</f>
        <v>#REF!</v>
      </c>
      <c r="C654" s="87" t="s">
        <v>19</v>
      </c>
      <c r="D654" s="10"/>
      <c r="E654" s="87" t="s">
        <v>139</v>
      </c>
      <c r="F654" s="87" t="s">
        <v>140</v>
      </c>
      <c r="G654" s="87" t="s">
        <v>141</v>
      </c>
      <c r="H654" s="87">
        <v>1</v>
      </c>
      <c r="J654" s="87" t="s">
        <v>39</v>
      </c>
      <c r="K654" s="87" t="s">
        <v>38</v>
      </c>
      <c r="L654" s="87" t="s">
        <v>74</v>
      </c>
      <c r="M654" s="87" t="s">
        <v>724</v>
      </c>
      <c r="Q654" s="10">
        <v>20</v>
      </c>
    </row>
    <row r="655" spans="1:17" s="87" customFormat="1" ht="306" x14ac:dyDescent="0.2">
      <c r="A655" s="211">
        <v>44496</v>
      </c>
      <c r="B655" s="10" t="e">
        <f>CONCATENATE("v2-",YEAR(#REF!),"-Q",ROUNDDOWN(MONTH(#REF!)/3,0)+1,"-",TEXT(Table6[[#This Row],[Counter]],"00#"))</f>
        <v>#REF!</v>
      </c>
      <c r="C655" s="87" t="s">
        <v>19</v>
      </c>
      <c r="D655" s="10"/>
      <c r="E655" s="87" t="s">
        <v>139</v>
      </c>
      <c r="F655" s="87" t="s">
        <v>151</v>
      </c>
      <c r="G655" s="87" t="s">
        <v>152</v>
      </c>
      <c r="H655" s="87">
        <v>1</v>
      </c>
      <c r="J655" s="87" t="s">
        <v>39</v>
      </c>
      <c r="K655" s="87" t="s">
        <v>725</v>
      </c>
      <c r="L655" s="87" t="s">
        <v>38</v>
      </c>
      <c r="M655" s="216" t="s">
        <v>726</v>
      </c>
      <c r="Q655" s="10">
        <v>21</v>
      </c>
    </row>
    <row r="656" spans="1:17" s="87" customFormat="1" ht="70" x14ac:dyDescent="0.2">
      <c r="A656" s="211">
        <v>44496</v>
      </c>
      <c r="B656" s="10" t="e">
        <f>CONCATENATE("v2-",YEAR(#REF!),"-Q",ROUNDDOWN(MONTH(#REF!)/3,0)+1,"-",TEXT(Table6[[#This Row],[Counter]],"00#"))</f>
        <v>#REF!</v>
      </c>
      <c r="C656" s="87" t="s">
        <v>19</v>
      </c>
      <c r="D656" s="10"/>
      <c r="E656" s="87" t="s">
        <v>727</v>
      </c>
      <c r="F656" s="87" t="s">
        <v>38</v>
      </c>
      <c r="G656" s="87" t="s">
        <v>38</v>
      </c>
      <c r="H656" s="87" t="s">
        <v>38</v>
      </c>
      <c r="J656" s="87" t="s">
        <v>38</v>
      </c>
      <c r="K656" s="87" t="s">
        <v>38</v>
      </c>
      <c r="L656" s="87" t="s">
        <v>38</v>
      </c>
      <c r="M656" s="87" t="s">
        <v>728</v>
      </c>
      <c r="Q656" s="10">
        <v>22</v>
      </c>
    </row>
    <row r="657" spans="1:17" s="87" customFormat="1" ht="14" x14ac:dyDescent="0.2">
      <c r="A657" s="211">
        <v>44496</v>
      </c>
      <c r="B657" s="10" t="e">
        <f>CONCATENATE("v2-",YEAR(#REF!),"-Q",ROUNDDOWN(MONTH(#REF!)/3,0)+1,"-",TEXT(Table6[[#This Row],[Counter]],"00#"))</f>
        <v>#REF!</v>
      </c>
      <c r="C657" s="87" t="s">
        <v>19</v>
      </c>
      <c r="D657" s="10"/>
      <c r="E657" s="87" t="s">
        <v>729</v>
      </c>
      <c r="F657" s="87" t="s">
        <v>38</v>
      </c>
      <c r="G657" s="87" t="s">
        <v>38</v>
      </c>
      <c r="H657" s="87" t="s">
        <v>38</v>
      </c>
      <c r="J657" s="87" t="s">
        <v>38</v>
      </c>
      <c r="K657" s="87" t="s">
        <v>38</v>
      </c>
      <c r="L657" s="87" t="s">
        <v>38</v>
      </c>
      <c r="M657" s="87" t="s">
        <v>730</v>
      </c>
      <c r="Q657" s="10">
        <v>24</v>
      </c>
    </row>
    <row r="658" spans="1:17" s="87" customFormat="1" ht="42" x14ac:dyDescent="0.2">
      <c r="A658" s="211">
        <v>44496</v>
      </c>
      <c r="B658" s="10" t="e">
        <f>CONCATENATE("v2-",YEAR(#REF!),"-Q",ROUNDDOWN(MONTH(#REF!)/3,0)+1,"-",TEXT(Table6[[#This Row],[Counter]],"00#"))</f>
        <v>#REF!</v>
      </c>
      <c r="C658" s="87" t="s">
        <v>19</v>
      </c>
      <c r="D658" s="10"/>
      <c r="E658" s="87" t="s">
        <v>731</v>
      </c>
      <c r="F658" s="87" t="s">
        <v>38</v>
      </c>
      <c r="G658" s="87" t="s">
        <v>38</v>
      </c>
      <c r="H658" s="87" t="s">
        <v>38</v>
      </c>
      <c r="J658" s="87" t="s">
        <v>38</v>
      </c>
      <c r="K658" s="87" t="s">
        <v>38</v>
      </c>
      <c r="L658" s="87" t="s">
        <v>38</v>
      </c>
      <c r="M658" s="87" t="s">
        <v>732</v>
      </c>
      <c r="Q658" s="10">
        <v>23</v>
      </c>
    </row>
    <row r="659" spans="1:17" s="87" customFormat="1" ht="28" x14ac:dyDescent="0.2">
      <c r="A659" s="211">
        <v>44496</v>
      </c>
      <c r="B659" s="10" t="e">
        <f>CONCATENATE("v2-",YEAR(#REF!),"-Q",ROUNDDOWN(MONTH(#REF!)/3,0)+1,"-",TEXT(Table6[[#This Row],[Counter]],"00#"))</f>
        <v>#REF!</v>
      </c>
      <c r="C659" s="87" t="s">
        <v>19</v>
      </c>
      <c r="D659" s="10"/>
      <c r="E659" s="87" t="s">
        <v>175</v>
      </c>
      <c r="F659" s="87" t="s">
        <v>733</v>
      </c>
      <c r="G659" s="87" t="s">
        <v>734</v>
      </c>
      <c r="H659" s="87">
        <v>1</v>
      </c>
      <c r="J659" s="87" t="s">
        <v>39</v>
      </c>
      <c r="K659" s="87" t="s">
        <v>38</v>
      </c>
      <c r="L659" s="87" t="s">
        <v>38</v>
      </c>
      <c r="M659" s="87" t="s">
        <v>735</v>
      </c>
      <c r="Q659" s="10">
        <v>25</v>
      </c>
    </row>
    <row r="660" spans="1:17" s="87" customFormat="1" ht="28" x14ac:dyDescent="0.2">
      <c r="A660" s="211">
        <v>44496</v>
      </c>
      <c r="B660" s="10" t="e">
        <f>CONCATENATE("v2-",YEAR(#REF!),"-Q",ROUNDDOWN(MONTH(#REF!)/3,0)+1,"-",TEXT(Table6[[#This Row],[Counter]],"00#"))</f>
        <v>#REF!</v>
      </c>
      <c r="C660" s="87" t="s">
        <v>19</v>
      </c>
      <c r="D660" s="10"/>
      <c r="E660" s="87" t="s">
        <v>175</v>
      </c>
      <c r="F660" s="87" t="s">
        <v>733</v>
      </c>
      <c r="G660" s="87" t="s">
        <v>734</v>
      </c>
      <c r="H660" s="87">
        <v>2</v>
      </c>
      <c r="J660" s="87" t="s">
        <v>39</v>
      </c>
      <c r="K660" s="87" t="s">
        <v>38</v>
      </c>
      <c r="L660" s="87" t="s">
        <v>38</v>
      </c>
      <c r="M660" s="216" t="s">
        <v>736</v>
      </c>
      <c r="Q660" s="10">
        <v>26</v>
      </c>
    </row>
    <row r="661" spans="1:17" s="87" customFormat="1" ht="42" x14ac:dyDescent="0.2">
      <c r="A661" s="211">
        <v>44496</v>
      </c>
      <c r="B661" s="10" t="e">
        <f>CONCATENATE("v2-",YEAR(#REF!),"-Q",ROUNDDOWN(MONTH(#REF!)/3,0)+1,"-",TEXT(Table6[[#This Row],[Counter]],"00#"))</f>
        <v>#REF!</v>
      </c>
      <c r="C661" s="87" t="s">
        <v>19</v>
      </c>
      <c r="D661" s="10"/>
      <c r="E661" s="87" t="s">
        <v>175</v>
      </c>
      <c r="F661" s="87" t="s">
        <v>624</v>
      </c>
      <c r="G661" s="87" t="s">
        <v>625</v>
      </c>
      <c r="H661" s="87">
        <v>1</v>
      </c>
      <c r="J661" s="87" t="s">
        <v>39</v>
      </c>
      <c r="K661" s="87" t="s">
        <v>737</v>
      </c>
      <c r="L661" s="87" t="s">
        <v>38</v>
      </c>
      <c r="M661" s="216" t="s">
        <v>738</v>
      </c>
      <c r="Q661" s="10">
        <v>27</v>
      </c>
    </row>
    <row r="662" spans="1:17" s="87" customFormat="1" ht="42" x14ac:dyDescent="0.2">
      <c r="A662" s="211">
        <v>44496</v>
      </c>
      <c r="B662" s="10" t="e">
        <f>CONCATENATE("v2-",YEAR(#REF!),"-Q",ROUNDDOWN(MONTH(#REF!)/3,0)+1,"-",TEXT(Table6[[#This Row],[Counter]],"00#"))</f>
        <v>#REF!</v>
      </c>
      <c r="C662" s="87" t="s">
        <v>19</v>
      </c>
      <c r="D662" s="10"/>
      <c r="E662" s="87" t="s">
        <v>175</v>
      </c>
      <c r="F662" s="87" t="s">
        <v>624</v>
      </c>
      <c r="G662" s="87" t="s">
        <v>625</v>
      </c>
      <c r="H662" s="87">
        <v>1</v>
      </c>
      <c r="J662" s="87" t="s">
        <v>39</v>
      </c>
      <c r="K662" s="87" t="s">
        <v>737</v>
      </c>
      <c r="L662" s="87" t="s">
        <v>69</v>
      </c>
      <c r="M662" s="87" t="s">
        <v>739</v>
      </c>
      <c r="Q662" s="10">
        <v>28</v>
      </c>
    </row>
    <row r="663" spans="1:17" s="87" customFormat="1" ht="42" x14ac:dyDescent="0.2">
      <c r="A663" s="211">
        <v>44496</v>
      </c>
      <c r="B663" s="10" t="e">
        <f>CONCATENATE("v2-",YEAR(#REF!),"-Q",ROUNDDOWN(MONTH(#REF!)/3,0)+1,"-",TEXT(Table6[[#This Row],[Counter]],"00#"))</f>
        <v>#REF!</v>
      </c>
      <c r="C663" s="87" t="s">
        <v>19</v>
      </c>
      <c r="D663" s="10"/>
      <c r="E663" s="87" t="s">
        <v>175</v>
      </c>
      <c r="F663" s="87" t="s">
        <v>624</v>
      </c>
      <c r="G663" s="87" t="s">
        <v>625</v>
      </c>
      <c r="H663" s="87">
        <v>1</v>
      </c>
      <c r="J663" s="87" t="s">
        <v>39</v>
      </c>
      <c r="K663" s="87" t="s">
        <v>737</v>
      </c>
      <c r="L663" s="87" t="s">
        <v>74</v>
      </c>
      <c r="M663" s="216" t="s">
        <v>740</v>
      </c>
      <c r="Q663" s="10">
        <v>29</v>
      </c>
    </row>
    <row r="664" spans="1:17" s="87" customFormat="1" ht="28" x14ac:dyDescent="0.2">
      <c r="A664" s="211">
        <v>44496</v>
      </c>
      <c r="B664" s="10" t="e">
        <f>CONCATENATE("v2-",YEAR(#REF!),"-Q",ROUNDDOWN(MONTH(#REF!)/3,0)+1,"-",TEXT(Table6[[#This Row],[Counter]],"00#"))</f>
        <v>#REF!</v>
      </c>
      <c r="C664" s="87" t="s">
        <v>19</v>
      </c>
      <c r="D664" s="10"/>
      <c r="E664" s="87" t="s">
        <v>175</v>
      </c>
      <c r="F664" s="87" t="s">
        <v>741</v>
      </c>
      <c r="G664" s="87" t="s">
        <v>742</v>
      </c>
      <c r="H664" s="87">
        <v>1</v>
      </c>
      <c r="J664" s="87" t="s">
        <v>39</v>
      </c>
      <c r="K664" s="87" t="s">
        <v>38</v>
      </c>
      <c r="L664" s="87" t="s">
        <v>38</v>
      </c>
      <c r="M664" s="216" t="s">
        <v>743</v>
      </c>
      <c r="Q664" s="10">
        <v>30</v>
      </c>
    </row>
    <row r="665" spans="1:17" s="87" customFormat="1" ht="28" x14ac:dyDescent="0.2">
      <c r="A665" s="211">
        <v>44496</v>
      </c>
      <c r="B665" s="10" t="e">
        <f>CONCATENATE("v2-",YEAR(#REF!),"-Q",ROUNDDOWN(MONTH(#REF!)/3,0)+1,"-",TEXT(Table6[[#This Row],[Counter]],"00#"))</f>
        <v>#REF!</v>
      </c>
      <c r="C665" s="87" t="s">
        <v>19</v>
      </c>
      <c r="D665" s="10"/>
      <c r="E665" s="87" t="s">
        <v>175</v>
      </c>
      <c r="F665" s="87" t="s">
        <v>384</v>
      </c>
      <c r="G665" s="87" t="s">
        <v>385</v>
      </c>
      <c r="H665" s="87">
        <v>1</v>
      </c>
      <c r="J665" s="87" t="s">
        <v>39</v>
      </c>
      <c r="K665" s="87" t="s">
        <v>38</v>
      </c>
      <c r="L665" s="87" t="s">
        <v>38</v>
      </c>
      <c r="M665" s="87" t="s">
        <v>744</v>
      </c>
      <c r="Q665" s="10">
        <v>31</v>
      </c>
    </row>
    <row r="666" spans="1:17" s="87" customFormat="1" ht="28" x14ac:dyDescent="0.2">
      <c r="A666" s="211">
        <v>44496</v>
      </c>
      <c r="B666" s="10" t="e">
        <f>CONCATENATE("v2-",YEAR(#REF!),"-Q",ROUNDDOWN(MONTH(#REF!)/3,0)+1,"-",TEXT(Table6[[#This Row],[Counter]],"00#"))</f>
        <v>#REF!</v>
      </c>
      <c r="C666" s="87" t="s">
        <v>19</v>
      </c>
      <c r="D666" s="10"/>
      <c r="E666" s="87" t="s">
        <v>175</v>
      </c>
      <c r="F666" s="87" t="s">
        <v>384</v>
      </c>
      <c r="G666" s="87" t="s">
        <v>385</v>
      </c>
      <c r="H666" s="87">
        <v>2</v>
      </c>
      <c r="J666" s="87" t="s">
        <v>39</v>
      </c>
      <c r="K666" s="87" t="s">
        <v>38</v>
      </c>
      <c r="L666" s="87" t="s">
        <v>38</v>
      </c>
      <c r="M666" s="87" t="s">
        <v>745</v>
      </c>
      <c r="Q666" s="10">
        <v>32</v>
      </c>
    </row>
    <row r="667" spans="1:17" s="87" customFormat="1" ht="28" x14ac:dyDescent="0.2">
      <c r="A667" s="211">
        <v>44496</v>
      </c>
      <c r="B667" s="10" t="e">
        <f>CONCATENATE("v2-",YEAR(#REF!),"-Q",ROUNDDOWN(MONTH(#REF!)/3,0)+1,"-",TEXT(Table6[[#This Row],[Counter]],"00#"))</f>
        <v>#REF!</v>
      </c>
      <c r="C667" s="87" t="s">
        <v>19</v>
      </c>
      <c r="D667" s="10"/>
      <c r="E667" s="87" t="s">
        <v>175</v>
      </c>
      <c r="F667" s="87" t="s">
        <v>746</v>
      </c>
      <c r="G667" s="87" t="s">
        <v>747</v>
      </c>
      <c r="H667" s="87">
        <v>1</v>
      </c>
      <c r="J667" s="87" t="s">
        <v>39</v>
      </c>
      <c r="K667" s="87" t="s">
        <v>748</v>
      </c>
      <c r="L667" s="87" t="s">
        <v>38</v>
      </c>
      <c r="M667" s="216" t="s">
        <v>749</v>
      </c>
      <c r="Q667" s="10">
        <v>33</v>
      </c>
    </row>
    <row r="668" spans="1:17" s="87" customFormat="1" ht="56" x14ac:dyDescent="0.2">
      <c r="A668" s="211">
        <v>44496</v>
      </c>
      <c r="B668" s="10" t="e">
        <f>CONCATENATE("v2-",YEAR(#REF!),"-Q",ROUNDDOWN(MONTH(#REF!)/3,0)+1,"-",TEXT(Table6[[#This Row],[Counter]],"00#"))</f>
        <v>#REF!</v>
      </c>
      <c r="C668" s="87" t="s">
        <v>19</v>
      </c>
      <c r="D668" s="10"/>
      <c r="E668" s="87" t="s">
        <v>175</v>
      </c>
      <c r="F668" s="87" t="s">
        <v>750</v>
      </c>
      <c r="G668" s="87" t="s">
        <v>751</v>
      </c>
      <c r="H668" s="87">
        <v>1</v>
      </c>
      <c r="J668" s="87" t="s">
        <v>39</v>
      </c>
      <c r="K668" s="87" t="s">
        <v>38</v>
      </c>
      <c r="L668" s="87" t="s">
        <v>38</v>
      </c>
      <c r="M668" s="216" t="s">
        <v>752</v>
      </c>
      <c r="Q668" s="10">
        <v>34</v>
      </c>
    </row>
    <row r="669" spans="1:17" s="87" customFormat="1" ht="42" x14ac:dyDescent="0.2">
      <c r="A669" s="211">
        <v>44496</v>
      </c>
      <c r="B669" s="10" t="e">
        <f>CONCATENATE("v2-",YEAR(#REF!),"-Q",ROUNDDOWN(MONTH(#REF!)/3,0)+1,"-",TEXT(Table6[[#This Row],[Counter]],"00#"))</f>
        <v>#REF!</v>
      </c>
      <c r="C669" s="87" t="s">
        <v>19</v>
      </c>
      <c r="D669" s="10"/>
      <c r="E669" s="87" t="s">
        <v>203</v>
      </c>
      <c r="F669" s="87" t="s">
        <v>204</v>
      </c>
      <c r="G669" s="87" t="s">
        <v>205</v>
      </c>
      <c r="H669" s="87">
        <v>1</v>
      </c>
      <c r="J669" s="87" t="s">
        <v>308</v>
      </c>
      <c r="K669" s="87" t="s">
        <v>38</v>
      </c>
      <c r="L669" s="87" t="s">
        <v>38</v>
      </c>
      <c r="M669" s="92" t="s">
        <v>753</v>
      </c>
      <c r="Q669" s="96">
        <v>35</v>
      </c>
    </row>
    <row r="670" spans="1:17" s="87" customFormat="1" ht="14" x14ac:dyDescent="0.2">
      <c r="A670" s="211">
        <v>44496</v>
      </c>
      <c r="B670" s="10" t="e">
        <f>CONCATENATE("v2-",YEAR(#REF!),"-Q",ROUNDDOWN(MONTH(#REF!)/3,0)+1,"-",TEXT(Table6[[#This Row],[Counter]],"00#"))</f>
        <v>#REF!</v>
      </c>
      <c r="C670" s="87" t="s">
        <v>19</v>
      </c>
      <c r="D670" s="10"/>
      <c r="E670" s="87" t="s">
        <v>203</v>
      </c>
      <c r="F670" s="87" t="s">
        <v>204</v>
      </c>
      <c r="G670" s="87" t="s">
        <v>205</v>
      </c>
      <c r="H670" s="87">
        <v>2</v>
      </c>
      <c r="J670" s="87" t="s">
        <v>232</v>
      </c>
      <c r="K670" s="87" t="s">
        <v>38</v>
      </c>
      <c r="L670" s="87" t="s">
        <v>38</v>
      </c>
      <c r="M670" s="216" t="s">
        <v>755</v>
      </c>
      <c r="Q670" s="10">
        <v>37</v>
      </c>
    </row>
    <row r="671" spans="1:17" s="87" customFormat="1" ht="70" x14ac:dyDescent="0.2">
      <c r="A671" s="211">
        <v>44496</v>
      </c>
      <c r="B671" s="10" t="e">
        <f>CONCATENATE("v2-",YEAR(#REF!),"-Q",ROUNDDOWN(MONTH(#REF!)/3,0)+1,"-",TEXT(Table6[[#This Row],[Counter]],"00#"))</f>
        <v>#REF!</v>
      </c>
      <c r="C671" s="87" t="s">
        <v>19</v>
      </c>
      <c r="D671" s="10"/>
      <c r="E671" s="87" t="s">
        <v>203</v>
      </c>
      <c r="F671" s="87" t="s">
        <v>204</v>
      </c>
      <c r="G671" s="87" t="s">
        <v>205</v>
      </c>
      <c r="H671" s="87">
        <v>2</v>
      </c>
      <c r="J671" s="87" t="s">
        <v>232</v>
      </c>
      <c r="K671" s="87" t="s">
        <v>756</v>
      </c>
      <c r="L671" s="87" t="s">
        <v>38</v>
      </c>
      <c r="M671" s="216" t="s">
        <v>757</v>
      </c>
      <c r="Q671" s="10">
        <v>38</v>
      </c>
    </row>
    <row r="672" spans="1:17" s="87" customFormat="1" ht="14" x14ac:dyDescent="0.2">
      <c r="A672" s="211">
        <v>44496</v>
      </c>
      <c r="B672" s="10" t="e">
        <f>CONCATENATE("v2-",YEAR(#REF!),"-Q",ROUNDDOWN(MONTH(#REF!)/3,0)+1,"-",TEXT(Table6[[#This Row],[Counter]],"00#"))</f>
        <v>#REF!</v>
      </c>
      <c r="C672" s="87" t="s">
        <v>19</v>
      </c>
      <c r="D672" s="10"/>
      <c r="E672" s="87" t="s">
        <v>203</v>
      </c>
      <c r="F672" s="87" t="s">
        <v>422</v>
      </c>
      <c r="G672" s="87" t="s">
        <v>423</v>
      </c>
      <c r="H672" s="87">
        <v>2</v>
      </c>
      <c r="J672" s="87" t="s">
        <v>232</v>
      </c>
      <c r="K672" s="87" t="s">
        <v>38</v>
      </c>
      <c r="L672" s="87" t="s">
        <v>106</v>
      </c>
      <c r="M672" s="87" t="s">
        <v>758</v>
      </c>
      <c r="Q672" s="10">
        <v>39</v>
      </c>
    </row>
    <row r="673" spans="1:17" s="87" customFormat="1" ht="42" x14ac:dyDescent="0.2">
      <c r="A673" s="211">
        <v>44496</v>
      </c>
      <c r="B673" s="10" t="e">
        <f>CONCATENATE("v2-",YEAR(#REF!),"-Q",ROUNDDOWN(MONTH(#REF!)/3,0)+1,"-",TEXT(Table6[[#This Row],[Counter]],"00#"))</f>
        <v>#REF!</v>
      </c>
      <c r="C673" s="87" t="s">
        <v>19</v>
      </c>
      <c r="D673" s="10"/>
      <c r="E673" s="87" t="s">
        <v>203</v>
      </c>
      <c r="F673" s="87" t="s">
        <v>425</v>
      </c>
      <c r="G673" s="87" t="s">
        <v>426</v>
      </c>
      <c r="H673" s="87">
        <v>1</v>
      </c>
      <c r="J673" s="87" t="s">
        <v>39</v>
      </c>
      <c r="K673" s="87" t="s">
        <v>759</v>
      </c>
      <c r="L673" s="87" t="s">
        <v>38</v>
      </c>
      <c r="M673" s="87" t="s">
        <v>760</v>
      </c>
      <c r="Q673" s="10">
        <v>40</v>
      </c>
    </row>
    <row r="674" spans="1:17" s="87" customFormat="1" ht="182" x14ac:dyDescent="0.2">
      <c r="A674" s="211">
        <v>44496</v>
      </c>
      <c r="B674" s="10" t="e">
        <f>CONCATENATE("v2-",YEAR(#REF!),"-Q",ROUNDDOWN(MONTH(#REF!)/3,0)+1,"-",TEXT(Table6[[#This Row],[Counter]],"00#"))</f>
        <v>#REF!</v>
      </c>
      <c r="C674" s="87" t="s">
        <v>19</v>
      </c>
      <c r="D674" s="10"/>
      <c r="E674" s="87" t="s">
        <v>217</v>
      </c>
      <c r="F674" s="87" t="s">
        <v>218</v>
      </c>
      <c r="G674" s="87" t="s">
        <v>219</v>
      </c>
      <c r="H674" s="87">
        <v>1</v>
      </c>
      <c r="J674" s="87" t="s">
        <v>220</v>
      </c>
      <c r="K674" s="87" t="s">
        <v>38</v>
      </c>
      <c r="L674" s="87" t="s">
        <v>38</v>
      </c>
      <c r="M674" s="87" t="s">
        <v>761</v>
      </c>
      <c r="Q674" s="10">
        <v>41</v>
      </c>
    </row>
    <row r="675" spans="1:17" s="87" customFormat="1" ht="28" x14ac:dyDescent="0.2">
      <c r="A675" s="211">
        <v>44496</v>
      </c>
      <c r="B675" s="10" t="e">
        <f>CONCATENATE("v2-",YEAR(#REF!),"-Q",ROUNDDOWN(MONTH(#REF!)/3,0)+1,"-",TEXT(Table6[[#This Row],[Counter]],"00#"))</f>
        <v>#REF!</v>
      </c>
      <c r="C675" s="87" t="s">
        <v>19</v>
      </c>
      <c r="D675" s="10"/>
      <c r="E675" s="87" t="s">
        <v>217</v>
      </c>
      <c r="F675" s="87" t="s">
        <v>230</v>
      </c>
      <c r="G675" s="87" t="s">
        <v>231</v>
      </c>
      <c r="H675" s="87">
        <v>1</v>
      </c>
      <c r="J675" s="87" t="s">
        <v>762</v>
      </c>
      <c r="K675" s="87" t="s">
        <v>763</v>
      </c>
      <c r="L675" s="87" t="s">
        <v>764</v>
      </c>
      <c r="M675" s="87" t="s">
        <v>765</v>
      </c>
      <c r="Q675" s="10">
        <v>43</v>
      </c>
    </row>
    <row r="676" spans="1:17" s="87" customFormat="1" ht="28" x14ac:dyDescent="0.2">
      <c r="A676" s="211">
        <v>44496</v>
      </c>
      <c r="B676" s="10" t="e">
        <f>CONCATENATE("v2-",YEAR(#REF!),"-Q",ROUNDDOWN(MONTH(#REF!)/3,0)+1,"-",TEXT(Table6[[#This Row],[Counter]],"00#"))</f>
        <v>#REF!</v>
      </c>
      <c r="C676" s="87" t="s">
        <v>19</v>
      </c>
      <c r="D676" s="10"/>
      <c r="E676" s="87" t="s">
        <v>217</v>
      </c>
      <c r="F676" s="87" t="s">
        <v>230</v>
      </c>
      <c r="G676" s="87" t="s">
        <v>231</v>
      </c>
      <c r="H676" s="87">
        <v>1</v>
      </c>
      <c r="J676" s="87" t="s">
        <v>301</v>
      </c>
      <c r="K676" s="87" t="s">
        <v>763</v>
      </c>
      <c r="L676" s="87" t="s">
        <v>764</v>
      </c>
      <c r="M676" s="87" t="s">
        <v>766</v>
      </c>
      <c r="Q676" s="10">
        <v>44</v>
      </c>
    </row>
    <row r="677" spans="1:17" s="87" customFormat="1" ht="28" x14ac:dyDescent="0.2">
      <c r="A677" s="211">
        <v>44496</v>
      </c>
      <c r="B677" s="10" t="e">
        <f>CONCATENATE("v2-",YEAR(#REF!),"-Q",ROUNDDOWN(MONTH(#REF!)/3,0)+1,"-",TEXT(Table6[[#This Row],[Counter]],"00#"))</f>
        <v>#REF!</v>
      </c>
      <c r="C677" s="87" t="s">
        <v>19</v>
      </c>
      <c r="D677" s="10"/>
      <c r="E677" s="87" t="s">
        <v>217</v>
      </c>
      <c r="F677" s="87" t="s">
        <v>230</v>
      </c>
      <c r="G677" s="87" t="s">
        <v>231</v>
      </c>
      <c r="H677" s="87">
        <v>2</v>
      </c>
      <c r="J677" s="87" t="s">
        <v>39</v>
      </c>
      <c r="K677" s="87" t="s">
        <v>38</v>
      </c>
      <c r="L677" s="87" t="s">
        <v>74</v>
      </c>
      <c r="M677" s="87" t="s">
        <v>767</v>
      </c>
      <c r="Q677" s="10">
        <v>42</v>
      </c>
    </row>
    <row r="678" spans="1:17" s="87" customFormat="1" ht="28" x14ac:dyDescent="0.2">
      <c r="A678" s="211">
        <v>44496</v>
      </c>
      <c r="B678" s="10" t="e">
        <f>CONCATENATE("v2-",YEAR(#REF!),"-Q",ROUNDDOWN(MONTH(#REF!)/3,0)+1,"-",TEXT(Table6[[#This Row],[Counter]],"00#"))</f>
        <v>#REF!</v>
      </c>
      <c r="C678" s="87" t="s">
        <v>19</v>
      </c>
      <c r="D678" s="10"/>
      <c r="E678" s="87" t="s">
        <v>241</v>
      </c>
      <c r="F678" s="87" t="s">
        <v>247</v>
      </c>
      <c r="G678" s="87" t="s">
        <v>248</v>
      </c>
      <c r="H678" s="87">
        <v>1</v>
      </c>
      <c r="J678" s="87" t="s">
        <v>39</v>
      </c>
      <c r="K678" s="87" t="s">
        <v>768</v>
      </c>
      <c r="L678" s="87" t="s">
        <v>134</v>
      </c>
      <c r="M678" s="87" t="s">
        <v>769</v>
      </c>
      <c r="Q678" s="10">
        <v>45</v>
      </c>
    </row>
    <row r="679" spans="1:17" s="87" customFormat="1" ht="14" x14ac:dyDescent="0.2">
      <c r="A679" s="211">
        <v>44496</v>
      </c>
      <c r="B679" s="10" t="e">
        <f>CONCATENATE("v2-",YEAR(#REF!),"-Q",ROUNDDOWN(MONTH(#REF!)/3,0)+1,"-",TEXT(Table6[[#This Row],[Counter]],"00#"))</f>
        <v>#REF!</v>
      </c>
      <c r="C679" s="87" t="s">
        <v>40</v>
      </c>
      <c r="D679" s="10"/>
      <c r="E679" s="87" t="s">
        <v>264</v>
      </c>
      <c r="F679" s="87" t="s">
        <v>508</v>
      </c>
      <c r="G679" s="87" t="s">
        <v>509</v>
      </c>
      <c r="H679" s="87">
        <v>1</v>
      </c>
      <c r="J679" s="87" t="s">
        <v>39</v>
      </c>
      <c r="K679" s="87" t="s">
        <v>38</v>
      </c>
      <c r="L679" s="87" t="s">
        <v>304</v>
      </c>
      <c r="M679" s="87" t="s">
        <v>770</v>
      </c>
      <c r="Q679" s="10">
        <v>48</v>
      </c>
    </row>
    <row r="680" spans="1:17" s="87" customFormat="1" ht="28" x14ac:dyDescent="0.2">
      <c r="A680" s="211">
        <v>44496</v>
      </c>
      <c r="B680" s="10" t="e">
        <f>CONCATENATE("v2-",YEAR(#REF!),"-Q",ROUNDDOWN(MONTH(#REF!)/3,0)+1,"-",TEXT(Table6[[#This Row],[Counter]],"00#"))</f>
        <v>#REF!</v>
      </c>
      <c r="C680" s="87" t="s">
        <v>19</v>
      </c>
      <c r="D680" s="10"/>
      <c r="E680" s="87" t="s">
        <v>264</v>
      </c>
      <c r="F680" s="87" t="s">
        <v>508</v>
      </c>
      <c r="G680" s="87" t="s">
        <v>509</v>
      </c>
      <c r="H680" s="87">
        <v>2</v>
      </c>
      <c r="J680" s="87" t="s">
        <v>39</v>
      </c>
      <c r="K680" s="87" t="s">
        <v>38</v>
      </c>
      <c r="L680" s="87" t="s">
        <v>74</v>
      </c>
      <c r="M680" s="87" t="s">
        <v>771</v>
      </c>
      <c r="Q680" s="10">
        <v>46</v>
      </c>
    </row>
    <row r="681" spans="1:17" s="87" customFormat="1" ht="14" x14ac:dyDescent="0.2">
      <c r="A681" s="211">
        <v>44496</v>
      </c>
      <c r="B681" s="10" t="e">
        <f>CONCATENATE("v2-",YEAR(#REF!),"-Q",ROUNDDOWN(MONTH(#REF!)/3,0)+1,"-",TEXT(Table6[[#This Row],[Counter]],"00#"))</f>
        <v>#REF!</v>
      </c>
      <c r="C681" s="87" t="s">
        <v>40</v>
      </c>
      <c r="D681" s="10"/>
      <c r="E681" s="87" t="s">
        <v>264</v>
      </c>
      <c r="F681" s="87" t="s">
        <v>508</v>
      </c>
      <c r="G681" s="87" t="s">
        <v>509</v>
      </c>
      <c r="H681" s="87">
        <v>2</v>
      </c>
      <c r="J681" s="87" t="s">
        <v>39</v>
      </c>
      <c r="K681" s="87" t="s">
        <v>38</v>
      </c>
      <c r="L681" s="87" t="s">
        <v>484</v>
      </c>
      <c r="M681" s="87" t="s">
        <v>770</v>
      </c>
      <c r="Q681" s="10">
        <v>47</v>
      </c>
    </row>
    <row r="682" spans="1:17" s="87" customFormat="1" ht="28" x14ac:dyDescent="0.2">
      <c r="A682" s="211">
        <v>44496</v>
      </c>
      <c r="B682" s="10" t="e">
        <f>CONCATENATE("v2-",YEAR(#REF!),"-Q",ROUNDDOWN(MONTH(#REF!)/3,0)+1,"-",TEXT(Table6[[#This Row],[Counter]],"00#"))</f>
        <v>#REF!</v>
      </c>
      <c r="C682" s="87" t="s">
        <v>19</v>
      </c>
      <c r="D682" s="10"/>
      <c r="E682" s="87" t="s">
        <v>264</v>
      </c>
      <c r="F682" s="87" t="s">
        <v>275</v>
      </c>
      <c r="G682" s="87" t="s">
        <v>276</v>
      </c>
      <c r="H682" s="87">
        <v>2</v>
      </c>
      <c r="J682" s="87" t="s">
        <v>39</v>
      </c>
      <c r="K682" s="87" t="s">
        <v>38</v>
      </c>
      <c r="L682" s="87" t="s">
        <v>134</v>
      </c>
      <c r="M682" s="92" t="s">
        <v>772</v>
      </c>
      <c r="Q682" s="10">
        <v>49</v>
      </c>
    </row>
    <row r="683" spans="1:17" s="87" customFormat="1" ht="28" x14ac:dyDescent="0.2">
      <c r="A683" s="211">
        <v>44496</v>
      </c>
      <c r="B683" s="10" t="e">
        <f>CONCATENATE("v2-",YEAR(#REF!),"-Q",ROUNDDOWN(MONTH(#REF!)/3,0)+1,"-",TEXT(Table6[[#This Row],[Counter]],"00#"))</f>
        <v>#REF!</v>
      </c>
      <c r="C683" s="87" t="s">
        <v>40</v>
      </c>
      <c r="D683" s="10"/>
      <c r="E683" s="87" t="s">
        <v>264</v>
      </c>
      <c r="F683" s="87" t="s">
        <v>275</v>
      </c>
      <c r="G683" s="87" t="s">
        <v>276</v>
      </c>
      <c r="H683" s="87" t="s">
        <v>38</v>
      </c>
      <c r="J683" s="87" t="s">
        <v>38</v>
      </c>
      <c r="K683" s="87" t="s">
        <v>38</v>
      </c>
      <c r="L683" s="87" t="s">
        <v>38</v>
      </c>
      <c r="M683" s="92" t="s">
        <v>773</v>
      </c>
      <c r="Q683" s="10">
        <v>53</v>
      </c>
    </row>
    <row r="684" spans="1:17" s="87" customFormat="1" ht="14" x14ac:dyDescent="0.2">
      <c r="A684" s="211">
        <v>44489</v>
      </c>
      <c r="B684" s="10" t="e">
        <f>CONCATENATE("v2-",YEAR(#REF!),"-Q",ROUNDDOWN(MONTH(#REF!)/3,0)+1,"-",TEXT(Table6[[#This Row],[Counter]],"00#"))</f>
        <v>#REF!</v>
      </c>
      <c r="C684" s="87" t="s">
        <v>19</v>
      </c>
      <c r="D684" s="10"/>
      <c r="E684" s="87" t="s">
        <v>264</v>
      </c>
      <c r="F684" s="87" t="s">
        <v>508</v>
      </c>
      <c r="G684" s="87" t="s">
        <v>509</v>
      </c>
      <c r="H684" s="87">
        <v>1</v>
      </c>
      <c r="J684" s="87" t="s">
        <v>39</v>
      </c>
      <c r="K684" s="87" t="s">
        <v>38</v>
      </c>
      <c r="L684" s="87" t="s">
        <v>304</v>
      </c>
      <c r="M684" s="87" t="s">
        <v>770</v>
      </c>
      <c r="Q684" s="10">
        <v>51</v>
      </c>
    </row>
    <row r="685" spans="1:17" s="87" customFormat="1" ht="28" x14ac:dyDescent="0.2">
      <c r="A685" s="211">
        <v>44489</v>
      </c>
      <c r="B685" s="10" t="e">
        <f>CONCATENATE("v2-",YEAR(#REF!),"-Q",ROUNDDOWN(MONTH(#REF!)/3,0)+1,"-",TEXT(Table6[[#This Row],[Counter]],"00#"))</f>
        <v>#REF!</v>
      </c>
      <c r="C685" s="87" t="s">
        <v>19</v>
      </c>
      <c r="D685" s="10"/>
      <c r="E685" s="87" t="s">
        <v>264</v>
      </c>
      <c r="F685" s="87" t="s">
        <v>275</v>
      </c>
      <c r="G685" s="87" t="s">
        <v>276</v>
      </c>
      <c r="H685" s="87">
        <v>2</v>
      </c>
      <c r="J685" s="87" t="s">
        <v>39</v>
      </c>
      <c r="K685" s="87" t="s">
        <v>38</v>
      </c>
      <c r="L685" s="87" t="s">
        <v>38</v>
      </c>
      <c r="M685" s="92" t="s">
        <v>774</v>
      </c>
      <c r="Q685" s="10">
        <v>52</v>
      </c>
    </row>
    <row r="686" spans="1:17" s="87" customFormat="1" ht="42" x14ac:dyDescent="0.2">
      <c r="A686" s="215">
        <v>44398</v>
      </c>
      <c r="B686" s="10" t="e">
        <f>CONCATENATE("v2-",YEAR(#REF!),"-Q",ROUNDDOWN(MONTH(#REF!)/3,0)+1,"-",TEXT(Table6[[#This Row],[Counter]],"00#"))</f>
        <v>#REF!</v>
      </c>
      <c r="C686" s="34" t="s">
        <v>19</v>
      </c>
      <c r="D686" s="10"/>
      <c r="E686" s="34" t="s">
        <v>57</v>
      </c>
      <c r="F686" s="34" t="s">
        <v>58</v>
      </c>
      <c r="G686" s="34" t="s">
        <v>59</v>
      </c>
      <c r="H686" s="34">
        <v>2</v>
      </c>
      <c r="I686" s="34"/>
      <c r="J686" s="34" t="s">
        <v>39</v>
      </c>
      <c r="K686" s="34" t="s">
        <v>775</v>
      </c>
      <c r="L686" s="34" t="s">
        <v>38</v>
      </c>
      <c r="M686" s="34" t="s">
        <v>776</v>
      </c>
      <c r="N686" s="34"/>
      <c r="O686" s="34"/>
      <c r="P686" s="34"/>
      <c r="Q686" s="87">
        <v>4</v>
      </c>
    </row>
    <row r="687" spans="1:17" s="87" customFormat="1" ht="114" x14ac:dyDescent="0.2">
      <c r="A687" s="215">
        <v>44398</v>
      </c>
      <c r="B687" s="10" t="e">
        <f>CONCATENATE("v2-",YEAR(#REF!),"-Q",ROUNDDOWN(MONTH(#REF!)/3,0)+1,"-",TEXT(Table6[[#This Row],[Counter]],"00#"))</f>
        <v>#REF!</v>
      </c>
      <c r="C687" s="34" t="s">
        <v>19</v>
      </c>
      <c r="D687" s="10"/>
      <c r="E687" s="34" t="s">
        <v>57</v>
      </c>
      <c r="F687" s="34" t="s">
        <v>58</v>
      </c>
      <c r="G687" s="34" t="s">
        <v>59</v>
      </c>
      <c r="H687" s="34">
        <v>2</v>
      </c>
      <c r="I687" s="34"/>
      <c r="J687" s="34" t="s">
        <v>39</v>
      </c>
      <c r="K687" s="34" t="s">
        <v>775</v>
      </c>
      <c r="L687" s="34" t="s">
        <v>38</v>
      </c>
      <c r="M687" s="34" t="s">
        <v>777</v>
      </c>
      <c r="N687" s="34"/>
      <c r="O687" s="34"/>
      <c r="P687" s="34"/>
      <c r="Q687" s="87">
        <v>5</v>
      </c>
    </row>
    <row r="688" spans="1:17" s="87" customFormat="1" ht="14" x14ac:dyDescent="0.2">
      <c r="A688" s="215">
        <v>44398</v>
      </c>
      <c r="B688" s="10" t="e">
        <f>CONCATENATE("v2-",YEAR(#REF!),"-Q",ROUNDDOWN(MONTH(#REF!)/3,0)+1,"-",TEXT(Table6[[#This Row],[Counter]],"00#"))</f>
        <v>#REF!</v>
      </c>
      <c r="C688" s="34" t="s">
        <v>19</v>
      </c>
      <c r="D688" s="10"/>
      <c r="E688" s="34" t="s">
        <v>57</v>
      </c>
      <c r="F688" s="34" t="s">
        <v>58</v>
      </c>
      <c r="G688" s="34" t="s">
        <v>59</v>
      </c>
      <c r="H688" s="34">
        <v>4</v>
      </c>
      <c r="I688" s="34"/>
      <c r="J688" s="34" t="s">
        <v>39</v>
      </c>
      <c r="K688" s="34" t="s">
        <v>778</v>
      </c>
      <c r="L688" s="34" t="s">
        <v>38</v>
      </c>
      <c r="M688" s="34" t="s">
        <v>779</v>
      </c>
      <c r="N688" s="34"/>
      <c r="O688" s="34"/>
      <c r="P688" s="34"/>
      <c r="Q688" s="87">
        <v>2</v>
      </c>
    </row>
    <row r="689" spans="1:17" s="87" customFormat="1" ht="28" x14ac:dyDescent="0.2">
      <c r="A689" s="215">
        <v>44398</v>
      </c>
      <c r="B689" s="10" t="e">
        <f>CONCATENATE("v2-",YEAR(#REF!),"-Q",ROUNDDOWN(MONTH(#REF!)/3,0)+1,"-",TEXT(Table6[[#This Row],[Counter]],"00#"))</f>
        <v>#REF!</v>
      </c>
      <c r="C689" s="34" t="s">
        <v>19</v>
      </c>
      <c r="D689" s="10"/>
      <c r="E689" s="34" t="s">
        <v>57</v>
      </c>
      <c r="F689" s="34" t="s">
        <v>58</v>
      </c>
      <c r="G689" s="34" t="s">
        <v>59</v>
      </c>
      <c r="H689" s="34">
        <v>4</v>
      </c>
      <c r="I689" s="34"/>
      <c r="J689" s="34" t="s">
        <v>39</v>
      </c>
      <c r="K689" s="34" t="s">
        <v>780</v>
      </c>
      <c r="L689" s="34" t="s">
        <v>38</v>
      </c>
      <c r="M689" s="34" t="s">
        <v>781</v>
      </c>
      <c r="N689" s="34"/>
      <c r="O689" s="34"/>
      <c r="P689" s="34"/>
      <c r="Q689" s="87">
        <v>3</v>
      </c>
    </row>
    <row r="690" spans="1:17" s="87" customFormat="1" ht="114" x14ac:dyDescent="0.2">
      <c r="A690" s="215">
        <v>44398</v>
      </c>
      <c r="B690" s="10" t="e">
        <f>CONCATENATE("v2-",YEAR(#REF!),"-Q",ROUNDDOWN(MONTH(#REF!)/3,0)+1,"-",TEXT(Table6[[#This Row],[Counter]],"00#"))</f>
        <v>#REF!</v>
      </c>
      <c r="C690" s="34" t="s">
        <v>19</v>
      </c>
      <c r="D690" s="10"/>
      <c r="E690" s="34" t="s">
        <v>57</v>
      </c>
      <c r="F690" s="34" t="s">
        <v>58</v>
      </c>
      <c r="G690" s="34" t="s">
        <v>59</v>
      </c>
      <c r="H690" s="34">
        <v>4</v>
      </c>
      <c r="I690" s="34"/>
      <c r="J690" s="34" t="s">
        <v>39</v>
      </c>
      <c r="K690" s="34" t="s">
        <v>38</v>
      </c>
      <c r="L690" s="34" t="s">
        <v>38</v>
      </c>
      <c r="M690" s="34" t="s">
        <v>782</v>
      </c>
      <c r="N690" s="34"/>
      <c r="O690" s="34"/>
      <c r="P690" s="34"/>
      <c r="Q690" s="87">
        <v>1</v>
      </c>
    </row>
    <row r="691" spans="1:17" s="87" customFormat="1" ht="28" x14ac:dyDescent="0.2">
      <c r="A691" s="215">
        <v>44398</v>
      </c>
      <c r="B691" s="10" t="e">
        <f>CONCATENATE("v2-",YEAR(#REF!),"-Q",ROUNDDOWN(MONTH(#REF!)/3,0)+1,"-",TEXT(Table6[[#This Row],[Counter]],"00#"))</f>
        <v>#REF!</v>
      </c>
      <c r="C691" s="34" t="s">
        <v>19</v>
      </c>
      <c r="D691" s="10"/>
      <c r="E691" s="34" t="s">
        <v>57</v>
      </c>
      <c r="F691" s="34" t="s">
        <v>66</v>
      </c>
      <c r="G691" s="34" t="s">
        <v>67</v>
      </c>
      <c r="H691" s="34">
        <v>2</v>
      </c>
      <c r="I691" s="34"/>
      <c r="J691" s="34" t="s">
        <v>39</v>
      </c>
      <c r="K691" s="34" t="s">
        <v>695</v>
      </c>
      <c r="L691" s="34" t="s">
        <v>38</v>
      </c>
      <c r="M691" s="12" t="s">
        <v>783</v>
      </c>
      <c r="N691" s="34"/>
      <c r="O691" s="34"/>
      <c r="P691" s="34"/>
      <c r="Q691" s="87">
        <v>7</v>
      </c>
    </row>
    <row r="692" spans="1:17" s="87" customFormat="1" ht="28" x14ac:dyDescent="0.2">
      <c r="A692" s="215">
        <v>44398</v>
      </c>
      <c r="B692" s="10" t="e">
        <f>CONCATENATE("v2-",YEAR(#REF!),"-Q",ROUNDDOWN(MONTH(#REF!)/3,0)+1,"-",TEXT(Table6[[#This Row],[Counter]],"00#"))</f>
        <v>#REF!</v>
      </c>
      <c r="C692" s="34" t="s">
        <v>19</v>
      </c>
      <c r="D692" s="10"/>
      <c r="E692" s="34" t="s">
        <v>57</v>
      </c>
      <c r="F692" s="34" t="s">
        <v>66</v>
      </c>
      <c r="G692" s="34" t="s">
        <v>67</v>
      </c>
      <c r="H692" s="34">
        <v>2</v>
      </c>
      <c r="I692" s="34"/>
      <c r="J692" s="34" t="s">
        <v>39</v>
      </c>
      <c r="K692" s="34" t="s">
        <v>784</v>
      </c>
      <c r="L692" s="34" t="s">
        <v>38</v>
      </c>
      <c r="M692" s="12" t="s">
        <v>785</v>
      </c>
      <c r="N692" s="34"/>
      <c r="O692" s="34"/>
      <c r="P692" s="34"/>
      <c r="Q692" s="87">
        <v>8</v>
      </c>
    </row>
    <row r="693" spans="1:17" s="87" customFormat="1" ht="154" x14ac:dyDescent="0.2">
      <c r="A693" s="215">
        <v>44398</v>
      </c>
      <c r="B693" s="10" t="e">
        <f>CONCATENATE("v2-",YEAR(#REF!),"-Q",ROUNDDOWN(MONTH(#REF!)/3,0)+1,"-",TEXT(Table6[[#This Row],[Counter]],"00#"))</f>
        <v>#REF!</v>
      </c>
      <c r="C693" s="34" t="s">
        <v>19</v>
      </c>
      <c r="D693" s="10"/>
      <c r="E693" s="34" t="s">
        <v>57</v>
      </c>
      <c r="F693" s="34" t="s">
        <v>66</v>
      </c>
      <c r="G693" s="34" t="s">
        <v>67</v>
      </c>
      <c r="H693" s="34">
        <v>2</v>
      </c>
      <c r="I693" s="34"/>
      <c r="J693" s="34" t="s">
        <v>39</v>
      </c>
      <c r="K693" s="34" t="s">
        <v>38</v>
      </c>
      <c r="L693" s="34" t="s">
        <v>38</v>
      </c>
      <c r="M693" s="34" t="s">
        <v>786</v>
      </c>
      <c r="N693" s="34"/>
      <c r="O693" s="34"/>
      <c r="P693" s="34"/>
      <c r="Q693" s="87">
        <v>6</v>
      </c>
    </row>
    <row r="694" spans="1:17" s="87" customFormat="1" ht="42" x14ac:dyDescent="0.2">
      <c r="A694" s="215">
        <v>44398</v>
      </c>
      <c r="B694" s="10" t="e">
        <f>CONCATENATE("v2-",YEAR(#REF!),"-Q",ROUNDDOWN(MONTH(#REF!)/3,0)+1,"-",TEXT(Table6[[#This Row],[Counter]],"00#"))</f>
        <v>#REF!</v>
      </c>
      <c r="C694" s="34" t="s">
        <v>19</v>
      </c>
      <c r="D694" s="10"/>
      <c r="E694" s="34" t="s">
        <v>57</v>
      </c>
      <c r="F694" s="34" t="s">
        <v>81</v>
      </c>
      <c r="G694" s="34" t="s">
        <v>82</v>
      </c>
      <c r="H694" s="34" t="s">
        <v>38</v>
      </c>
      <c r="I694" s="34"/>
      <c r="J694" s="34" t="s">
        <v>38</v>
      </c>
      <c r="K694" s="34" t="s">
        <v>38</v>
      </c>
      <c r="L694" s="34" t="s">
        <v>38</v>
      </c>
      <c r="M694" s="34" t="s">
        <v>787</v>
      </c>
      <c r="N694" s="34"/>
      <c r="O694" s="34"/>
      <c r="P694" s="34"/>
      <c r="Q694" s="87">
        <v>9</v>
      </c>
    </row>
    <row r="695" spans="1:17" s="87" customFormat="1" ht="28" x14ac:dyDescent="0.2">
      <c r="A695" s="215">
        <v>44398</v>
      </c>
      <c r="B695" s="10" t="e">
        <f>CONCATENATE("v2-",YEAR(#REF!),"-Q",ROUNDDOWN(MONTH(#REF!)/3,0)+1,"-",TEXT(Table6[[#This Row],[Counter]],"00#"))</f>
        <v>#REF!</v>
      </c>
      <c r="C695" s="34" t="s">
        <v>19</v>
      </c>
      <c r="D695" s="10"/>
      <c r="E695" s="34" t="s">
        <v>57</v>
      </c>
      <c r="F695" s="34" t="s">
        <v>91</v>
      </c>
      <c r="G695" s="34" t="s">
        <v>92</v>
      </c>
      <c r="H695" s="34">
        <v>1</v>
      </c>
      <c r="I695" s="34"/>
      <c r="J695" s="34" t="s">
        <v>39</v>
      </c>
      <c r="K695" s="34" t="s">
        <v>38</v>
      </c>
      <c r="L695" s="34" t="s">
        <v>38</v>
      </c>
      <c r="M695" s="34" t="s">
        <v>789</v>
      </c>
      <c r="N695" s="34"/>
      <c r="O695" s="34"/>
      <c r="P695" s="34"/>
      <c r="Q695" s="87">
        <v>10</v>
      </c>
    </row>
    <row r="696" spans="1:17" s="87" customFormat="1" ht="28" x14ac:dyDescent="0.2">
      <c r="A696" s="215">
        <v>44398</v>
      </c>
      <c r="B696" s="10" t="e">
        <f>CONCATENATE("v2-",YEAR(#REF!),"-Q",ROUNDDOWN(MONTH(#REF!)/3,0)+1,"-",TEXT(Table6[[#This Row],[Counter]],"00#"))</f>
        <v>#REF!</v>
      </c>
      <c r="C696" s="34" t="s">
        <v>19</v>
      </c>
      <c r="D696" s="10"/>
      <c r="E696" s="34" t="s">
        <v>95</v>
      </c>
      <c r="F696" s="34" t="s">
        <v>96</v>
      </c>
      <c r="G696" s="34" t="s">
        <v>97</v>
      </c>
      <c r="H696" s="34">
        <v>1</v>
      </c>
      <c r="I696" s="34"/>
      <c r="J696" s="34" t="s">
        <v>39</v>
      </c>
      <c r="K696" s="34" t="s">
        <v>791</v>
      </c>
      <c r="L696" s="34" t="s">
        <v>38</v>
      </c>
      <c r="M696" s="12" t="s">
        <v>785</v>
      </c>
      <c r="N696" s="34"/>
      <c r="O696" s="34"/>
      <c r="P696" s="34"/>
      <c r="Q696" s="87">
        <v>12</v>
      </c>
    </row>
    <row r="697" spans="1:17" s="87" customFormat="1" ht="56" x14ac:dyDescent="0.2">
      <c r="A697" s="215">
        <v>44398</v>
      </c>
      <c r="B697" s="10" t="e">
        <f>CONCATENATE("v2-",YEAR(#REF!),"-Q",ROUNDDOWN(MONTH(#REF!)/3,0)+1,"-",TEXT(Table6[[#This Row],[Counter]],"00#"))</f>
        <v>#REF!</v>
      </c>
      <c r="C697" s="34" t="s">
        <v>19</v>
      </c>
      <c r="D697" s="10"/>
      <c r="E697" s="34" t="s">
        <v>95</v>
      </c>
      <c r="F697" s="34" t="s">
        <v>96</v>
      </c>
      <c r="G697" s="34" t="s">
        <v>97</v>
      </c>
      <c r="H697" s="34">
        <v>1</v>
      </c>
      <c r="I697" s="34"/>
      <c r="J697" s="34" t="s">
        <v>39</v>
      </c>
      <c r="K697" s="34" t="s">
        <v>38</v>
      </c>
      <c r="L697" s="34" t="s">
        <v>38</v>
      </c>
      <c r="M697" s="12" t="s">
        <v>792</v>
      </c>
      <c r="N697" s="34"/>
      <c r="O697" s="34"/>
      <c r="P697" s="34"/>
      <c r="Q697" s="87">
        <v>11</v>
      </c>
    </row>
    <row r="698" spans="1:17" s="87" customFormat="1" ht="28" x14ac:dyDescent="0.2">
      <c r="A698" s="215">
        <v>44398</v>
      </c>
      <c r="B698" s="10" t="e">
        <f>CONCATENATE("v2-",YEAR(#REF!),"-Q",ROUNDDOWN(MONTH(#REF!)/3,0)+1,"-",TEXT(Table6[[#This Row],[Counter]],"00#"))</f>
        <v>#REF!</v>
      </c>
      <c r="C698" s="34" t="s">
        <v>19</v>
      </c>
      <c r="D698" s="10"/>
      <c r="E698" s="34" t="s">
        <v>95</v>
      </c>
      <c r="F698" s="34" t="s">
        <v>319</v>
      </c>
      <c r="G698" s="34" t="s">
        <v>320</v>
      </c>
      <c r="H698" s="34">
        <v>1</v>
      </c>
      <c r="I698" s="34"/>
      <c r="J698" s="34" t="s">
        <v>39</v>
      </c>
      <c r="K698" s="34" t="s">
        <v>793</v>
      </c>
      <c r="L698" s="34" t="s">
        <v>69</v>
      </c>
      <c r="M698" s="34" t="s">
        <v>794</v>
      </c>
      <c r="N698" s="34"/>
      <c r="O698" s="34"/>
      <c r="P698" s="34"/>
      <c r="Q698" s="87">
        <v>13</v>
      </c>
    </row>
    <row r="699" spans="1:17" s="87" customFormat="1" ht="14" x14ac:dyDescent="0.2">
      <c r="A699" s="215">
        <v>44398</v>
      </c>
      <c r="B699" s="10" t="e">
        <f>CONCATENATE("v2-",YEAR(#REF!),"-Q",ROUNDDOWN(MONTH(#REF!)/3,0)+1,"-",TEXT(Table6[[#This Row],[Counter]],"00#"))</f>
        <v>#REF!</v>
      </c>
      <c r="C699" s="34" t="s">
        <v>19</v>
      </c>
      <c r="D699" s="10"/>
      <c r="E699" s="34" t="s">
        <v>95</v>
      </c>
      <c r="F699" s="34" t="s">
        <v>319</v>
      </c>
      <c r="G699" s="34" t="s">
        <v>320</v>
      </c>
      <c r="H699" s="34">
        <v>1</v>
      </c>
      <c r="I699" s="34"/>
      <c r="J699" s="34" t="s">
        <v>38</v>
      </c>
      <c r="K699" s="34" t="s">
        <v>38</v>
      </c>
      <c r="L699" s="34" t="s">
        <v>38</v>
      </c>
      <c r="M699" s="34" t="s">
        <v>795</v>
      </c>
      <c r="N699" s="34"/>
      <c r="O699" s="34"/>
      <c r="P699" s="34"/>
      <c r="Q699" s="87">
        <v>14</v>
      </c>
    </row>
    <row r="700" spans="1:17" s="87" customFormat="1" ht="168" x14ac:dyDescent="0.2">
      <c r="A700" s="215">
        <v>44398</v>
      </c>
      <c r="B700" s="10" t="e">
        <f>CONCATENATE("v2-",YEAR(#REF!),"-Q",ROUNDDOWN(MONTH(#REF!)/3,0)+1,"-",TEXT(Table6[[#This Row],[Counter]],"00#"))</f>
        <v>#REF!</v>
      </c>
      <c r="C700" s="34" t="s">
        <v>19</v>
      </c>
      <c r="D700" s="10"/>
      <c r="E700" s="34" t="s">
        <v>95</v>
      </c>
      <c r="F700" s="34" t="s">
        <v>319</v>
      </c>
      <c r="G700" s="34" t="s">
        <v>320</v>
      </c>
      <c r="H700" s="34">
        <v>2</v>
      </c>
      <c r="I700" s="34"/>
      <c r="J700" s="34" t="s">
        <v>39</v>
      </c>
      <c r="K700" s="34" t="s">
        <v>796</v>
      </c>
      <c r="L700" s="34" t="s">
        <v>69</v>
      </c>
      <c r="M700" s="34" t="s">
        <v>797</v>
      </c>
      <c r="N700" s="34"/>
      <c r="O700" s="34"/>
      <c r="P700" s="34"/>
      <c r="Q700" s="87">
        <v>15</v>
      </c>
    </row>
    <row r="701" spans="1:17" s="87" customFormat="1" ht="70" x14ac:dyDescent="0.2">
      <c r="A701" s="215">
        <v>44398</v>
      </c>
      <c r="B701" s="10" t="e">
        <f>CONCATENATE("v2-",YEAR(#REF!),"-Q",ROUNDDOWN(MONTH(#REF!)/3,0)+1,"-",TEXT(Table6[[#This Row],[Counter]],"00#"))</f>
        <v>#REF!</v>
      </c>
      <c r="C701" s="34" t="s">
        <v>19</v>
      </c>
      <c r="D701" s="10"/>
      <c r="E701" s="34" t="s">
        <v>95</v>
      </c>
      <c r="F701" s="34" t="s">
        <v>708</v>
      </c>
      <c r="G701" s="34" t="s">
        <v>709</v>
      </c>
      <c r="H701" s="34">
        <v>1</v>
      </c>
      <c r="I701" s="34"/>
      <c r="J701" s="34" t="s">
        <v>39</v>
      </c>
      <c r="K701" s="34" t="s">
        <v>38</v>
      </c>
      <c r="L701" s="34" t="s">
        <v>38</v>
      </c>
      <c r="M701" s="34" t="s">
        <v>798</v>
      </c>
      <c r="N701" s="34"/>
      <c r="O701" s="34"/>
      <c r="P701" s="34"/>
      <c r="Q701" s="87">
        <v>16</v>
      </c>
    </row>
    <row r="702" spans="1:17" s="87" customFormat="1" ht="252" x14ac:dyDescent="0.2">
      <c r="A702" s="215">
        <v>44398</v>
      </c>
      <c r="B702" s="10" t="e">
        <f>CONCATENATE("v2-",YEAR(#REF!),"-Q",ROUNDDOWN(MONTH(#REF!)/3,0)+1,"-",TEXT(Table6[[#This Row],[Counter]],"00#"))</f>
        <v>#REF!</v>
      </c>
      <c r="C702" s="34" t="s">
        <v>19</v>
      </c>
      <c r="D702" s="10"/>
      <c r="E702" s="34" t="s">
        <v>95</v>
      </c>
      <c r="F702" s="34" t="s">
        <v>708</v>
      </c>
      <c r="G702" s="34" t="s">
        <v>709</v>
      </c>
      <c r="H702" s="34">
        <v>4</v>
      </c>
      <c r="I702" s="34"/>
      <c r="J702" s="34" t="s">
        <v>39</v>
      </c>
      <c r="K702" s="34" t="s">
        <v>38</v>
      </c>
      <c r="L702" s="34" t="s">
        <v>38</v>
      </c>
      <c r="M702" s="34" t="s">
        <v>799</v>
      </c>
      <c r="N702" s="34"/>
      <c r="O702" s="34"/>
      <c r="P702" s="34"/>
      <c r="Q702" s="87">
        <v>17</v>
      </c>
    </row>
    <row r="703" spans="1:17" s="87" customFormat="1" ht="28" x14ac:dyDescent="0.2">
      <c r="A703" s="215">
        <v>44398</v>
      </c>
      <c r="B703" s="10" t="e">
        <f>CONCATENATE("v2-",YEAR(#REF!),"-Q",ROUNDDOWN(MONTH(#REF!)/3,0)+1,"-",TEXT(Table6[[#This Row],[Counter]],"00#"))</f>
        <v>#REF!</v>
      </c>
      <c r="C703" s="34" t="s">
        <v>19</v>
      </c>
      <c r="D703" s="10"/>
      <c r="E703" s="10" t="s">
        <v>95</v>
      </c>
      <c r="F703" s="34" t="s">
        <v>708</v>
      </c>
      <c r="G703" s="34" t="s">
        <v>709</v>
      </c>
      <c r="H703" s="34" t="s">
        <v>38</v>
      </c>
      <c r="I703" s="34"/>
      <c r="J703" s="34" t="s">
        <v>38</v>
      </c>
      <c r="K703" s="34" t="s">
        <v>38</v>
      </c>
      <c r="L703" s="34" t="s">
        <v>38</v>
      </c>
      <c r="M703" s="34" t="s">
        <v>800</v>
      </c>
      <c r="N703" s="34"/>
      <c r="O703" s="34"/>
      <c r="P703" s="34"/>
      <c r="Q703" s="87">
        <v>81</v>
      </c>
    </row>
    <row r="704" spans="1:17" s="87" customFormat="1" x14ac:dyDescent="0.2">
      <c r="A704" s="215">
        <v>44398</v>
      </c>
      <c r="B704" s="10" t="e">
        <f>CONCATENATE("v2-",YEAR(#REF!),"-Q",ROUNDDOWN(MONTH(#REF!)/3,0)+1,"-",TEXT(Table6[[#This Row],[Counter]],"00#"))</f>
        <v>#REF!</v>
      </c>
      <c r="C704" s="96" t="s">
        <v>19</v>
      </c>
      <c r="D704" s="10"/>
      <c r="E704" s="96" t="s">
        <v>95</v>
      </c>
      <c r="F704" s="96" t="s">
        <v>801</v>
      </c>
      <c r="G704" s="96" t="s">
        <v>802</v>
      </c>
      <c r="H704" s="96">
        <v>2</v>
      </c>
      <c r="I704" s="96"/>
      <c r="J704" s="96" t="s">
        <v>39</v>
      </c>
      <c r="K704" s="96" t="s">
        <v>38</v>
      </c>
      <c r="L704" s="96" t="s">
        <v>38</v>
      </c>
      <c r="M704" s="96" t="s">
        <v>803</v>
      </c>
      <c r="N704" s="96"/>
      <c r="O704" s="96"/>
      <c r="P704" s="96"/>
      <c r="Q704" s="87">
        <v>92</v>
      </c>
    </row>
    <row r="705" spans="1:17" s="87" customFormat="1" x14ac:dyDescent="0.2">
      <c r="A705" s="215">
        <v>44398</v>
      </c>
      <c r="B705" s="10" t="e">
        <f>CONCATENATE("v2-",YEAR(#REF!),"-Q",ROUNDDOWN(MONTH(#REF!)/3,0)+1,"-",TEXT(Table6[[#This Row],[Counter]],"00#"))</f>
        <v>#REF!</v>
      </c>
      <c r="C705" s="96" t="s">
        <v>19</v>
      </c>
      <c r="D705" s="10"/>
      <c r="E705" s="96" t="s">
        <v>95</v>
      </c>
      <c r="F705" s="96" t="s">
        <v>801</v>
      </c>
      <c r="G705" s="96" t="s">
        <v>802</v>
      </c>
      <c r="H705" s="96">
        <v>2</v>
      </c>
      <c r="I705" s="96"/>
      <c r="J705" s="96" t="s">
        <v>39</v>
      </c>
      <c r="K705" s="96" t="s">
        <v>804</v>
      </c>
      <c r="L705" s="96" t="s">
        <v>38</v>
      </c>
      <c r="M705" s="221" t="s">
        <v>805</v>
      </c>
      <c r="N705" s="96"/>
      <c r="O705" s="96"/>
      <c r="P705" s="96"/>
      <c r="Q705" s="87">
        <v>93</v>
      </c>
    </row>
    <row r="706" spans="1:17" s="87" customFormat="1" x14ac:dyDescent="0.2">
      <c r="A706" s="215">
        <v>44398</v>
      </c>
      <c r="B706" s="10" t="e">
        <f>CONCATENATE("v2-",YEAR(#REF!),"-Q",ROUNDDOWN(MONTH(#REF!)/3,0)+1,"-",TEXT(Table6[[#This Row],[Counter]],"00#"))</f>
        <v>#REF!</v>
      </c>
      <c r="C706" s="96" t="s">
        <v>19</v>
      </c>
      <c r="D706" s="10"/>
      <c r="E706" s="96" t="s">
        <v>95</v>
      </c>
      <c r="F706" s="96" t="s">
        <v>801</v>
      </c>
      <c r="G706" s="96" t="s">
        <v>802</v>
      </c>
      <c r="H706" s="96">
        <v>2</v>
      </c>
      <c r="I706" s="96"/>
      <c r="J706" s="96" t="s">
        <v>39</v>
      </c>
      <c r="K706" s="96" t="s">
        <v>38</v>
      </c>
      <c r="L706" s="96" t="s">
        <v>38</v>
      </c>
      <c r="M706" s="96" t="s">
        <v>806</v>
      </c>
      <c r="N706" s="96"/>
      <c r="O706" s="96"/>
      <c r="P706" s="96"/>
      <c r="Q706" s="87">
        <v>94</v>
      </c>
    </row>
    <row r="707" spans="1:17" s="87" customFormat="1" ht="56" x14ac:dyDescent="0.2">
      <c r="A707" s="215">
        <v>44398</v>
      </c>
      <c r="B707" s="10" t="e">
        <f>CONCATENATE("v2-",YEAR(#REF!),"-Q",ROUNDDOWN(MONTH(#REF!)/3,0)+1,"-",TEXT(Table6[[#This Row],[Counter]],"00#"))</f>
        <v>#REF!</v>
      </c>
      <c r="C707" s="96" t="s">
        <v>19</v>
      </c>
      <c r="D707" s="10"/>
      <c r="E707" s="96" t="s">
        <v>95</v>
      </c>
      <c r="F707" s="96" t="s">
        <v>801</v>
      </c>
      <c r="G707" s="96" t="s">
        <v>802</v>
      </c>
      <c r="H707" s="96">
        <v>2</v>
      </c>
      <c r="I707" s="96"/>
      <c r="J707" s="96" t="s">
        <v>39</v>
      </c>
      <c r="K707" s="96" t="s">
        <v>807</v>
      </c>
      <c r="L707" s="96" t="s">
        <v>38</v>
      </c>
      <c r="M707" s="34" t="s">
        <v>808</v>
      </c>
      <c r="N707" s="96"/>
      <c r="O707" s="96"/>
      <c r="P707" s="96"/>
      <c r="Q707" s="87">
        <v>95</v>
      </c>
    </row>
    <row r="708" spans="1:17" s="87" customFormat="1" ht="112" x14ac:dyDescent="0.2">
      <c r="A708" s="215">
        <v>44398</v>
      </c>
      <c r="B708" s="10" t="e">
        <f>CONCATENATE("v2-",YEAR(#REF!),"-Q",ROUNDDOWN(MONTH(#REF!)/3,0)+1,"-",TEXT(Table6[[#This Row],[Counter]],"00#"))</f>
        <v>#REF!</v>
      </c>
      <c r="C708" s="96" t="s">
        <v>19</v>
      </c>
      <c r="D708" s="10"/>
      <c r="E708" s="96" t="s">
        <v>95</v>
      </c>
      <c r="F708" s="96" t="s">
        <v>575</v>
      </c>
      <c r="G708" s="96" t="s">
        <v>576</v>
      </c>
      <c r="H708" s="96">
        <v>3</v>
      </c>
      <c r="I708" s="96"/>
      <c r="J708" s="96" t="s">
        <v>39</v>
      </c>
      <c r="K708" s="96" t="s">
        <v>38</v>
      </c>
      <c r="L708" s="96" t="s">
        <v>38</v>
      </c>
      <c r="M708" s="34" t="s">
        <v>809</v>
      </c>
      <c r="N708" s="96"/>
      <c r="O708" s="96"/>
      <c r="P708" s="96"/>
      <c r="Q708" s="87">
        <v>96</v>
      </c>
    </row>
    <row r="709" spans="1:17" s="87" customFormat="1" ht="168" x14ac:dyDescent="0.2">
      <c r="A709" s="215">
        <v>44398</v>
      </c>
      <c r="B709" s="10" t="e">
        <f>CONCATENATE("v2-",YEAR(#REF!),"-Q",ROUNDDOWN(MONTH(#REF!)/3,0)+1,"-",TEXT(Table6[[#This Row],[Counter]],"00#"))</f>
        <v>#REF!</v>
      </c>
      <c r="C709" s="96" t="s">
        <v>19</v>
      </c>
      <c r="D709" s="10"/>
      <c r="E709" s="96" t="s">
        <v>95</v>
      </c>
      <c r="F709" s="96" t="s">
        <v>575</v>
      </c>
      <c r="G709" s="96" t="s">
        <v>576</v>
      </c>
      <c r="H709" s="96" t="s">
        <v>38</v>
      </c>
      <c r="I709" s="96"/>
      <c r="J709" s="96" t="s">
        <v>38</v>
      </c>
      <c r="K709" s="96" t="s">
        <v>38</v>
      </c>
      <c r="L709" s="96" t="s">
        <v>38</v>
      </c>
      <c r="M709" s="34" t="s">
        <v>810</v>
      </c>
      <c r="N709" s="96"/>
      <c r="O709" s="96"/>
      <c r="P709" s="96"/>
      <c r="Q709" s="87">
        <v>97</v>
      </c>
    </row>
    <row r="710" spans="1:17" s="87" customFormat="1" ht="98" x14ac:dyDescent="0.2">
      <c r="A710" s="215">
        <v>44398</v>
      </c>
      <c r="B710" s="10" t="e">
        <f>CONCATENATE("v2-",YEAR(#REF!),"-Q",ROUNDDOWN(MONTH(#REF!)/3,0)+1,"-",TEXT(Table6[[#This Row],[Counter]],"00#"))</f>
        <v>#REF!</v>
      </c>
      <c r="C710" s="96" t="s">
        <v>40</v>
      </c>
      <c r="D710" s="10"/>
      <c r="E710" s="96" t="s">
        <v>95</v>
      </c>
      <c r="F710" s="96" t="s">
        <v>575</v>
      </c>
      <c r="G710" s="96" t="s">
        <v>576</v>
      </c>
      <c r="H710" s="96" t="s">
        <v>38</v>
      </c>
      <c r="I710" s="96"/>
      <c r="J710" s="96" t="s">
        <v>38</v>
      </c>
      <c r="K710" s="96" t="s">
        <v>38</v>
      </c>
      <c r="L710" s="96" t="s">
        <v>38</v>
      </c>
      <c r="M710" s="34" t="s">
        <v>811</v>
      </c>
      <c r="N710" s="96"/>
      <c r="O710" s="96"/>
      <c r="P710" s="96"/>
      <c r="Q710" s="87">
        <v>98</v>
      </c>
    </row>
    <row r="711" spans="1:17" s="87" customFormat="1" ht="14" x14ac:dyDescent="0.2">
      <c r="A711" s="215">
        <v>44398</v>
      </c>
      <c r="B711" s="10" t="e">
        <f>CONCATENATE("v2-",YEAR(#REF!),"-Q",ROUNDDOWN(MONTH(#REF!)/3,0)+1,"-",TEXT(Table6[[#This Row],[Counter]],"00#"))</f>
        <v>#REF!</v>
      </c>
      <c r="C711" s="96" t="s">
        <v>19</v>
      </c>
      <c r="D711" s="10"/>
      <c r="E711" s="96" t="s">
        <v>95</v>
      </c>
      <c r="F711" s="96" t="s">
        <v>575</v>
      </c>
      <c r="G711" s="96" t="s">
        <v>576</v>
      </c>
      <c r="H711" s="96" t="s">
        <v>38</v>
      </c>
      <c r="I711" s="96"/>
      <c r="J711" s="96" t="s">
        <v>38</v>
      </c>
      <c r="K711" s="96" t="s">
        <v>38</v>
      </c>
      <c r="L711" s="96" t="s">
        <v>38</v>
      </c>
      <c r="M711" s="34" t="s">
        <v>812</v>
      </c>
      <c r="N711" s="96"/>
      <c r="O711" s="96"/>
      <c r="P711" s="96"/>
      <c r="Q711" s="87">
        <v>99</v>
      </c>
    </row>
    <row r="712" spans="1:17" s="87" customFormat="1" ht="14" x14ac:dyDescent="0.2">
      <c r="A712" s="215">
        <v>44398</v>
      </c>
      <c r="B712" s="10" t="e">
        <f>CONCATENATE("v2-",YEAR(#REF!),"-Q",ROUNDDOWN(MONTH(#REF!)/3,0)+1,"-",TEXT(Table6[[#This Row],[Counter]],"00#"))</f>
        <v>#REF!</v>
      </c>
      <c r="C712" s="34" t="s">
        <v>19</v>
      </c>
      <c r="D712" s="10"/>
      <c r="E712" s="34" t="s">
        <v>108</v>
      </c>
      <c r="F712" s="34" t="s">
        <v>813</v>
      </c>
      <c r="G712" s="34" t="s">
        <v>814</v>
      </c>
      <c r="H712" s="222" t="s">
        <v>815</v>
      </c>
      <c r="I712" s="222"/>
      <c r="J712" s="34" t="s">
        <v>39</v>
      </c>
      <c r="K712" s="34" t="s">
        <v>38</v>
      </c>
      <c r="L712" s="34" t="s">
        <v>38</v>
      </c>
      <c r="M712" s="34" t="s">
        <v>816</v>
      </c>
      <c r="N712" s="34"/>
      <c r="O712" s="34"/>
      <c r="P712" s="34"/>
      <c r="Q712" s="87">
        <v>18</v>
      </c>
    </row>
    <row r="713" spans="1:17" s="87" customFormat="1" ht="14" x14ac:dyDescent="0.2">
      <c r="A713" s="215">
        <v>44398</v>
      </c>
      <c r="B713" s="10" t="e">
        <f>CONCATENATE("v2-",YEAR(#REF!),"-Q",ROUNDDOWN(MONTH(#REF!)/3,0)+1,"-",TEXT(Table6[[#This Row],[Counter]],"00#"))</f>
        <v>#REF!</v>
      </c>
      <c r="C713" s="34" t="s">
        <v>19</v>
      </c>
      <c r="D713" s="10"/>
      <c r="E713" s="34" t="s">
        <v>108</v>
      </c>
      <c r="F713" s="34" t="s">
        <v>813</v>
      </c>
      <c r="G713" s="34" t="s">
        <v>814</v>
      </c>
      <c r="H713" s="222" t="s">
        <v>815</v>
      </c>
      <c r="I713" s="222"/>
      <c r="J713" s="34" t="s">
        <v>39</v>
      </c>
      <c r="K713" s="34" t="s">
        <v>38</v>
      </c>
      <c r="L713" s="34" t="s">
        <v>38</v>
      </c>
      <c r="M713" s="34" t="s">
        <v>817</v>
      </c>
      <c r="N713" s="34"/>
      <c r="O713" s="34"/>
      <c r="P713" s="34"/>
      <c r="Q713" s="87">
        <v>19</v>
      </c>
    </row>
    <row r="714" spans="1:17" s="87" customFormat="1" x14ac:dyDescent="0.2">
      <c r="A714" s="215">
        <v>44398</v>
      </c>
      <c r="B714" s="10" t="e">
        <f>CONCATENATE("v2-",YEAR(#REF!),"-Q",ROUNDDOWN(MONTH(#REF!)/3,0)+1,"-",TEXT(Table6[[#This Row],[Counter]],"00#"))</f>
        <v>#REF!</v>
      </c>
      <c r="C714" s="96" t="s">
        <v>19</v>
      </c>
      <c r="D714" s="10"/>
      <c r="E714" s="96" t="s">
        <v>108</v>
      </c>
      <c r="F714" s="96" t="s">
        <v>109</v>
      </c>
      <c r="G714" s="96" t="s">
        <v>338</v>
      </c>
      <c r="H714" s="96" t="s">
        <v>38</v>
      </c>
      <c r="I714" s="96"/>
      <c r="J714" s="96" t="s">
        <v>38</v>
      </c>
      <c r="K714" s="96" t="s">
        <v>38</v>
      </c>
      <c r="L714" s="96" t="s">
        <v>38</v>
      </c>
      <c r="M714" s="96" t="s">
        <v>818</v>
      </c>
      <c r="N714" s="96"/>
      <c r="O714" s="96"/>
      <c r="P714" s="96"/>
      <c r="Q714" s="87">
        <v>99</v>
      </c>
    </row>
    <row r="715" spans="1:17" s="87" customFormat="1" ht="70" x14ac:dyDescent="0.2">
      <c r="A715" s="215">
        <v>44398</v>
      </c>
      <c r="B715" s="10" t="e">
        <f>CONCATENATE("v2-",YEAR(#REF!),"-Q",ROUNDDOWN(MONTH(#REF!)/3,0)+1,"-",TEXT(Table6[[#This Row],[Counter]],"00#"))</f>
        <v>#REF!</v>
      </c>
      <c r="C715" s="34" t="s">
        <v>40</v>
      </c>
      <c r="D715" s="10"/>
      <c r="E715" s="34" t="s">
        <v>112</v>
      </c>
      <c r="F715" s="34" t="s">
        <v>592</v>
      </c>
      <c r="G715" s="34" t="s">
        <v>593</v>
      </c>
      <c r="H715" s="34">
        <v>1</v>
      </c>
      <c r="I715" s="34"/>
      <c r="J715" s="34" t="s">
        <v>39</v>
      </c>
      <c r="K715" s="34" t="s">
        <v>38</v>
      </c>
      <c r="L715" s="34" t="s">
        <v>38</v>
      </c>
      <c r="M715" s="34" t="s">
        <v>819</v>
      </c>
      <c r="N715" s="34"/>
      <c r="O715" s="34"/>
      <c r="P715" s="34"/>
      <c r="Q715" s="87">
        <v>22</v>
      </c>
    </row>
    <row r="716" spans="1:17" s="87" customFormat="1" ht="14" x14ac:dyDescent="0.2">
      <c r="A716" s="215">
        <v>44398</v>
      </c>
      <c r="B716" s="10" t="e">
        <f>CONCATENATE("v2-",YEAR(#REF!),"-Q",ROUNDDOWN(MONTH(#REF!)/3,0)+1,"-",TEXT(Table6[[#This Row],[Counter]],"00#"))</f>
        <v>#REF!</v>
      </c>
      <c r="C716" s="34" t="s">
        <v>19</v>
      </c>
      <c r="D716" s="10"/>
      <c r="E716" s="34" t="s">
        <v>112</v>
      </c>
      <c r="F716" s="34" t="s">
        <v>592</v>
      </c>
      <c r="G716" s="34" t="s">
        <v>593</v>
      </c>
      <c r="H716" s="34">
        <v>1</v>
      </c>
      <c r="I716" s="34"/>
      <c r="J716" s="34" t="s">
        <v>232</v>
      </c>
      <c r="K716" s="34" t="s">
        <v>38</v>
      </c>
      <c r="L716" s="34" t="s">
        <v>69</v>
      </c>
      <c r="M716" s="87" t="s">
        <v>4853</v>
      </c>
      <c r="N716" s="34"/>
      <c r="O716" s="34"/>
      <c r="P716" s="34"/>
      <c r="Q716" s="87">
        <v>20</v>
      </c>
    </row>
    <row r="717" spans="1:17" s="87" customFormat="1" ht="14" x14ac:dyDescent="0.2">
      <c r="A717" s="215">
        <v>44398</v>
      </c>
      <c r="B717" s="10" t="e">
        <f>CONCATENATE("v2-",YEAR(#REF!),"-Q",ROUNDDOWN(MONTH(#REF!)/3,0)+1,"-",TEXT(Table6[[#This Row],[Counter]],"00#"))</f>
        <v>#REF!</v>
      </c>
      <c r="C717" s="34" t="s">
        <v>19</v>
      </c>
      <c r="D717" s="10"/>
      <c r="E717" s="34" t="s">
        <v>112</v>
      </c>
      <c r="F717" s="34" t="s">
        <v>592</v>
      </c>
      <c r="G717" s="34" t="s">
        <v>593</v>
      </c>
      <c r="H717" s="34">
        <v>1</v>
      </c>
      <c r="I717" s="34"/>
      <c r="J717" s="34" t="s">
        <v>589</v>
      </c>
      <c r="K717" s="34" t="s">
        <v>38</v>
      </c>
      <c r="L717" s="34" t="s">
        <v>69</v>
      </c>
      <c r="M717" s="34" t="s">
        <v>820</v>
      </c>
      <c r="N717" s="34"/>
      <c r="O717" s="34"/>
      <c r="P717" s="34"/>
      <c r="Q717" s="87">
        <v>21</v>
      </c>
    </row>
    <row r="718" spans="1:17" s="87" customFormat="1" ht="28" x14ac:dyDescent="0.2">
      <c r="A718" s="215">
        <v>44398</v>
      </c>
      <c r="B718" s="10" t="e">
        <f>CONCATENATE("v2-",YEAR(#REF!),"-Q",ROUNDDOWN(MONTH(#REF!)/3,0)+1,"-",TEXT(Table6[[#This Row],[Counter]],"00#"))</f>
        <v>#REF!</v>
      </c>
      <c r="C718" s="34" t="s">
        <v>19</v>
      </c>
      <c r="D718" s="10"/>
      <c r="E718" s="34" t="s">
        <v>139</v>
      </c>
      <c r="F718" s="34" t="s">
        <v>821</v>
      </c>
      <c r="G718" s="34" t="s">
        <v>822</v>
      </c>
      <c r="H718" s="34">
        <v>1</v>
      </c>
      <c r="I718" s="34"/>
      <c r="J718" s="34" t="s">
        <v>39</v>
      </c>
      <c r="K718" s="34" t="s">
        <v>38</v>
      </c>
      <c r="L718" s="34" t="s">
        <v>74</v>
      </c>
      <c r="M718" s="34" t="s">
        <v>823</v>
      </c>
      <c r="N718" s="34"/>
      <c r="O718" s="34"/>
      <c r="P718" s="34"/>
      <c r="Q718" s="87">
        <v>24</v>
      </c>
    </row>
    <row r="719" spans="1:17" s="87" customFormat="1" ht="28" x14ac:dyDescent="0.2">
      <c r="A719" s="215">
        <v>44398</v>
      </c>
      <c r="B719" s="10" t="e">
        <f>CONCATENATE("v2-",YEAR(#REF!),"-Q",ROUNDDOWN(MONTH(#REF!)/3,0)+1,"-",TEXT(Table6[[#This Row],[Counter]],"00#"))</f>
        <v>#REF!</v>
      </c>
      <c r="C719" s="34" t="s">
        <v>19</v>
      </c>
      <c r="D719" s="10"/>
      <c r="E719" s="34" t="s">
        <v>139</v>
      </c>
      <c r="F719" s="34" t="s">
        <v>821</v>
      </c>
      <c r="G719" s="34" t="s">
        <v>822</v>
      </c>
      <c r="H719" s="34">
        <v>1</v>
      </c>
      <c r="I719" s="34"/>
      <c r="J719" s="34" t="s">
        <v>39</v>
      </c>
      <c r="K719" s="34" t="s">
        <v>38</v>
      </c>
      <c r="L719" s="34" t="s">
        <v>38</v>
      </c>
      <c r="M719" s="34" t="s">
        <v>825</v>
      </c>
      <c r="N719" s="34"/>
      <c r="O719" s="34"/>
      <c r="P719" s="34"/>
      <c r="Q719" s="87">
        <v>23</v>
      </c>
    </row>
    <row r="720" spans="1:17" s="87" customFormat="1" ht="28" x14ac:dyDescent="0.2">
      <c r="A720" s="215">
        <v>44398</v>
      </c>
      <c r="B720" s="10" t="e">
        <f>CONCATENATE("v2-",YEAR(#REF!),"-Q",ROUNDDOWN(MONTH(#REF!)/3,0)+1,"-",TEXT(Table6[[#This Row],[Counter]],"00#"))</f>
        <v>#REF!</v>
      </c>
      <c r="C720" s="34" t="s">
        <v>19</v>
      </c>
      <c r="D720" s="10"/>
      <c r="E720" s="34" t="s">
        <v>139</v>
      </c>
      <c r="F720" s="34" t="s">
        <v>821</v>
      </c>
      <c r="G720" s="34" t="s">
        <v>822</v>
      </c>
      <c r="H720" s="34">
        <v>2</v>
      </c>
      <c r="I720" s="34"/>
      <c r="J720" s="34" t="s">
        <v>39</v>
      </c>
      <c r="K720" s="34" t="s">
        <v>38</v>
      </c>
      <c r="L720" s="34" t="s">
        <v>74</v>
      </c>
      <c r="M720" s="34" t="s">
        <v>826</v>
      </c>
      <c r="N720" s="34"/>
      <c r="O720" s="34"/>
      <c r="P720" s="34"/>
      <c r="Q720" s="87">
        <v>25</v>
      </c>
    </row>
    <row r="721" spans="1:17" s="87" customFormat="1" ht="126" x14ac:dyDescent="0.2">
      <c r="A721" s="215">
        <v>44398</v>
      </c>
      <c r="B721" s="10" t="e">
        <f>CONCATENATE("v2-",YEAR(#REF!),"-Q",ROUNDDOWN(MONTH(#REF!)/3,0)+1,"-",TEXT(Table6[[#This Row],[Counter]],"00#"))</f>
        <v>#REF!</v>
      </c>
      <c r="C721" s="34" t="s">
        <v>19</v>
      </c>
      <c r="D721" s="10"/>
      <c r="E721" s="34" t="s">
        <v>139</v>
      </c>
      <c r="F721" s="34" t="s">
        <v>154</v>
      </c>
      <c r="G721" s="34" t="s">
        <v>155</v>
      </c>
      <c r="H721" s="34">
        <v>1</v>
      </c>
      <c r="I721" s="34"/>
      <c r="J721" s="34" t="s">
        <v>39</v>
      </c>
      <c r="K721" s="34" t="s">
        <v>38</v>
      </c>
      <c r="L721" s="34" t="s">
        <v>38</v>
      </c>
      <c r="M721" s="34" t="s">
        <v>827</v>
      </c>
      <c r="N721" s="34"/>
      <c r="O721" s="34"/>
      <c r="P721" s="34"/>
      <c r="Q721" s="87">
        <v>26</v>
      </c>
    </row>
    <row r="722" spans="1:17" s="87" customFormat="1" ht="140" x14ac:dyDescent="0.2">
      <c r="A722" s="215">
        <v>44398</v>
      </c>
      <c r="B722" s="10" t="e">
        <f>CONCATENATE("v2-",YEAR(#REF!),"-Q",ROUNDDOWN(MONTH(#REF!)/3,0)+1,"-",TEXT(Table6[[#This Row],[Counter]],"00#"))</f>
        <v>#REF!</v>
      </c>
      <c r="C722" s="34" t="s">
        <v>19</v>
      </c>
      <c r="D722" s="10"/>
      <c r="E722" s="87" t="s">
        <v>828</v>
      </c>
      <c r="F722" s="34" t="s">
        <v>38</v>
      </c>
      <c r="G722" s="34" t="s">
        <v>38</v>
      </c>
      <c r="H722" s="34" t="s">
        <v>38</v>
      </c>
      <c r="I722" s="34"/>
      <c r="J722" s="34" t="s">
        <v>38</v>
      </c>
      <c r="K722" s="34" t="s">
        <v>38</v>
      </c>
      <c r="L722" s="34" t="s">
        <v>38</v>
      </c>
      <c r="M722" s="34" t="s">
        <v>829</v>
      </c>
      <c r="N722" s="34"/>
      <c r="O722" s="34"/>
      <c r="P722" s="34"/>
      <c r="Q722" s="87">
        <v>28</v>
      </c>
    </row>
    <row r="723" spans="1:17" s="87" customFormat="1" ht="28" x14ac:dyDescent="0.2">
      <c r="A723" s="215">
        <v>44398</v>
      </c>
      <c r="B723" s="10" t="e">
        <f>CONCATENATE("v2-",YEAR(#REF!),"-Q",ROUNDDOWN(MONTH(#REF!)/3,0)+1,"-",TEXT(Table6[[#This Row],[Counter]],"00#"))</f>
        <v>#REF!</v>
      </c>
      <c r="C723" s="34" t="s">
        <v>19</v>
      </c>
      <c r="D723" s="10"/>
      <c r="E723" s="10" t="s">
        <v>163</v>
      </c>
      <c r="F723" s="34" t="s">
        <v>38</v>
      </c>
      <c r="G723" s="34" t="s">
        <v>38</v>
      </c>
      <c r="H723" s="34" t="s">
        <v>38</v>
      </c>
      <c r="I723" s="34"/>
      <c r="J723" s="34" t="s">
        <v>38</v>
      </c>
      <c r="K723" s="34" t="s">
        <v>38</v>
      </c>
      <c r="L723" s="34" t="s">
        <v>38</v>
      </c>
      <c r="M723" s="34" t="s">
        <v>830</v>
      </c>
      <c r="N723" s="34"/>
      <c r="O723" s="34"/>
      <c r="P723" s="34"/>
      <c r="Q723" s="87">
        <v>30</v>
      </c>
    </row>
    <row r="724" spans="1:17" s="87" customFormat="1" ht="14" x14ac:dyDescent="0.2">
      <c r="A724" s="215">
        <v>44398</v>
      </c>
      <c r="B724" s="10" t="e">
        <f>CONCATENATE("v2-",YEAR(#REF!),"-Q",ROUNDDOWN(MONTH(#REF!)/3,0)+1,"-",TEXT(Table6[[#This Row],[Counter]],"00#"))</f>
        <v>#REF!</v>
      </c>
      <c r="C724" s="34" t="s">
        <v>19</v>
      </c>
      <c r="D724" s="10"/>
      <c r="E724" s="34" t="s">
        <v>38</v>
      </c>
      <c r="F724" s="34" t="s">
        <v>38</v>
      </c>
      <c r="G724" s="34" t="s">
        <v>38</v>
      </c>
      <c r="H724" s="34" t="s">
        <v>38</v>
      </c>
      <c r="I724" s="34"/>
      <c r="J724" s="34" t="s">
        <v>38</v>
      </c>
      <c r="K724" s="34" t="s">
        <v>38</v>
      </c>
      <c r="L724" s="34" t="s">
        <v>38</v>
      </c>
      <c r="M724" s="34" t="s">
        <v>832</v>
      </c>
      <c r="N724" s="34"/>
      <c r="O724" s="34"/>
      <c r="P724" s="34"/>
      <c r="Q724" s="87">
        <v>27</v>
      </c>
    </row>
    <row r="725" spans="1:17" s="87" customFormat="1" ht="42" x14ac:dyDescent="0.2">
      <c r="A725" s="215">
        <v>44398</v>
      </c>
      <c r="B725" s="10" t="e">
        <f>CONCATENATE("v2-",YEAR(#REF!),"-Q",ROUNDDOWN(MONTH(#REF!)/3,0)+1,"-",TEXT(Table6[[#This Row],[Counter]],"00#"))</f>
        <v>#REF!</v>
      </c>
      <c r="C725" s="34" t="s">
        <v>19</v>
      </c>
      <c r="D725" s="10"/>
      <c r="E725" s="10" t="s">
        <v>38</v>
      </c>
      <c r="F725" s="34" t="s">
        <v>38</v>
      </c>
      <c r="G725" s="34" t="s">
        <v>38</v>
      </c>
      <c r="H725" s="34" t="s">
        <v>38</v>
      </c>
      <c r="I725" s="34"/>
      <c r="J725" s="34" t="s">
        <v>38</v>
      </c>
      <c r="K725" s="34" t="s">
        <v>38</v>
      </c>
      <c r="L725" s="34" t="s">
        <v>38</v>
      </c>
      <c r="M725" s="34" t="s">
        <v>833</v>
      </c>
      <c r="N725" s="34"/>
      <c r="O725" s="34"/>
      <c r="P725" s="34"/>
      <c r="Q725" s="87">
        <v>29</v>
      </c>
    </row>
    <row r="726" spans="1:17" s="87" customFormat="1" ht="28" x14ac:dyDescent="0.2">
      <c r="A726" s="215">
        <v>44398</v>
      </c>
      <c r="B726" s="10" t="e">
        <f>CONCATENATE("v2-",YEAR(#REF!),"-Q",ROUNDDOWN(MONTH(#REF!)/3,0)+1,"-",TEXT(Table6[[#This Row],[Counter]],"00#"))</f>
        <v>#REF!</v>
      </c>
      <c r="C726" s="34" t="s">
        <v>19</v>
      </c>
      <c r="D726" s="10"/>
      <c r="E726" s="10" t="s">
        <v>175</v>
      </c>
      <c r="F726" s="34" t="s">
        <v>176</v>
      </c>
      <c r="G726" s="34" t="s">
        <v>177</v>
      </c>
      <c r="H726" s="34">
        <v>1</v>
      </c>
      <c r="I726" s="34"/>
      <c r="J726" s="34" t="s">
        <v>834</v>
      </c>
      <c r="K726" s="34" t="s">
        <v>835</v>
      </c>
      <c r="L726" s="34" t="s">
        <v>38</v>
      </c>
      <c r="M726" s="12" t="s">
        <v>785</v>
      </c>
      <c r="N726" s="34"/>
      <c r="O726" s="34"/>
      <c r="P726" s="34"/>
      <c r="Q726" s="87">
        <v>32</v>
      </c>
    </row>
    <row r="727" spans="1:17" s="87" customFormat="1" ht="98" x14ac:dyDescent="0.2">
      <c r="A727" s="215">
        <v>44398</v>
      </c>
      <c r="B727" s="10" t="e">
        <f>CONCATENATE("v2-",YEAR(#REF!),"-Q",ROUNDDOWN(MONTH(#REF!)/3,0)+1,"-",TEXT(Table6[[#This Row],[Counter]],"00#"))</f>
        <v>#REF!</v>
      </c>
      <c r="C727" s="34" t="s">
        <v>19</v>
      </c>
      <c r="D727" s="10"/>
      <c r="E727" s="10" t="s">
        <v>175</v>
      </c>
      <c r="F727" s="34" t="s">
        <v>176</v>
      </c>
      <c r="G727" s="34" t="s">
        <v>177</v>
      </c>
      <c r="H727" s="34">
        <v>1</v>
      </c>
      <c r="I727" s="34"/>
      <c r="J727" s="34" t="s">
        <v>834</v>
      </c>
      <c r="K727" s="34" t="s">
        <v>38</v>
      </c>
      <c r="L727" s="34" t="s">
        <v>38</v>
      </c>
      <c r="M727" s="34" t="s">
        <v>836</v>
      </c>
      <c r="N727" s="34"/>
      <c r="O727" s="34"/>
      <c r="P727" s="34"/>
      <c r="Q727" s="87">
        <v>31</v>
      </c>
    </row>
    <row r="728" spans="1:17" s="87" customFormat="1" ht="14" x14ac:dyDescent="0.2">
      <c r="A728" s="215">
        <v>44398</v>
      </c>
      <c r="B728" s="10" t="e">
        <f>CONCATENATE("v2-",YEAR(#REF!),"-Q",ROUNDDOWN(MONTH(#REF!)/3,0)+1,"-",TEXT(Table6[[#This Row],[Counter]],"00#"))</f>
        <v>#REF!</v>
      </c>
      <c r="C728" s="34" t="s">
        <v>19</v>
      </c>
      <c r="D728" s="10"/>
      <c r="E728" s="10" t="s">
        <v>175</v>
      </c>
      <c r="F728" s="34" t="s">
        <v>176</v>
      </c>
      <c r="G728" s="34" t="s">
        <v>177</v>
      </c>
      <c r="H728" s="34">
        <v>2</v>
      </c>
      <c r="I728" s="34"/>
      <c r="J728" s="34" t="s">
        <v>39</v>
      </c>
      <c r="K728" s="34" t="s">
        <v>835</v>
      </c>
      <c r="L728" s="34" t="s">
        <v>38</v>
      </c>
      <c r="M728" s="34" t="s">
        <v>837</v>
      </c>
      <c r="N728" s="34"/>
      <c r="O728" s="34"/>
      <c r="P728" s="34"/>
      <c r="Q728" s="87">
        <v>34</v>
      </c>
    </row>
    <row r="729" spans="1:17" s="87" customFormat="1" ht="98" x14ac:dyDescent="0.2">
      <c r="A729" s="215">
        <v>44398</v>
      </c>
      <c r="B729" s="10" t="e">
        <f>CONCATENATE("v2-",YEAR(#REF!),"-Q",ROUNDDOWN(MONTH(#REF!)/3,0)+1,"-",TEXT(Table6[[#This Row],[Counter]],"00#"))</f>
        <v>#REF!</v>
      </c>
      <c r="C729" s="34" t="s">
        <v>19</v>
      </c>
      <c r="D729" s="10"/>
      <c r="E729" s="10" t="s">
        <v>175</v>
      </c>
      <c r="F729" s="34" t="s">
        <v>176</v>
      </c>
      <c r="G729" s="34" t="s">
        <v>177</v>
      </c>
      <c r="H729" s="34">
        <v>2</v>
      </c>
      <c r="I729" s="34"/>
      <c r="J729" s="34" t="s">
        <v>39</v>
      </c>
      <c r="K729" s="34" t="s">
        <v>38</v>
      </c>
      <c r="L729" s="34" t="s">
        <v>38</v>
      </c>
      <c r="M729" s="34" t="s">
        <v>838</v>
      </c>
      <c r="N729" s="34"/>
      <c r="O729" s="34"/>
      <c r="P729" s="34"/>
      <c r="Q729" s="87">
        <v>33</v>
      </c>
    </row>
    <row r="730" spans="1:17" s="87" customFormat="1" ht="14" x14ac:dyDescent="0.2">
      <c r="A730" s="215">
        <v>44398</v>
      </c>
      <c r="B730" s="10" t="e">
        <f>CONCATENATE("v2-",YEAR(#REF!),"-Q",ROUNDDOWN(MONTH(#REF!)/3,0)+1,"-",TEXT(Table6[[#This Row],[Counter]],"00#"))</f>
        <v>#REF!</v>
      </c>
      <c r="C730" s="34" t="s">
        <v>19</v>
      </c>
      <c r="D730" s="10"/>
      <c r="E730" s="10" t="s">
        <v>175</v>
      </c>
      <c r="F730" s="34" t="s">
        <v>182</v>
      </c>
      <c r="G730" s="34" t="s">
        <v>183</v>
      </c>
      <c r="H730" s="34">
        <v>1</v>
      </c>
      <c r="I730" s="34"/>
      <c r="J730" s="34" t="s">
        <v>39</v>
      </c>
      <c r="K730" s="34" t="s">
        <v>835</v>
      </c>
      <c r="L730" s="34" t="s">
        <v>38</v>
      </c>
      <c r="M730" s="34" t="s">
        <v>837</v>
      </c>
      <c r="N730" s="34"/>
      <c r="O730" s="34"/>
      <c r="P730" s="34"/>
      <c r="Q730" s="87">
        <v>36</v>
      </c>
    </row>
    <row r="731" spans="1:17" s="87" customFormat="1" ht="112" x14ac:dyDescent="0.2">
      <c r="A731" s="215">
        <v>44398</v>
      </c>
      <c r="B731" s="10" t="e">
        <f>CONCATENATE("v2-",YEAR(#REF!),"-Q",ROUNDDOWN(MONTH(#REF!)/3,0)+1,"-",TEXT(Table6[[#This Row],[Counter]],"00#"))</f>
        <v>#REF!</v>
      </c>
      <c r="C731" s="34" t="s">
        <v>19</v>
      </c>
      <c r="D731" s="10"/>
      <c r="E731" s="10" t="s">
        <v>175</v>
      </c>
      <c r="F731" s="34" t="s">
        <v>182</v>
      </c>
      <c r="G731" s="34" t="s">
        <v>183</v>
      </c>
      <c r="H731" s="34">
        <v>1</v>
      </c>
      <c r="I731" s="34"/>
      <c r="J731" s="34" t="s">
        <v>39</v>
      </c>
      <c r="K731" s="34" t="s">
        <v>38</v>
      </c>
      <c r="L731" s="34" t="s">
        <v>38</v>
      </c>
      <c r="M731" s="34" t="s">
        <v>839</v>
      </c>
      <c r="N731" s="34"/>
      <c r="O731" s="34"/>
      <c r="P731" s="34"/>
      <c r="Q731" s="87">
        <v>35</v>
      </c>
    </row>
    <row r="732" spans="1:17" s="87" customFormat="1" ht="14" x14ac:dyDescent="0.2">
      <c r="A732" s="215">
        <v>44398</v>
      </c>
      <c r="B732" s="10" t="e">
        <f>CONCATENATE("v2-",YEAR(#REF!),"-Q",ROUNDDOWN(MONTH(#REF!)/3,0)+1,"-",TEXT(Table6[[#This Row],[Counter]],"00#"))</f>
        <v>#REF!</v>
      </c>
      <c r="C732" s="34" t="s">
        <v>19</v>
      </c>
      <c r="D732" s="10"/>
      <c r="E732" s="10" t="s">
        <v>175</v>
      </c>
      <c r="F732" s="34" t="s">
        <v>733</v>
      </c>
      <c r="G732" s="34" t="s">
        <v>734</v>
      </c>
      <c r="H732" s="34">
        <v>2</v>
      </c>
      <c r="I732" s="34"/>
      <c r="J732" s="34" t="s">
        <v>39</v>
      </c>
      <c r="K732" s="34" t="s">
        <v>38</v>
      </c>
      <c r="L732" s="34" t="s">
        <v>38</v>
      </c>
      <c r="M732" s="34" t="s">
        <v>840</v>
      </c>
      <c r="N732" s="34"/>
      <c r="O732" s="34"/>
      <c r="P732" s="34"/>
      <c r="Q732" s="87">
        <v>37</v>
      </c>
    </row>
    <row r="733" spans="1:17" s="87" customFormat="1" ht="42" x14ac:dyDescent="0.2">
      <c r="A733" s="215">
        <v>44398</v>
      </c>
      <c r="B733" s="10" t="e">
        <f>CONCATENATE("v2-",YEAR(#REF!),"-Q",ROUNDDOWN(MONTH(#REF!)/3,0)+1,"-",TEXT(Table6[[#This Row],[Counter]],"00#"))</f>
        <v>#REF!</v>
      </c>
      <c r="C733" s="34" t="s">
        <v>19</v>
      </c>
      <c r="D733" s="10"/>
      <c r="E733" s="10" t="s">
        <v>175</v>
      </c>
      <c r="F733" s="34" t="s">
        <v>741</v>
      </c>
      <c r="G733" s="34" t="s">
        <v>742</v>
      </c>
      <c r="H733" s="34">
        <v>1</v>
      </c>
      <c r="I733" s="34"/>
      <c r="J733" s="34" t="s">
        <v>178</v>
      </c>
      <c r="K733" s="34" t="s">
        <v>38</v>
      </c>
      <c r="L733" s="34" t="s">
        <v>38</v>
      </c>
      <c r="M733" s="34" t="s">
        <v>842</v>
      </c>
      <c r="N733" s="34"/>
      <c r="O733" s="34"/>
      <c r="P733" s="34"/>
      <c r="Q733" s="87">
        <v>38</v>
      </c>
    </row>
    <row r="734" spans="1:17" s="87" customFormat="1" ht="42" x14ac:dyDescent="0.2">
      <c r="A734" s="215">
        <v>44398</v>
      </c>
      <c r="B734" s="10" t="e">
        <f>CONCATENATE("v2-",YEAR(#REF!),"-Q",ROUNDDOWN(MONTH(#REF!)/3,0)+1,"-",TEXT(Table6[[#This Row],[Counter]],"00#"))</f>
        <v>#REF!</v>
      </c>
      <c r="C734" s="34" t="s">
        <v>19</v>
      </c>
      <c r="D734" s="10"/>
      <c r="E734" s="10" t="s">
        <v>195</v>
      </c>
      <c r="F734" s="34" t="s">
        <v>198</v>
      </c>
      <c r="G734" s="34" t="s">
        <v>199</v>
      </c>
      <c r="H734" s="34">
        <v>1</v>
      </c>
      <c r="I734" s="34"/>
      <c r="J734" s="34" t="s">
        <v>39</v>
      </c>
      <c r="K734" s="34" t="s">
        <v>38</v>
      </c>
      <c r="L734" s="34" t="s">
        <v>38</v>
      </c>
      <c r="M734" s="34" t="s">
        <v>843</v>
      </c>
      <c r="N734" s="34"/>
      <c r="O734" s="34"/>
      <c r="P734" s="34"/>
      <c r="Q734" s="87">
        <v>39</v>
      </c>
    </row>
    <row r="735" spans="1:17" s="87" customFormat="1" ht="42" x14ac:dyDescent="0.2">
      <c r="A735" s="215">
        <v>44398</v>
      </c>
      <c r="B735" s="10" t="e">
        <f>CONCATENATE("v2-",YEAR(#REF!),"-Q",ROUNDDOWN(MONTH(#REF!)/3,0)+1,"-",TEXT(Table6[[#This Row],[Counter]],"00#"))</f>
        <v>#REF!</v>
      </c>
      <c r="C735" s="34" t="s">
        <v>19</v>
      </c>
      <c r="D735" s="10"/>
      <c r="E735" s="10" t="s">
        <v>195</v>
      </c>
      <c r="F735" s="34" t="s">
        <v>198</v>
      </c>
      <c r="G735" s="34" t="s">
        <v>199</v>
      </c>
      <c r="H735" s="34">
        <v>2</v>
      </c>
      <c r="I735" s="34"/>
      <c r="J735" s="34" t="s">
        <v>39</v>
      </c>
      <c r="K735" s="34" t="s">
        <v>38</v>
      </c>
      <c r="L735" s="34" t="s">
        <v>38</v>
      </c>
      <c r="M735" s="34" t="s">
        <v>843</v>
      </c>
      <c r="N735" s="34"/>
      <c r="O735" s="34"/>
      <c r="P735" s="34"/>
      <c r="Q735" s="87">
        <v>40</v>
      </c>
    </row>
    <row r="736" spans="1:17" s="87" customFormat="1" ht="168" x14ac:dyDescent="0.2">
      <c r="A736" s="215">
        <v>44398</v>
      </c>
      <c r="B736" s="10" t="e">
        <f>CONCATENATE("v2-",YEAR(#REF!),"-Q",ROUNDDOWN(MONTH(#REF!)/3,0)+1,"-",TEXT(Table6[[#This Row],[Counter]],"00#"))</f>
        <v>#REF!</v>
      </c>
      <c r="C736" s="34" t="s">
        <v>40</v>
      </c>
      <c r="D736" s="10"/>
      <c r="E736" s="10" t="s">
        <v>203</v>
      </c>
      <c r="F736" s="34" t="s">
        <v>204</v>
      </c>
      <c r="G736" s="34" t="s">
        <v>205</v>
      </c>
      <c r="H736" s="34" t="s">
        <v>38</v>
      </c>
      <c r="I736" s="34"/>
      <c r="J736" s="34" t="s">
        <v>38</v>
      </c>
      <c r="K736" s="34" t="s">
        <v>38</v>
      </c>
      <c r="L736" s="34" t="s">
        <v>38</v>
      </c>
      <c r="M736" s="87" t="s">
        <v>845</v>
      </c>
      <c r="N736" s="34"/>
      <c r="O736" s="34"/>
      <c r="P736" s="34"/>
      <c r="Q736" s="87">
        <v>41</v>
      </c>
    </row>
    <row r="737" spans="1:17" s="87" customFormat="1" ht="56" x14ac:dyDescent="0.2">
      <c r="A737" s="215">
        <v>44398</v>
      </c>
      <c r="B737" s="10" t="e">
        <f>CONCATENATE("v2-",YEAR(#REF!),"-Q",ROUNDDOWN(MONTH(#REF!)/3,0)+1,"-",TEXT(Table6[[#This Row],[Counter]],"00#"))</f>
        <v>#REF!</v>
      </c>
      <c r="C737" s="34" t="s">
        <v>40</v>
      </c>
      <c r="D737" s="10"/>
      <c r="E737" s="10" t="s">
        <v>203</v>
      </c>
      <c r="F737" s="34" t="s">
        <v>419</v>
      </c>
      <c r="G737" s="34" t="s">
        <v>420</v>
      </c>
      <c r="H737" s="34" t="s">
        <v>38</v>
      </c>
      <c r="I737" s="34"/>
      <c r="J737" s="34" t="s">
        <v>38</v>
      </c>
      <c r="K737" s="34" t="s">
        <v>38</v>
      </c>
      <c r="L737" s="34" t="s">
        <v>38</v>
      </c>
      <c r="M737" s="34" t="s">
        <v>846</v>
      </c>
      <c r="N737" s="34"/>
      <c r="O737" s="34"/>
      <c r="P737" s="34"/>
      <c r="Q737" s="87">
        <v>42</v>
      </c>
    </row>
    <row r="738" spans="1:17" s="87" customFormat="1" ht="98" x14ac:dyDescent="0.2">
      <c r="A738" s="215">
        <v>44398</v>
      </c>
      <c r="B738" s="10" t="e">
        <f>CONCATENATE("v2-",YEAR(#REF!),"-Q",ROUNDDOWN(MONTH(#REF!)/3,0)+1,"-",TEXT(Table6[[#This Row],[Counter]],"00#"))</f>
        <v>#REF!</v>
      </c>
      <c r="C738" s="34" t="s">
        <v>40</v>
      </c>
      <c r="D738" s="10"/>
      <c r="E738" s="10" t="s">
        <v>203</v>
      </c>
      <c r="F738" s="34" t="s">
        <v>422</v>
      </c>
      <c r="G738" s="34" t="s">
        <v>847</v>
      </c>
      <c r="H738" s="34">
        <v>1</v>
      </c>
      <c r="I738" s="34"/>
      <c r="J738" s="34" t="s">
        <v>232</v>
      </c>
      <c r="K738" s="34" t="s">
        <v>38</v>
      </c>
      <c r="L738" s="34" t="s">
        <v>38</v>
      </c>
      <c r="M738" s="34" t="s">
        <v>848</v>
      </c>
      <c r="N738" s="34"/>
      <c r="O738" s="34"/>
      <c r="P738" s="34"/>
      <c r="Q738" s="87">
        <v>44</v>
      </c>
    </row>
    <row r="739" spans="1:17" s="87" customFormat="1" ht="112" x14ac:dyDescent="0.2">
      <c r="A739" s="215">
        <v>44398</v>
      </c>
      <c r="B739" s="10" t="e">
        <f>CONCATENATE("v2-",YEAR(#REF!),"-Q",ROUNDDOWN(MONTH(#REF!)/3,0)+1,"-",TEXT(Table6[[#This Row],[Counter]],"00#"))</f>
        <v>#REF!</v>
      </c>
      <c r="C739" s="34" t="s">
        <v>40</v>
      </c>
      <c r="D739" s="10"/>
      <c r="E739" s="10" t="s">
        <v>203</v>
      </c>
      <c r="F739" s="34" t="s">
        <v>422</v>
      </c>
      <c r="G739" s="34" t="s">
        <v>847</v>
      </c>
      <c r="H739" s="34">
        <v>2</v>
      </c>
      <c r="I739" s="34"/>
      <c r="J739" s="34" t="s">
        <v>849</v>
      </c>
      <c r="K739" s="34" t="s">
        <v>38</v>
      </c>
      <c r="L739" s="34" t="s">
        <v>38</v>
      </c>
      <c r="M739" s="34" t="s">
        <v>850</v>
      </c>
      <c r="N739" s="34"/>
      <c r="O739" s="34"/>
      <c r="P739" s="34"/>
      <c r="Q739" s="87">
        <v>45</v>
      </c>
    </row>
    <row r="740" spans="1:17" s="87" customFormat="1" ht="252" x14ac:dyDescent="0.2">
      <c r="A740" s="215">
        <v>44398</v>
      </c>
      <c r="B740" s="10" t="e">
        <f>CONCATENATE("v2-",YEAR(#REF!),"-Q",ROUNDDOWN(MONTH(#REF!)/3,0)+1,"-",TEXT(Table6[[#This Row],[Counter]],"00#"))</f>
        <v>#REF!</v>
      </c>
      <c r="C740" s="34" t="s">
        <v>40</v>
      </c>
      <c r="D740" s="10"/>
      <c r="E740" s="10" t="s">
        <v>203</v>
      </c>
      <c r="F740" s="34" t="s">
        <v>422</v>
      </c>
      <c r="G740" s="34" t="s">
        <v>847</v>
      </c>
      <c r="H740" s="34" t="s">
        <v>38</v>
      </c>
      <c r="I740" s="34"/>
      <c r="J740" s="34" t="s">
        <v>38</v>
      </c>
      <c r="K740" s="34" t="s">
        <v>38</v>
      </c>
      <c r="L740" s="34" t="s">
        <v>38</v>
      </c>
      <c r="M740" s="87" t="s">
        <v>851</v>
      </c>
      <c r="N740" s="34"/>
      <c r="O740" s="34"/>
      <c r="P740" s="34"/>
      <c r="Q740" s="87">
        <v>43</v>
      </c>
    </row>
    <row r="741" spans="1:17" s="87" customFormat="1" ht="28" x14ac:dyDescent="0.2">
      <c r="A741" s="215">
        <v>44398</v>
      </c>
      <c r="B741" s="10" t="e">
        <f>CONCATENATE("v2-",YEAR(#REF!),"-Q",ROUNDDOWN(MONTH(#REF!)/3,0)+1,"-",TEXT(Table6[[#This Row],[Counter]],"00#"))</f>
        <v>#REF!</v>
      </c>
      <c r="C741" s="34" t="s">
        <v>19</v>
      </c>
      <c r="D741" s="10"/>
      <c r="E741" s="10" t="s">
        <v>203</v>
      </c>
      <c r="F741" s="34" t="s">
        <v>425</v>
      </c>
      <c r="G741" s="34" t="s">
        <v>426</v>
      </c>
      <c r="H741" s="34">
        <v>1</v>
      </c>
      <c r="I741" s="34"/>
      <c r="J741" s="34" t="s">
        <v>39</v>
      </c>
      <c r="K741" s="34">
        <v>1</v>
      </c>
      <c r="L741" s="34" t="s">
        <v>106</v>
      </c>
      <c r="M741" s="34" t="s">
        <v>852</v>
      </c>
      <c r="N741" s="34"/>
      <c r="O741" s="34"/>
      <c r="P741" s="34"/>
      <c r="Q741" s="87">
        <v>46</v>
      </c>
    </row>
    <row r="742" spans="1:17" s="87" customFormat="1" ht="28" x14ac:dyDescent="0.2">
      <c r="A742" s="215">
        <v>44398</v>
      </c>
      <c r="B742" s="10" t="e">
        <f>CONCATENATE("v2-",YEAR(#REF!),"-Q",ROUNDDOWN(MONTH(#REF!)/3,0)+1,"-",TEXT(Table6[[#This Row],[Counter]],"00#"))</f>
        <v>#REF!</v>
      </c>
      <c r="C742" s="34" t="s">
        <v>19</v>
      </c>
      <c r="D742" s="10"/>
      <c r="E742" s="10" t="s">
        <v>217</v>
      </c>
      <c r="F742" s="34" t="s">
        <v>218</v>
      </c>
      <c r="G742" s="34" t="s">
        <v>219</v>
      </c>
      <c r="H742" s="34">
        <v>4</v>
      </c>
      <c r="I742" s="34"/>
      <c r="J742" s="34" t="s">
        <v>39</v>
      </c>
      <c r="K742" s="34" t="s">
        <v>853</v>
      </c>
      <c r="L742" s="34" t="s">
        <v>38</v>
      </c>
      <c r="M742" s="92" t="s">
        <v>785</v>
      </c>
      <c r="N742" s="34"/>
      <c r="O742" s="34"/>
      <c r="P742" s="34"/>
      <c r="Q742" s="87">
        <v>48</v>
      </c>
    </row>
    <row r="743" spans="1:17" s="87" customFormat="1" ht="112" x14ac:dyDescent="0.2">
      <c r="A743" s="215">
        <v>44398</v>
      </c>
      <c r="B743" s="10" t="e">
        <f>CONCATENATE("v2-",YEAR(#REF!),"-Q",ROUNDDOWN(MONTH(#REF!)/3,0)+1,"-",TEXT(Table6[[#This Row],[Counter]],"00#"))</f>
        <v>#REF!</v>
      </c>
      <c r="C743" s="34" t="s">
        <v>19</v>
      </c>
      <c r="D743" s="10"/>
      <c r="E743" s="10" t="s">
        <v>217</v>
      </c>
      <c r="F743" s="34" t="s">
        <v>218</v>
      </c>
      <c r="G743" s="34" t="s">
        <v>219</v>
      </c>
      <c r="H743" s="34">
        <v>4</v>
      </c>
      <c r="I743" s="34"/>
      <c r="J743" s="34" t="s">
        <v>39</v>
      </c>
      <c r="K743" s="34" t="s">
        <v>38</v>
      </c>
      <c r="L743" s="34" t="s">
        <v>38</v>
      </c>
      <c r="M743" s="34" t="s">
        <v>854</v>
      </c>
      <c r="N743" s="34"/>
      <c r="O743" s="34"/>
      <c r="P743" s="34"/>
      <c r="Q743" s="87">
        <v>47</v>
      </c>
    </row>
    <row r="744" spans="1:17" s="87" customFormat="1" ht="28" x14ac:dyDescent="0.2">
      <c r="A744" s="215">
        <v>44398</v>
      </c>
      <c r="B744" s="10" t="e">
        <f>CONCATENATE("v2-",YEAR(#REF!),"-Q",ROUNDDOWN(MONTH(#REF!)/3,0)+1,"-",TEXT(Table6[[#This Row],[Counter]],"00#"))</f>
        <v>#REF!</v>
      </c>
      <c r="C744" s="34" t="s">
        <v>19</v>
      </c>
      <c r="D744" s="10"/>
      <c r="E744" s="10" t="s">
        <v>217</v>
      </c>
      <c r="F744" s="34" t="s">
        <v>225</v>
      </c>
      <c r="G744" s="34" t="s">
        <v>226</v>
      </c>
      <c r="H744" s="34">
        <v>1</v>
      </c>
      <c r="I744" s="34"/>
      <c r="J744" s="34" t="s">
        <v>232</v>
      </c>
      <c r="K744" s="34" t="s">
        <v>38</v>
      </c>
      <c r="L744" s="34" t="s">
        <v>38</v>
      </c>
      <c r="M744" s="34" t="s">
        <v>855</v>
      </c>
      <c r="N744" s="34"/>
      <c r="O744" s="34"/>
      <c r="P744" s="34"/>
      <c r="Q744" s="87">
        <v>49</v>
      </c>
    </row>
    <row r="745" spans="1:17" s="87" customFormat="1" ht="28" x14ac:dyDescent="0.2">
      <c r="A745" s="215">
        <v>44398</v>
      </c>
      <c r="B745" s="10" t="e">
        <f>CONCATENATE("v2-",YEAR(#REF!),"-Q",ROUNDDOWN(MONTH(#REF!)/3,0)+1,"-",TEXT(Table6[[#This Row],[Counter]],"00#"))</f>
        <v>#REF!</v>
      </c>
      <c r="C745" s="34" t="s">
        <v>19</v>
      </c>
      <c r="D745" s="10"/>
      <c r="E745" s="10" t="s">
        <v>217</v>
      </c>
      <c r="F745" s="34" t="s">
        <v>238</v>
      </c>
      <c r="G745" s="34" t="s">
        <v>239</v>
      </c>
      <c r="H745" s="34">
        <v>1</v>
      </c>
      <c r="I745" s="34"/>
      <c r="J745" s="34" t="s">
        <v>39</v>
      </c>
      <c r="K745" s="34" t="s">
        <v>38</v>
      </c>
      <c r="L745" s="34" t="s">
        <v>38</v>
      </c>
      <c r="M745" s="34" t="s">
        <v>856</v>
      </c>
      <c r="N745" s="34"/>
      <c r="O745" s="34"/>
      <c r="P745" s="34"/>
      <c r="Q745" s="87">
        <v>50</v>
      </c>
    </row>
    <row r="746" spans="1:17" s="87" customFormat="1" ht="28" x14ac:dyDescent="0.2">
      <c r="A746" s="215">
        <v>44398</v>
      </c>
      <c r="B746" s="10" t="e">
        <f>CONCATENATE("v2-",YEAR(#REF!),"-Q",ROUNDDOWN(MONTH(#REF!)/3,0)+1,"-",TEXT(Table6[[#This Row],[Counter]],"00#"))</f>
        <v>#REF!</v>
      </c>
      <c r="C746" s="34" t="s">
        <v>19</v>
      </c>
      <c r="D746" s="10"/>
      <c r="E746" s="10" t="s">
        <v>241</v>
      </c>
      <c r="F746" s="34" t="s">
        <v>242</v>
      </c>
      <c r="G746" s="34" t="s">
        <v>243</v>
      </c>
      <c r="H746" s="34">
        <v>2</v>
      </c>
      <c r="I746" s="34"/>
      <c r="J746" s="34" t="s">
        <v>39</v>
      </c>
      <c r="K746" s="34" t="s">
        <v>38</v>
      </c>
      <c r="L746" s="34" t="s">
        <v>38</v>
      </c>
      <c r="M746" s="34" t="s">
        <v>857</v>
      </c>
      <c r="N746" s="34"/>
      <c r="O746" s="34"/>
      <c r="P746" s="34"/>
      <c r="Q746" s="87">
        <v>51</v>
      </c>
    </row>
    <row r="747" spans="1:17" s="87" customFormat="1" ht="14" x14ac:dyDescent="0.2">
      <c r="A747" s="215">
        <v>44398</v>
      </c>
      <c r="B747" s="10" t="e">
        <f>CONCATENATE("v2-",YEAR(#REF!),"-Q",ROUNDDOWN(MONTH(#REF!)/3,0)+1,"-",TEXT(Table6[[#This Row],[Counter]],"00#"))</f>
        <v>#REF!</v>
      </c>
      <c r="C747" s="34" t="s">
        <v>19</v>
      </c>
      <c r="D747" s="10"/>
      <c r="E747" s="10" t="s">
        <v>241</v>
      </c>
      <c r="F747" s="34" t="s">
        <v>259</v>
      </c>
      <c r="G747" s="34" t="s">
        <v>260</v>
      </c>
      <c r="H747" s="34">
        <v>1</v>
      </c>
      <c r="I747" s="34"/>
      <c r="J747" s="34" t="s">
        <v>39</v>
      </c>
      <c r="K747" s="34" t="s">
        <v>38</v>
      </c>
      <c r="L747" s="34" t="s">
        <v>38</v>
      </c>
      <c r="M747" s="87" t="s">
        <v>4856</v>
      </c>
      <c r="N747" s="34"/>
      <c r="O747" s="34"/>
      <c r="P747" s="34"/>
      <c r="Q747" s="87">
        <v>52</v>
      </c>
    </row>
    <row r="748" spans="1:17" s="87" customFormat="1" ht="14" x14ac:dyDescent="0.2">
      <c r="A748" s="215">
        <v>44398</v>
      </c>
      <c r="B748" s="10" t="e">
        <f>CONCATENATE("v2-",YEAR(#REF!),"-Q",ROUNDDOWN(MONTH(#REF!)/3,0)+1,"-",TEXT(Table6[[#This Row],[Counter]],"00#"))</f>
        <v>#REF!</v>
      </c>
      <c r="C748" s="34" t="s">
        <v>19</v>
      </c>
      <c r="D748" s="10"/>
      <c r="E748" s="10" t="s">
        <v>241</v>
      </c>
      <c r="F748" s="34" t="s">
        <v>259</v>
      </c>
      <c r="G748" s="34" t="s">
        <v>260</v>
      </c>
      <c r="H748" s="34">
        <v>1</v>
      </c>
      <c r="I748" s="34"/>
      <c r="J748" s="34" t="s">
        <v>232</v>
      </c>
      <c r="K748" s="34">
        <v>1</v>
      </c>
      <c r="L748" s="34" t="s">
        <v>134</v>
      </c>
      <c r="M748" s="34" t="s">
        <v>858</v>
      </c>
      <c r="N748" s="34"/>
      <c r="O748" s="34"/>
      <c r="P748" s="34"/>
      <c r="Q748" s="87">
        <v>54</v>
      </c>
    </row>
    <row r="749" spans="1:17" s="87" customFormat="1" ht="42" x14ac:dyDescent="0.2">
      <c r="A749" s="215">
        <v>44398</v>
      </c>
      <c r="B749" s="10" t="e">
        <f>CONCATENATE("v2-",YEAR(#REF!),"-Q",ROUNDDOWN(MONTH(#REF!)/3,0)+1,"-",TEXT(Table6[[#This Row],[Counter]],"00#"))</f>
        <v>#REF!</v>
      </c>
      <c r="C749" s="34" t="s">
        <v>19</v>
      </c>
      <c r="D749" s="10"/>
      <c r="E749" s="10" t="s">
        <v>241</v>
      </c>
      <c r="F749" s="34" t="s">
        <v>259</v>
      </c>
      <c r="G749" s="34" t="s">
        <v>260</v>
      </c>
      <c r="H749" s="223">
        <v>44200</v>
      </c>
      <c r="I749" s="223"/>
      <c r="J749" s="34" t="s">
        <v>38</v>
      </c>
      <c r="K749" s="34" t="s">
        <v>38</v>
      </c>
      <c r="L749" s="34" t="s">
        <v>38</v>
      </c>
      <c r="M749" s="34" t="s">
        <v>859</v>
      </c>
      <c r="N749" s="34"/>
      <c r="O749" s="34"/>
      <c r="P749" s="34"/>
      <c r="Q749" s="87">
        <v>53</v>
      </c>
    </row>
    <row r="750" spans="1:17" s="87" customFormat="1" ht="14" x14ac:dyDescent="0.2">
      <c r="A750" s="215">
        <v>44398</v>
      </c>
      <c r="B750" s="10" t="e">
        <f>CONCATENATE("v2-",YEAR(#REF!),"-Q",ROUNDDOWN(MONTH(#REF!)/3,0)+1,"-",TEXT(Table6[[#This Row],[Counter]],"00#"))</f>
        <v>#REF!</v>
      </c>
      <c r="C750" s="34" t="s">
        <v>19</v>
      </c>
      <c r="D750" s="10"/>
      <c r="E750" s="10" t="s">
        <v>264</v>
      </c>
      <c r="F750" s="34" t="s">
        <v>265</v>
      </c>
      <c r="G750" s="34" t="s">
        <v>266</v>
      </c>
      <c r="H750" s="34">
        <v>3</v>
      </c>
      <c r="I750" s="34"/>
      <c r="J750" s="34" t="s">
        <v>39</v>
      </c>
      <c r="K750" s="34"/>
      <c r="L750" s="34" t="s">
        <v>74</v>
      </c>
      <c r="M750" s="87" t="s">
        <v>4854</v>
      </c>
      <c r="N750" s="34"/>
      <c r="O750" s="34"/>
      <c r="P750" s="34"/>
      <c r="Q750" s="87">
        <v>55</v>
      </c>
    </row>
    <row r="751" spans="1:17" s="87" customFormat="1" ht="28" x14ac:dyDescent="0.2">
      <c r="A751" s="215">
        <v>44398</v>
      </c>
      <c r="B751" s="10" t="e">
        <f>CONCATENATE("v2-",YEAR(#REF!),"-Q",ROUNDDOWN(MONTH(#REF!)/3,0)+1,"-",TEXT(Table6[[#This Row],[Counter]],"00#"))</f>
        <v>#REF!</v>
      </c>
      <c r="C751" s="34" t="s">
        <v>19</v>
      </c>
      <c r="D751" s="10"/>
      <c r="E751" s="10" t="s">
        <v>264</v>
      </c>
      <c r="F751" s="34" t="s">
        <v>457</v>
      </c>
      <c r="G751" s="34" t="s">
        <v>458</v>
      </c>
      <c r="H751" s="34">
        <v>1</v>
      </c>
      <c r="I751" s="34"/>
      <c r="J751" s="34" t="s">
        <v>39</v>
      </c>
      <c r="K751" s="34" t="s">
        <v>861</v>
      </c>
      <c r="L751" s="34" t="s">
        <v>38</v>
      </c>
      <c r="M751" s="92" t="s">
        <v>862</v>
      </c>
      <c r="N751" s="34"/>
      <c r="O751" s="34"/>
      <c r="P751" s="34"/>
      <c r="Q751" s="87">
        <v>58</v>
      </c>
    </row>
    <row r="752" spans="1:17" s="87" customFormat="1" ht="28" x14ac:dyDescent="0.2">
      <c r="A752" s="215">
        <v>44398</v>
      </c>
      <c r="B752" s="10" t="e">
        <f>CONCATENATE("v2-",YEAR(#REF!),"-Q",ROUNDDOWN(MONTH(#REF!)/3,0)+1,"-",TEXT(Table6[[#This Row],[Counter]],"00#"))</f>
        <v>#REF!</v>
      </c>
      <c r="C752" s="34" t="s">
        <v>19</v>
      </c>
      <c r="D752" s="10"/>
      <c r="E752" s="10" t="s">
        <v>264</v>
      </c>
      <c r="F752" s="34" t="s">
        <v>457</v>
      </c>
      <c r="G752" s="34" t="s">
        <v>458</v>
      </c>
      <c r="H752" s="34">
        <v>1</v>
      </c>
      <c r="I752" s="34"/>
      <c r="J752" s="34" t="s">
        <v>39</v>
      </c>
      <c r="K752" s="34" t="s">
        <v>863</v>
      </c>
      <c r="L752" s="34" t="s">
        <v>38</v>
      </c>
      <c r="M752" s="12" t="s">
        <v>864</v>
      </c>
      <c r="N752" s="34"/>
      <c r="O752" s="34"/>
      <c r="P752" s="34"/>
      <c r="Q752" s="87">
        <v>60</v>
      </c>
    </row>
    <row r="753" spans="1:17" s="87" customFormat="1" ht="371" x14ac:dyDescent="0.2">
      <c r="A753" s="215">
        <v>44398</v>
      </c>
      <c r="B753" s="10" t="e">
        <f>CONCATENATE("v2-",YEAR(#REF!),"-Q",ROUNDDOWN(MONTH(#REF!)/3,0)+1,"-",TEXT(Table6[[#This Row],[Counter]],"00#"))</f>
        <v>#REF!</v>
      </c>
      <c r="C753" s="34" t="s">
        <v>19</v>
      </c>
      <c r="D753" s="10"/>
      <c r="E753" s="10" t="s">
        <v>264</v>
      </c>
      <c r="F753" s="34" t="s">
        <v>457</v>
      </c>
      <c r="G753" s="34" t="s">
        <v>458</v>
      </c>
      <c r="H753" s="34">
        <v>1</v>
      </c>
      <c r="I753" s="34"/>
      <c r="J753" s="34" t="s">
        <v>39</v>
      </c>
      <c r="K753" s="34" t="s">
        <v>865</v>
      </c>
      <c r="L753" s="34" t="s">
        <v>38</v>
      </c>
      <c r="M753" s="34" t="s">
        <v>4855</v>
      </c>
      <c r="N753" s="34"/>
      <c r="O753" s="34"/>
      <c r="P753" s="34"/>
      <c r="Q753" s="87">
        <v>56</v>
      </c>
    </row>
    <row r="754" spans="1:17" s="87" customFormat="1" ht="42" x14ac:dyDescent="0.2">
      <c r="A754" s="215">
        <v>44398</v>
      </c>
      <c r="B754" s="10" t="e">
        <f>CONCATENATE("v2-",YEAR(#REF!),"-Q",ROUNDDOWN(MONTH(#REF!)/3,0)+1,"-",TEXT(Table6[[#This Row],[Counter]],"00#"))</f>
        <v>#REF!</v>
      </c>
      <c r="C754" s="34" t="s">
        <v>19</v>
      </c>
      <c r="D754" s="10"/>
      <c r="E754" s="10" t="s">
        <v>264</v>
      </c>
      <c r="F754" s="34" t="s">
        <v>457</v>
      </c>
      <c r="G754" s="34" t="s">
        <v>458</v>
      </c>
      <c r="H754" s="34">
        <v>1</v>
      </c>
      <c r="I754" s="34"/>
      <c r="J754" s="34" t="s">
        <v>39</v>
      </c>
      <c r="K754" s="34" t="s">
        <v>38</v>
      </c>
      <c r="L754" s="34" t="s">
        <v>38</v>
      </c>
      <c r="M754" s="12" t="s">
        <v>866</v>
      </c>
      <c r="N754" s="34"/>
      <c r="O754" s="34"/>
      <c r="P754" s="34"/>
      <c r="Q754" s="87">
        <v>57</v>
      </c>
    </row>
    <row r="755" spans="1:17" s="87" customFormat="1" ht="56" x14ac:dyDescent="0.2">
      <c r="A755" s="215">
        <v>44398</v>
      </c>
      <c r="B755" s="10" t="e">
        <f>CONCATENATE("v2-",YEAR(#REF!),"-Q",ROUNDDOWN(MONTH(#REF!)/3,0)+1,"-",TEXT(Table6[[#This Row],[Counter]],"00#"))</f>
        <v>#REF!</v>
      </c>
      <c r="C755" s="34" t="s">
        <v>19</v>
      </c>
      <c r="D755" s="10"/>
      <c r="E755" s="10" t="s">
        <v>264</v>
      </c>
      <c r="F755" s="34" t="s">
        <v>457</v>
      </c>
      <c r="G755" s="34" t="s">
        <v>458</v>
      </c>
      <c r="H755" s="34">
        <v>1</v>
      </c>
      <c r="I755" s="34"/>
      <c r="J755" s="34" t="s">
        <v>39</v>
      </c>
      <c r="K755" s="34" t="s">
        <v>38</v>
      </c>
      <c r="L755" s="34" t="s">
        <v>38</v>
      </c>
      <c r="M755" s="12" t="s">
        <v>867</v>
      </c>
      <c r="N755" s="34"/>
      <c r="O755" s="34"/>
      <c r="P755" s="34"/>
      <c r="Q755" s="87">
        <v>59</v>
      </c>
    </row>
    <row r="756" spans="1:17" s="87" customFormat="1" ht="28" x14ac:dyDescent="0.2">
      <c r="A756" s="215">
        <v>44398</v>
      </c>
      <c r="B756" s="10" t="e">
        <f>CONCATENATE("v2-",YEAR(#REF!),"-Q",ROUNDDOWN(MONTH(#REF!)/3,0)+1,"-",TEXT(Table6[[#This Row],[Counter]],"00#"))</f>
        <v>#REF!</v>
      </c>
      <c r="C756" s="34" t="s">
        <v>19</v>
      </c>
      <c r="D756" s="10"/>
      <c r="E756" s="10" t="s">
        <v>264</v>
      </c>
      <c r="F756" s="34" t="s">
        <v>457</v>
      </c>
      <c r="G756" s="34" t="s">
        <v>458</v>
      </c>
      <c r="H756" s="34">
        <v>1</v>
      </c>
      <c r="I756" s="34"/>
      <c r="J756" s="34" t="s">
        <v>39</v>
      </c>
      <c r="K756" s="34" t="s">
        <v>38</v>
      </c>
      <c r="L756" s="34" t="s">
        <v>38</v>
      </c>
      <c r="M756" s="34" t="s">
        <v>868</v>
      </c>
      <c r="N756" s="34"/>
      <c r="O756" s="34"/>
      <c r="P756" s="34"/>
      <c r="Q756" s="87">
        <v>61</v>
      </c>
    </row>
    <row r="757" spans="1:17" s="87" customFormat="1" ht="28" x14ac:dyDescent="0.2">
      <c r="A757" s="215">
        <v>44398</v>
      </c>
      <c r="B757" s="10" t="e">
        <f>CONCATENATE("v2-",YEAR(#REF!),"-Q",ROUNDDOWN(MONTH(#REF!)/3,0)+1,"-",TEXT(Table6[[#This Row],[Counter]],"00#"))</f>
        <v>#REF!</v>
      </c>
      <c r="C757" s="34" t="s">
        <v>19</v>
      </c>
      <c r="D757" s="10"/>
      <c r="E757" s="10" t="s">
        <v>264</v>
      </c>
      <c r="F757" s="34" t="s">
        <v>457</v>
      </c>
      <c r="G757" s="34" t="s">
        <v>458</v>
      </c>
      <c r="H757" s="34">
        <v>2</v>
      </c>
      <c r="I757" s="34"/>
      <c r="J757" s="34" t="s">
        <v>39</v>
      </c>
      <c r="K757" s="34" t="s">
        <v>861</v>
      </c>
      <c r="L757" s="34" t="s">
        <v>38</v>
      </c>
      <c r="M757" s="92" t="s">
        <v>785</v>
      </c>
      <c r="N757" s="34"/>
      <c r="O757" s="34"/>
      <c r="P757" s="34"/>
      <c r="Q757" s="87">
        <v>64</v>
      </c>
    </row>
    <row r="758" spans="1:17" s="87" customFormat="1" ht="28" x14ac:dyDescent="0.2">
      <c r="A758" s="215">
        <v>44398</v>
      </c>
      <c r="B758" s="10" t="e">
        <f>CONCATENATE("v2-",YEAR(#REF!),"-Q",ROUNDDOWN(MONTH(#REF!)/3,0)+1,"-",TEXT(Table6[[#This Row],[Counter]],"00#"))</f>
        <v>#REF!</v>
      </c>
      <c r="C758" s="34" t="s">
        <v>19</v>
      </c>
      <c r="D758" s="10"/>
      <c r="E758" s="10" t="s">
        <v>264</v>
      </c>
      <c r="F758" s="34" t="s">
        <v>457</v>
      </c>
      <c r="G758" s="34" t="s">
        <v>458</v>
      </c>
      <c r="H758" s="34">
        <v>2</v>
      </c>
      <c r="I758" s="34"/>
      <c r="J758" s="34" t="s">
        <v>39</v>
      </c>
      <c r="K758" s="34" t="s">
        <v>863</v>
      </c>
      <c r="L758" s="34" t="s">
        <v>38</v>
      </c>
      <c r="M758" s="12" t="s">
        <v>864</v>
      </c>
      <c r="N758" s="34"/>
      <c r="O758" s="34"/>
      <c r="P758" s="34"/>
      <c r="Q758" s="87">
        <v>66</v>
      </c>
    </row>
    <row r="759" spans="1:17" s="87" customFormat="1" ht="349" x14ac:dyDescent="0.2">
      <c r="A759" s="215">
        <v>44398</v>
      </c>
      <c r="B759" s="10" t="e">
        <f>CONCATENATE("v2-",YEAR(#REF!),"-Q",ROUNDDOWN(MONTH(#REF!)/3,0)+1,"-",TEXT(Table6[[#This Row],[Counter]],"00#"))</f>
        <v>#REF!</v>
      </c>
      <c r="C759" s="34" t="s">
        <v>19</v>
      </c>
      <c r="D759" s="10"/>
      <c r="E759" s="10" t="s">
        <v>264</v>
      </c>
      <c r="F759" s="34" t="s">
        <v>457</v>
      </c>
      <c r="G759" s="34" t="s">
        <v>458</v>
      </c>
      <c r="H759" s="34">
        <v>2</v>
      </c>
      <c r="I759" s="34"/>
      <c r="J759" s="34" t="s">
        <v>39</v>
      </c>
      <c r="K759" s="34" t="s">
        <v>38</v>
      </c>
      <c r="L759" s="34" t="s">
        <v>38</v>
      </c>
      <c r="M759" s="34" t="s">
        <v>869</v>
      </c>
      <c r="N759" s="34"/>
      <c r="O759" s="34"/>
      <c r="P759" s="34"/>
      <c r="Q759" s="87">
        <v>62</v>
      </c>
    </row>
    <row r="760" spans="1:17" s="87" customFormat="1" ht="42" x14ac:dyDescent="0.2">
      <c r="A760" s="215">
        <v>44398</v>
      </c>
      <c r="B760" s="10" t="e">
        <f>CONCATENATE("v2-",YEAR(#REF!),"-Q",ROUNDDOWN(MONTH(#REF!)/3,0)+1,"-",TEXT(Table6[[#This Row],[Counter]],"00#"))</f>
        <v>#REF!</v>
      </c>
      <c r="C760" s="34" t="s">
        <v>19</v>
      </c>
      <c r="D760" s="10"/>
      <c r="E760" s="10" t="s">
        <v>264</v>
      </c>
      <c r="F760" s="34" t="s">
        <v>457</v>
      </c>
      <c r="G760" s="34" t="s">
        <v>458</v>
      </c>
      <c r="H760" s="34">
        <v>2</v>
      </c>
      <c r="I760" s="34"/>
      <c r="J760" s="34" t="s">
        <v>39</v>
      </c>
      <c r="K760" s="34" t="s">
        <v>38</v>
      </c>
      <c r="L760" s="34" t="s">
        <v>38</v>
      </c>
      <c r="M760" s="12" t="s">
        <v>870</v>
      </c>
      <c r="N760" s="34"/>
      <c r="O760" s="34"/>
      <c r="P760" s="34"/>
      <c r="Q760" s="87">
        <v>63</v>
      </c>
    </row>
    <row r="761" spans="1:17" s="87" customFormat="1" ht="70" x14ac:dyDescent="0.2">
      <c r="A761" s="215">
        <v>44398</v>
      </c>
      <c r="B761" s="10" t="e">
        <f>CONCATENATE("v2-",YEAR(#REF!),"-Q",ROUNDDOWN(MONTH(#REF!)/3,0)+1,"-",TEXT(Table6[[#This Row],[Counter]],"00#"))</f>
        <v>#REF!</v>
      </c>
      <c r="C761" s="34" t="s">
        <v>19</v>
      </c>
      <c r="D761" s="10"/>
      <c r="E761" s="10" t="s">
        <v>264</v>
      </c>
      <c r="F761" s="34" t="s">
        <v>457</v>
      </c>
      <c r="G761" s="34" t="s">
        <v>458</v>
      </c>
      <c r="H761" s="34">
        <v>2</v>
      </c>
      <c r="I761" s="34"/>
      <c r="J761" s="34" t="s">
        <v>39</v>
      </c>
      <c r="K761" s="34" t="s">
        <v>38</v>
      </c>
      <c r="L761" s="34" t="s">
        <v>38</v>
      </c>
      <c r="M761" s="12" t="s">
        <v>871</v>
      </c>
      <c r="N761" s="34"/>
      <c r="O761" s="34"/>
      <c r="P761" s="34"/>
      <c r="Q761" s="87">
        <v>65</v>
      </c>
    </row>
    <row r="762" spans="1:17" s="87" customFormat="1" ht="28" x14ac:dyDescent="0.2">
      <c r="A762" s="215">
        <v>44398</v>
      </c>
      <c r="B762" s="10" t="e">
        <f>CONCATENATE("v2-",YEAR(#REF!),"-Q",ROUNDDOWN(MONTH(#REF!)/3,0)+1,"-",TEXT(Table6[[#This Row],[Counter]],"00#"))</f>
        <v>#REF!</v>
      </c>
      <c r="C762" s="34" t="s">
        <v>19</v>
      </c>
      <c r="D762" s="10"/>
      <c r="E762" s="10" t="s">
        <v>264</v>
      </c>
      <c r="F762" s="34" t="s">
        <v>457</v>
      </c>
      <c r="G762" s="34" t="s">
        <v>458</v>
      </c>
      <c r="H762" s="34">
        <v>2</v>
      </c>
      <c r="I762" s="34"/>
      <c r="J762" s="34" t="s">
        <v>39</v>
      </c>
      <c r="K762" s="34" t="s">
        <v>38</v>
      </c>
      <c r="L762" s="34" t="s">
        <v>38</v>
      </c>
      <c r="M762" s="34" t="s">
        <v>872</v>
      </c>
      <c r="N762" s="34"/>
      <c r="O762" s="34"/>
      <c r="P762" s="34"/>
      <c r="Q762" s="87">
        <v>67</v>
      </c>
    </row>
    <row r="763" spans="1:17" s="87" customFormat="1" ht="28" x14ac:dyDescent="0.2">
      <c r="A763" s="215">
        <v>44398</v>
      </c>
      <c r="B763" s="10" t="e">
        <f>CONCATENATE("v2-",YEAR(#REF!),"-Q",ROUNDDOWN(MONTH(#REF!)/3,0)+1,"-",TEXT(Table6[[#This Row],[Counter]],"00#"))</f>
        <v>#REF!</v>
      </c>
      <c r="C763" s="34" t="s">
        <v>19</v>
      </c>
      <c r="D763" s="10"/>
      <c r="E763" s="10" t="s">
        <v>264</v>
      </c>
      <c r="F763" s="34" t="s">
        <v>457</v>
      </c>
      <c r="G763" s="34" t="s">
        <v>458</v>
      </c>
      <c r="H763" s="34">
        <v>3</v>
      </c>
      <c r="I763" s="34"/>
      <c r="J763" s="34" t="s">
        <v>39</v>
      </c>
      <c r="K763" s="34" t="s">
        <v>873</v>
      </c>
      <c r="L763" s="34" t="s">
        <v>38</v>
      </c>
      <c r="M763" s="92" t="s">
        <v>785</v>
      </c>
      <c r="N763" s="34"/>
      <c r="O763" s="34"/>
      <c r="P763" s="34"/>
      <c r="Q763" s="87">
        <v>69</v>
      </c>
    </row>
    <row r="764" spans="1:17" s="87" customFormat="1" ht="266" x14ac:dyDescent="0.2">
      <c r="A764" s="215">
        <v>44398</v>
      </c>
      <c r="B764" s="10" t="e">
        <f>CONCATENATE("v2-",YEAR(#REF!),"-Q",ROUNDDOWN(MONTH(#REF!)/3,0)+1,"-",TEXT(Table6[[#This Row],[Counter]],"00#"))</f>
        <v>#REF!</v>
      </c>
      <c r="C764" s="34" t="s">
        <v>19</v>
      </c>
      <c r="D764" s="10"/>
      <c r="E764" s="10" t="s">
        <v>264</v>
      </c>
      <c r="F764" s="34" t="s">
        <v>457</v>
      </c>
      <c r="G764" s="34" t="s">
        <v>458</v>
      </c>
      <c r="H764" s="34">
        <v>3</v>
      </c>
      <c r="I764" s="34"/>
      <c r="J764" s="34" t="s">
        <v>39</v>
      </c>
      <c r="K764" s="34" t="s">
        <v>38</v>
      </c>
      <c r="L764" s="34" t="s">
        <v>38</v>
      </c>
      <c r="M764" s="34" t="s">
        <v>874</v>
      </c>
      <c r="N764" s="34"/>
      <c r="O764" s="34"/>
      <c r="P764" s="34"/>
      <c r="Q764" s="87">
        <v>68</v>
      </c>
    </row>
    <row r="765" spans="1:17" s="87" customFormat="1" ht="28" x14ac:dyDescent="0.2">
      <c r="A765" s="215">
        <v>44398</v>
      </c>
      <c r="B765" s="10" t="e">
        <f>CONCATENATE("v2-",YEAR(#REF!),"-Q",ROUNDDOWN(MONTH(#REF!)/3,0)+1,"-",TEXT(Table6[[#This Row],[Counter]],"00#"))</f>
        <v>#REF!</v>
      </c>
      <c r="C765" s="34" t="s">
        <v>19</v>
      </c>
      <c r="D765" s="10"/>
      <c r="E765" s="10" t="s">
        <v>264</v>
      </c>
      <c r="F765" s="34" t="s">
        <v>457</v>
      </c>
      <c r="G765" s="34" t="s">
        <v>458</v>
      </c>
      <c r="H765" s="223">
        <v>44198</v>
      </c>
      <c r="I765" s="223"/>
      <c r="J765" s="34" t="s">
        <v>39</v>
      </c>
      <c r="K765" s="34" t="s">
        <v>875</v>
      </c>
      <c r="L765" s="34" t="s">
        <v>38</v>
      </c>
      <c r="M765" s="34" t="s">
        <v>876</v>
      </c>
      <c r="N765" s="34"/>
      <c r="O765" s="34"/>
      <c r="P765" s="34"/>
      <c r="Q765" s="87">
        <v>70</v>
      </c>
    </row>
    <row r="766" spans="1:17" s="87" customFormat="1" ht="28" x14ac:dyDescent="0.2">
      <c r="A766" s="215">
        <v>44398</v>
      </c>
      <c r="B766" s="10" t="e">
        <f>CONCATENATE("v2-",YEAR(#REF!),"-Q",ROUNDDOWN(MONTH(#REF!)/3,0)+1,"-",TEXT(Table6[[#This Row],[Counter]],"00#"))</f>
        <v>#REF!</v>
      </c>
      <c r="C766" s="34" t="s">
        <v>19</v>
      </c>
      <c r="D766" s="10"/>
      <c r="E766" s="10" t="s">
        <v>264</v>
      </c>
      <c r="F766" s="34" t="s">
        <v>461</v>
      </c>
      <c r="G766" s="34" t="s">
        <v>462</v>
      </c>
      <c r="H766" s="34">
        <v>1</v>
      </c>
      <c r="I766" s="34"/>
      <c r="J766" s="34" t="s">
        <v>39</v>
      </c>
      <c r="K766" s="34" t="s">
        <v>877</v>
      </c>
      <c r="L766" s="34" t="s">
        <v>38</v>
      </c>
      <c r="M766" s="34" t="s">
        <v>837</v>
      </c>
      <c r="N766" s="34"/>
      <c r="O766" s="34"/>
      <c r="P766" s="34"/>
      <c r="Q766" s="87">
        <v>72</v>
      </c>
    </row>
    <row r="767" spans="1:17" s="87" customFormat="1" ht="154" x14ac:dyDescent="0.2">
      <c r="A767" s="215">
        <v>44398</v>
      </c>
      <c r="B767" s="10" t="e">
        <f>CONCATENATE("v2-",YEAR(#REF!),"-Q",ROUNDDOWN(MONTH(#REF!)/3,0)+1,"-",TEXT(Table6[[#This Row],[Counter]],"00#"))</f>
        <v>#REF!</v>
      </c>
      <c r="C767" s="34" t="s">
        <v>19</v>
      </c>
      <c r="D767" s="10"/>
      <c r="E767" s="10" t="s">
        <v>264</v>
      </c>
      <c r="F767" s="34" t="s">
        <v>461</v>
      </c>
      <c r="G767" s="34" t="s">
        <v>462</v>
      </c>
      <c r="H767" s="34">
        <v>1</v>
      </c>
      <c r="I767" s="34"/>
      <c r="J767" s="34" t="s">
        <v>39</v>
      </c>
      <c r="K767" s="34" t="s">
        <v>38</v>
      </c>
      <c r="L767" s="34" t="s">
        <v>38</v>
      </c>
      <c r="M767" s="34" t="s">
        <v>878</v>
      </c>
      <c r="N767" s="34"/>
      <c r="O767" s="34"/>
      <c r="P767" s="34"/>
      <c r="Q767" s="87">
        <v>71</v>
      </c>
    </row>
    <row r="768" spans="1:17" s="87" customFormat="1" ht="28" x14ac:dyDescent="0.2">
      <c r="A768" s="215">
        <v>44398</v>
      </c>
      <c r="B768" s="10" t="e">
        <f>CONCATENATE("v2-",YEAR(#REF!),"-Q",ROUNDDOWN(MONTH(#REF!)/3,0)+1,"-",TEXT(Table6[[#This Row],[Counter]],"00#"))</f>
        <v>#REF!</v>
      </c>
      <c r="C768" s="34" t="s">
        <v>19</v>
      </c>
      <c r="D768" s="10"/>
      <c r="E768" s="10" t="s">
        <v>264</v>
      </c>
      <c r="F768" s="34" t="s">
        <v>461</v>
      </c>
      <c r="G768" s="34" t="s">
        <v>462</v>
      </c>
      <c r="H768" s="34">
        <v>2</v>
      </c>
      <c r="I768" s="34"/>
      <c r="J768" s="34" t="s">
        <v>39</v>
      </c>
      <c r="K768" s="34" t="s">
        <v>879</v>
      </c>
      <c r="L768" s="34" t="s">
        <v>38</v>
      </c>
      <c r="M768" s="34" t="s">
        <v>837</v>
      </c>
      <c r="N768" s="34"/>
      <c r="O768" s="34"/>
      <c r="P768" s="34"/>
      <c r="Q768" s="87">
        <v>74</v>
      </c>
    </row>
    <row r="769" spans="1:17" s="87" customFormat="1" ht="140" x14ac:dyDescent="0.2">
      <c r="A769" s="215">
        <v>44398</v>
      </c>
      <c r="B769" s="10" t="e">
        <f>CONCATENATE("v2-",YEAR(#REF!),"-Q",ROUNDDOWN(MONTH(#REF!)/3,0)+1,"-",TEXT(Table6[[#This Row],[Counter]],"00#"))</f>
        <v>#REF!</v>
      </c>
      <c r="C769" s="34" t="s">
        <v>19</v>
      </c>
      <c r="D769" s="10"/>
      <c r="E769" s="10" t="s">
        <v>264</v>
      </c>
      <c r="F769" s="34" t="s">
        <v>461</v>
      </c>
      <c r="G769" s="34" t="s">
        <v>462</v>
      </c>
      <c r="H769" s="34">
        <v>2</v>
      </c>
      <c r="I769" s="34"/>
      <c r="J769" s="34" t="s">
        <v>39</v>
      </c>
      <c r="K769" s="34" t="s">
        <v>38</v>
      </c>
      <c r="L769" s="34" t="s">
        <v>38</v>
      </c>
      <c r="M769" s="34" t="s">
        <v>880</v>
      </c>
      <c r="N769" s="34"/>
      <c r="O769" s="34"/>
      <c r="P769" s="34"/>
      <c r="Q769" s="87">
        <v>73</v>
      </c>
    </row>
    <row r="770" spans="1:17" s="87" customFormat="1" ht="98" x14ac:dyDescent="0.2">
      <c r="A770" s="215">
        <v>44398</v>
      </c>
      <c r="B770" s="10" t="e">
        <f>CONCATENATE("v2-",YEAR(#REF!),"-Q",ROUNDDOWN(MONTH(#REF!)/3,0)+1,"-",TEXT(Table6[[#This Row],[Counter]],"00#"))</f>
        <v>#REF!</v>
      </c>
      <c r="C770" s="34" t="s">
        <v>19</v>
      </c>
      <c r="D770" s="10"/>
      <c r="E770" s="10" t="s">
        <v>264</v>
      </c>
      <c r="F770" s="34" t="s">
        <v>464</v>
      </c>
      <c r="G770" s="34" t="s">
        <v>465</v>
      </c>
      <c r="H770" s="34">
        <v>1</v>
      </c>
      <c r="I770" s="34"/>
      <c r="J770" s="34" t="s">
        <v>39</v>
      </c>
      <c r="K770" s="34">
        <v>1</v>
      </c>
      <c r="L770" s="34" t="s">
        <v>38</v>
      </c>
      <c r="M770" s="34" t="s">
        <v>881</v>
      </c>
      <c r="N770" s="34"/>
      <c r="O770" s="34"/>
      <c r="P770" s="34"/>
      <c r="Q770" s="87">
        <v>75</v>
      </c>
    </row>
    <row r="771" spans="1:17" s="87" customFormat="1" ht="14" x14ac:dyDescent="0.2">
      <c r="A771" s="215">
        <v>44398</v>
      </c>
      <c r="B771" s="10" t="e">
        <f>CONCATENATE("v2-",YEAR(#REF!),"-Q",ROUNDDOWN(MONTH(#REF!)/3,0)+1,"-",TEXT(Table6[[#This Row],[Counter]],"00#"))</f>
        <v>#REF!</v>
      </c>
      <c r="C771" s="34" t="s">
        <v>19</v>
      </c>
      <c r="D771" s="10"/>
      <c r="E771" s="10" t="s">
        <v>264</v>
      </c>
      <c r="F771" s="34" t="s">
        <v>508</v>
      </c>
      <c r="G771" s="34" t="s">
        <v>882</v>
      </c>
      <c r="H771" s="34">
        <v>2</v>
      </c>
      <c r="I771" s="34"/>
      <c r="J771" s="34" t="s">
        <v>39</v>
      </c>
      <c r="K771" s="34" t="s">
        <v>38</v>
      </c>
      <c r="L771" s="34" t="s">
        <v>74</v>
      </c>
      <c r="M771" s="34" t="s">
        <v>883</v>
      </c>
      <c r="N771" s="34"/>
      <c r="O771" s="34"/>
      <c r="P771" s="34"/>
      <c r="Q771" s="87">
        <v>76</v>
      </c>
    </row>
    <row r="772" spans="1:17" s="87" customFormat="1" ht="42" x14ac:dyDescent="0.2">
      <c r="A772" s="215">
        <v>44398</v>
      </c>
      <c r="B772" s="10" t="e">
        <f>CONCATENATE("v2-",YEAR(#REF!),"-Q",ROUNDDOWN(MONTH(#REF!)/3,0)+1,"-",TEXT(Table6[[#This Row],[Counter]],"00#"))</f>
        <v>#REF!</v>
      </c>
      <c r="C772" s="34" t="s">
        <v>19</v>
      </c>
      <c r="D772" s="10"/>
      <c r="E772" s="10" t="s">
        <v>264</v>
      </c>
      <c r="F772" s="34" t="s">
        <v>282</v>
      </c>
      <c r="G772" s="34" t="s">
        <v>283</v>
      </c>
      <c r="H772" s="34">
        <v>2</v>
      </c>
      <c r="I772" s="34"/>
      <c r="J772" s="34" t="s">
        <v>232</v>
      </c>
      <c r="K772" s="34" t="s">
        <v>38</v>
      </c>
      <c r="L772" s="34" t="s">
        <v>74</v>
      </c>
      <c r="M772" s="34" t="s">
        <v>884</v>
      </c>
      <c r="N772" s="34"/>
      <c r="O772" s="34"/>
      <c r="P772" s="34"/>
      <c r="Q772" s="87">
        <v>77</v>
      </c>
    </row>
    <row r="773" spans="1:17" s="87" customFormat="1" ht="28" x14ac:dyDescent="0.2">
      <c r="A773" s="215">
        <v>44398</v>
      </c>
      <c r="B773" s="10" t="e">
        <f>CONCATENATE("v2-",YEAR(#REF!),"-Q",ROUNDDOWN(MONTH(#REF!)/3,0)+1,"-",TEXT(Table6[[#This Row],[Counter]],"00#"))</f>
        <v>#REF!</v>
      </c>
      <c r="C773" s="34" t="s">
        <v>19</v>
      </c>
      <c r="D773" s="10"/>
      <c r="E773" s="10" t="s">
        <v>264</v>
      </c>
      <c r="F773" s="34" t="s">
        <v>885</v>
      </c>
      <c r="G773" s="34" t="s">
        <v>886</v>
      </c>
      <c r="H773" s="34">
        <v>1</v>
      </c>
      <c r="I773" s="34"/>
      <c r="J773" s="34" t="s">
        <v>232</v>
      </c>
      <c r="K773" s="34" t="s">
        <v>887</v>
      </c>
      <c r="L773" s="34" t="s">
        <v>38</v>
      </c>
      <c r="M773" s="12" t="s">
        <v>888</v>
      </c>
      <c r="N773" s="34"/>
      <c r="O773" s="34"/>
      <c r="P773" s="34"/>
      <c r="Q773" s="87">
        <v>79</v>
      </c>
    </row>
    <row r="774" spans="1:17" s="87" customFormat="1" ht="319" x14ac:dyDescent="0.2">
      <c r="A774" s="215">
        <v>44398</v>
      </c>
      <c r="B774" s="10" t="e">
        <f>CONCATENATE("v2-",YEAR(#REF!),"-Q",ROUNDDOWN(MONTH(#REF!)/3,0)+1,"-",TEXT(Table6[[#This Row],[Counter]],"00#"))</f>
        <v>#REF!</v>
      </c>
      <c r="C774" s="34" t="s">
        <v>19</v>
      </c>
      <c r="D774" s="10"/>
      <c r="E774" s="10" t="s">
        <v>264</v>
      </c>
      <c r="F774" s="34" t="s">
        <v>885</v>
      </c>
      <c r="G774" s="34" t="s">
        <v>886</v>
      </c>
      <c r="H774" s="34">
        <v>1</v>
      </c>
      <c r="I774" s="34"/>
      <c r="J774" s="34" t="s">
        <v>232</v>
      </c>
      <c r="K774" s="34" t="s">
        <v>38</v>
      </c>
      <c r="L774" s="34" t="s">
        <v>38</v>
      </c>
      <c r="M774" s="34" t="s">
        <v>889</v>
      </c>
      <c r="N774" s="34"/>
      <c r="O774" s="34"/>
      <c r="P774" s="34"/>
      <c r="Q774" s="87">
        <v>78</v>
      </c>
    </row>
    <row r="775" spans="1:17" s="87" customFormat="1" ht="14" x14ac:dyDescent="0.2">
      <c r="A775" s="215">
        <v>44398</v>
      </c>
      <c r="B775" s="10" t="e">
        <f>CONCATENATE("v2-",YEAR(#REF!),"-Q",ROUNDDOWN(MONTH(#REF!)/3,0)+1,"-",TEXT(Table6[[#This Row],[Counter]],"00#"))</f>
        <v>#REF!</v>
      </c>
      <c r="C775" s="34" t="s">
        <v>19</v>
      </c>
      <c r="D775" s="10"/>
      <c r="E775" s="10" t="s">
        <v>264</v>
      </c>
      <c r="F775" s="34" t="s">
        <v>885</v>
      </c>
      <c r="G775" s="34" t="s">
        <v>886</v>
      </c>
      <c r="H775" s="34">
        <v>1</v>
      </c>
      <c r="I775" s="34"/>
      <c r="J775" s="34" t="s">
        <v>232</v>
      </c>
      <c r="K775" s="34" t="s">
        <v>38</v>
      </c>
      <c r="L775" s="34" t="s">
        <v>38</v>
      </c>
      <c r="M775" s="34" t="s">
        <v>891</v>
      </c>
      <c r="N775" s="34"/>
      <c r="O775" s="34"/>
      <c r="P775" s="34"/>
      <c r="Q775" s="87">
        <v>80</v>
      </c>
    </row>
    <row r="776" spans="1:17" s="87" customFormat="1" ht="30" x14ac:dyDescent="0.2">
      <c r="A776" s="215">
        <v>44287</v>
      </c>
      <c r="B776" s="10" t="e">
        <f>CONCATENATE("v2-",YEAR(#REF!),"-Q",ROUNDDOWN(MONTH(#REF!)/3,0)+1,"-",TEXT(Table6[[#This Row],[Counter]],"00#"))</f>
        <v>#REF!</v>
      </c>
      <c r="C776" s="34" t="s">
        <v>19</v>
      </c>
      <c r="D776" s="10"/>
      <c r="E776" s="34" t="s">
        <v>57</v>
      </c>
      <c r="F776" s="34" t="s">
        <v>58</v>
      </c>
      <c r="G776" s="34" t="s">
        <v>59</v>
      </c>
      <c r="H776" s="34">
        <v>2</v>
      </c>
      <c r="I776" s="34"/>
      <c r="J776" s="34" t="s">
        <v>39</v>
      </c>
      <c r="K776" s="34" t="s">
        <v>893</v>
      </c>
      <c r="L776" s="34" t="s">
        <v>69</v>
      </c>
      <c r="M776" s="34" t="s">
        <v>894</v>
      </c>
      <c r="N776" s="34"/>
      <c r="O776" s="34"/>
      <c r="P776" s="34"/>
      <c r="Q776" s="10">
        <v>1</v>
      </c>
    </row>
    <row r="777" spans="1:17" s="87" customFormat="1" ht="56" x14ac:dyDescent="0.2">
      <c r="A777" s="215">
        <v>44287</v>
      </c>
      <c r="B777" s="10" t="e">
        <f>CONCATENATE("v2-",YEAR(#REF!),"-Q",ROUNDDOWN(MONTH(#REF!)/3,0)+1,"-",TEXT(Table6[[#This Row],[Counter]],"00#"))</f>
        <v>#REF!</v>
      </c>
      <c r="C777" s="34" t="s">
        <v>19</v>
      </c>
      <c r="D777" s="10"/>
      <c r="E777" s="34" t="s">
        <v>57</v>
      </c>
      <c r="F777" s="34" t="s">
        <v>58</v>
      </c>
      <c r="G777" s="34" t="s">
        <v>59</v>
      </c>
      <c r="H777" s="34">
        <v>5</v>
      </c>
      <c r="I777" s="34"/>
      <c r="J777" s="34" t="s">
        <v>232</v>
      </c>
      <c r="K777" s="34" t="s">
        <v>38</v>
      </c>
      <c r="L777" s="34" t="s">
        <v>38</v>
      </c>
      <c r="M777" s="34" t="s">
        <v>895</v>
      </c>
      <c r="N777" s="34"/>
      <c r="O777" s="34"/>
      <c r="P777" s="34"/>
      <c r="Q777" s="10">
        <v>2</v>
      </c>
    </row>
    <row r="778" spans="1:17" s="87" customFormat="1" ht="28" x14ac:dyDescent="0.2">
      <c r="A778" s="215">
        <v>44287</v>
      </c>
      <c r="B778" s="10" t="e">
        <f>CONCATENATE("v2-",YEAR(#REF!),"-Q",ROUNDDOWN(MONTH(#REF!)/3,0)+1,"-",TEXT(Table6[[#This Row],[Counter]],"00#"))</f>
        <v>#REF!</v>
      </c>
      <c r="C778" s="34" t="s">
        <v>19</v>
      </c>
      <c r="D778" s="10"/>
      <c r="E778" s="34" t="s">
        <v>57</v>
      </c>
      <c r="F778" s="34" t="s">
        <v>546</v>
      </c>
      <c r="G778" s="34" t="s">
        <v>547</v>
      </c>
      <c r="H778" s="34">
        <v>1</v>
      </c>
      <c r="I778" s="34"/>
      <c r="J778" s="34" t="s">
        <v>39</v>
      </c>
      <c r="K778" s="34" t="s">
        <v>897</v>
      </c>
      <c r="L778" s="34" t="s">
        <v>69</v>
      </c>
      <c r="M778" s="34" t="s">
        <v>898</v>
      </c>
      <c r="N778" s="34"/>
      <c r="O778" s="34"/>
      <c r="P778" s="34"/>
      <c r="Q778" s="10">
        <v>3</v>
      </c>
    </row>
    <row r="779" spans="1:17" s="87" customFormat="1" ht="42" x14ac:dyDescent="0.2">
      <c r="A779" s="215">
        <v>44287</v>
      </c>
      <c r="B779" s="10" t="e">
        <f>CONCATENATE("v2-",YEAR(#REF!),"-Q",ROUNDDOWN(MONTH(#REF!)/3,0)+1,"-",TEXT(Table6[[#This Row],[Counter]],"00#"))</f>
        <v>#REF!</v>
      </c>
      <c r="C779" s="34" t="s">
        <v>19</v>
      </c>
      <c r="D779" s="10"/>
      <c r="E779" s="34" t="s">
        <v>57</v>
      </c>
      <c r="F779" s="34" t="s">
        <v>71</v>
      </c>
      <c r="G779" s="34" t="s">
        <v>72</v>
      </c>
      <c r="H779" s="34" t="s">
        <v>38</v>
      </c>
      <c r="I779" s="34"/>
      <c r="J779" s="34" t="s">
        <v>38</v>
      </c>
      <c r="K779" s="34" t="s">
        <v>38</v>
      </c>
      <c r="L779" s="34" t="s">
        <v>38</v>
      </c>
      <c r="M779" s="34" t="s">
        <v>899</v>
      </c>
      <c r="N779" s="34"/>
      <c r="O779" s="34"/>
      <c r="P779" s="34"/>
      <c r="Q779" s="10">
        <v>4</v>
      </c>
    </row>
    <row r="780" spans="1:17" s="87" customFormat="1" ht="84" x14ac:dyDescent="0.2">
      <c r="A780" s="215">
        <v>44287</v>
      </c>
      <c r="B780" s="10" t="e">
        <f>CONCATENATE("v2-",YEAR(#REF!),"-Q",ROUNDDOWN(MONTH(#REF!)/3,0)+1,"-",TEXT(Table6[[#This Row],[Counter]],"00#"))</f>
        <v>#REF!</v>
      </c>
      <c r="C780" s="34" t="s">
        <v>19</v>
      </c>
      <c r="D780" s="10"/>
      <c r="E780" s="34" t="s">
        <v>57</v>
      </c>
      <c r="F780" s="34" t="s">
        <v>299</v>
      </c>
      <c r="G780" s="34" t="s">
        <v>300</v>
      </c>
      <c r="H780" s="34">
        <v>1</v>
      </c>
      <c r="I780" s="34"/>
      <c r="J780" s="34" t="s">
        <v>39</v>
      </c>
      <c r="K780" s="34" t="s">
        <v>38</v>
      </c>
      <c r="L780" s="34" t="s">
        <v>38</v>
      </c>
      <c r="M780" s="34" t="s">
        <v>900</v>
      </c>
      <c r="N780" s="34"/>
      <c r="O780" s="34"/>
      <c r="P780" s="34"/>
      <c r="Q780" s="10">
        <v>76</v>
      </c>
    </row>
    <row r="781" spans="1:17" s="87" customFormat="1" ht="28" x14ac:dyDescent="0.2">
      <c r="A781" s="215">
        <v>44287</v>
      </c>
      <c r="B781" s="10" t="e">
        <f>CONCATENATE("v2-",YEAR(#REF!),"-Q",ROUNDDOWN(MONTH(#REF!)/3,0)+1,"-",TEXT(Table6[[#This Row],[Counter]],"00#"))</f>
        <v>#REF!</v>
      </c>
      <c r="C781" s="34" t="s">
        <v>19</v>
      </c>
      <c r="D781" s="10"/>
      <c r="E781" s="34" t="s">
        <v>57</v>
      </c>
      <c r="F781" s="34" t="s">
        <v>76</v>
      </c>
      <c r="G781" s="34" t="s">
        <v>77</v>
      </c>
      <c r="H781" s="34">
        <v>1</v>
      </c>
      <c r="I781" s="34"/>
      <c r="J781" s="34" t="s">
        <v>39</v>
      </c>
      <c r="K781" s="34" t="s">
        <v>38</v>
      </c>
      <c r="L781" s="34" t="s">
        <v>38</v>
      </c>
      <c r="M781" s="34" t="s">
        <v>901</v>
      </c>
      <c r="N781" s="34"/>
      <c r="O781" s="34"/>
      <c r="P781" s="34"/>
      <c r="Q781" s="10">
        <v>5</v>
      </c>
    </row>
    <row r="782" spans="1:17" s="87" customFormat="1" ht="70" x14ac:dyDescent="0.2">
      <c r="A782" s="215">
        <v>44287</v>
      </c>
      <c r="B782" s="10" t="e">
        <f>CONCATENATE("v2-",YEAR(#REF!),"-Q",ROUNDDOWN(MONTH(#REF!)/3,0)+1,"-",TEXT(Table6[[#This Row],[Counter]],"00#"))</f>
        <v>#REF!</v>
      </c>
      <c r="C782" s="34" t="s">
        <v>19</v>
      </c>
      <c r="D782" s="10"/>
      <c r="E782" s="34" t="s">
        <v>57</v>
      </c>
      <c r="F782" s="34" t="s">
        <v>312</v>
      </c>
      <c r="G782" s="34" t="s">
        <v>313</v>
      </c>
      <c r="H782" s="34">
        <v>1</v>
      </c>
      <c r="I782" s="34"/>
      <c r="J782" s="34" t="s">
        <v>434</v>
      </c>
      <c r="K782" s="34" t="s">
        <v>38</v>
      </c>
      <c r="L782" s="34" t="s">
        <v>38</v>
      </c>
      <c r="M782" s="34" t="s">
        <v>902</v>
      </c>
      <c r="N782" s="34"/>
      <c r="O782" s="34"/>
      <c r="P782" s="34"/>
      <c r="Q782" s="10">
        <v>77</v>
      </c>
    </row>
    <row r="783" spans="1:17" s="87" customFormat="1" ht="42" x14ac:dyDescent="0.2">
      <c r="A783" s="215">
        <v>44287</v>
      </c>
      <c r="B783" s="10" t="e">
        <f>CONCATENATE("v2-",YEAR(#REF!),"-Q",ROUNDDOWN(MONTH(#REF!)/3,0)+1,"-",TEXT(Table6[[#This Row],[Counter]],"00#"))</f>
        <v>#REF!</v>
      </c>
      <c r="C783" s="34" t="s">
        <v>40</v>
      </c>
      <c r="D783" s="10"/>
      <c r="E783" s="34" t="s">
        <v>57</v>
      </c>
      <c r="F783" s="34" t="s">
        <v>91</v>
      </c>
      <c r="G783" s="34" t="s">
        <v>92</v>
      </c>
      <c r="H783" s="34">
        <v>1</v>
      </c>
      <c r="I783" s="34"/>
      <c r="J783" s="34" t="s">
        <v>39</v>
      </c>
      <c r="K783" s="34" t="s">
        <v>903</v>
      </c>
      <c r="L783" s="34" t="s">
        <v>74</v>
      </c>
      <c r="M783" s="34" t="s">
        <v>904</v>
      </c>
      <c r="N783" s="34"/>
      <c r="O783" s="34"/>
      <c r="P783" s="34"/>
      <c r="Q783" s="10">
        <v>6</v>
      </c>
    </row>
    <row r="784" spans="1:17" s="87" customFormat="1" ht="70" x14ac:dyDescent="0.2">
      <c r="A784" s="215">
        <v>44287</v>
      </c>
      <c r="B784" s="10" t="e">
        <f>CONCATENATE("v2-",YEAR(#REF!),"-Q",ROUNDDOWN(MONTH(#REF!)/3,0)+1,"-",TEXT(Table6[[#This Row],[Counter]],"00#"))</f>
        <v>#REF!</v>
      </c>
      <c r="C784" s="34" t="s">
        <v>19</v>
      </c>
      <c r="D784" s="10"/>
      <c r="E784" s="34" t="s">
        <v>95</v>
      </c>
      <c r="F784" s="34" t="s">
        <v>512</v>
      </c>
      <c r="G784" s="34" t="s">
        <v>513</v>
      </c>
      <c r="H784" s="34">
        <v>1</v>
      </c>
      <c r="I784" s="34"/>
      <c r="J784" s="34" t="s">
        <v>39</v>
      </c>
      <c r="K784" s="34" t="s">
        <v>905</v>
      </c>
      <c r="L784" s="34" t="s">
        <v>38</v>
      </c>
      <c r="M784" s="34" t="s">
        <v>906</v>
      </c>
      <c r="N784" s="34"/>
      <c r="O784" s="34"/>
      <c r="P784" s="34"/>
      <c r="Q784" s="10">
        <v>8</v>
      </c>
    </row>
    <row r="785" spans="1:17" s="87" customFormat="1" ht="14" x14ac:dyDescent="0.2">
      <c r="A785" s="215">
        <v>44287</v>
      </c>
      <c r="B785" s="10" t="e">
        <f>CONCATENATE("v2-",YEAR(#REF!),"-Q",ROUNDDOWN(MONTH(#REF!)/3,0)+1,"-",TEXT(Table6[[#This Row],[Counter]],"00#"))</f>
        <v>#REF!</v>
      </c>
      <c r="C785" s="34" t="s">
        <v>40</v>
      </c>
      <c r="D785" s="10"/>
      <c r="E785" s="34" t="s">
        <v>95</v>
      </c>
      <c r="F785" s="34" t="s">
        <v>512</v>
      </c>
      <c r="G785" s="34" t="s">
        <v>513</v>
      </c>
      <c r="H785" s="34" t="s">
        <v>38</v>
      </c>
      <c r="I785" s="34"/>
      <c r="J785" s="34" t="s">
        <v>38</v>
      </c>
      <c r="K785" s="34" t="s">
        <v>38</v>
      </c>
      <c r="L785" s="34" t="s">
        <v>38</v>
      </c>
      <c r="M785" s="34" t="s">
        <v>907</v>
      </c>
      <c r="N785" s="34"/>
      <c r="O785" s="34"/>
      <c r="P785" s="34"/>
      <c r="Q785" s="10">
        <v>54</v>
      </c>
    </row>
    <row r="786" spans="1:17" s="87" customFormat="1" ht="28" x14ac:dyDescent="0.2">
      <c r="A786" s="215">
        <v>44287</v>
      </c>
      <c r="B786" s="10" t="e">
        <f>CONCATENATE("v2-",YEAR(#REF!),"-Q",ROUNDDOWN(MONTH(#REF!)/3,0)+1,"-",TEXT(Table6[[#This Row],[Counter]],"00#"))</f>
        <v>#REF!</v>
      </c>
      <c r="C786" s="34" t="s">
        <v>19</v>
      </c>
      <c r="D786" s="10"/>
      <c r="E786" s="34" t="s">
        <v>95</v>
      </c>
      <c r="F786" s="34" t="s">
        <v>909</v>
      </c>
      <c r="G786" s="34" t="s">
        <v>910</v>
      </c>
      <c r="H786" s="34">
        <v>2</v>
      </c>
      <c r="I786" s="34"/>
      <c r="J786" s="34" t="s">
        <v>39</v>
      </c>
      <c r="K786" s="34" t="s">
        <v>38</v>
      </c>
      <c r="L786" s="34" t="s">
        <v>911</v>
      </c>
      <c r="M786" s="34" t="s">
        <v>912</v>
      </c>
      <c r="N786" s="34"/>
      <c r="O786" s="34"/>
      <c r="P786" s="34"/>
      <c r="Q786" s="10">
        <v>56</v>
      </c>
    </row>
    <row r="787" spans="1:17" s="87" customFormat="1" ht="14" x14ac:dyDescent="0.2">
      <c r="A787" s="215">
        <v>44287</v>
      </c>
      <c r="B787" s="10" t="e">
        <f>CONCATENATE("v2-",YEAR(#REF!),"-Q",ROUNDDOWN(MONTH(#REF!)/3,0)+1,"-",TEXT(Table6[[#This Row],[Counter]],"00#"))</f>
        <v>#REF!</v>
      </c>
      <c r="C787" s="34" t="s">
        <v>40</v>
      </c>
      <c r="D787" s="10"/>
      <c r="E787" s="34" t="s">
        <v>95</v>
      </c>
      <c r="F787" s="34" t="s">
        <v>909</v>
      </c>
      <c r="G787" s="34" t="s">
        <v>910</v>
      </c>
      <c r="H787" s="34" t="s">
        <v>38</v>
      </c>
      <c r="I787" s="34"/>
      <c r="J787" s="34" t="s">
        <v>38</v>
      </c>
      <c r="K787" s="34" t="s">
        <v>38</v>
      </c>
      <c r="L787" s="34" t="s">
        <v>38</v>
      </c>
      <c r="M787" s="34" t="s">
        <v>913</v>
      </c>
      <c r="N787" s="34"/>
      <c r="O787" s="34"/>
      <c r="P787" s="34"/>
      <c r="Q787" s="10">
        <v>55</v>
      </c>
    </row>
    <row r="788" spans="1:17" s="87" customFormat="1" ht="28" x14ac:dyDescent="0.2">
      <c r="A788" s="215">
        <v>44287</v>
      </c>
      <c r="B788" s="10" t="e">
        <f>CONCATENATE("v2-",YEAR(#REF!),"-Q",ROUNDDOWN(MONTH(#REF!)/3,0)+1,"-",TEXT(Table6[[#This Row],[Counter]],"00#"))</f>
        <v>#REF!</v>
      </c>
      <c r="C788" s="34" t="s">
        <v>19</v>
      </c>
      <c r="D788" s="10"/>
      <c r="E788" s="34" t="s">
        <v>95</v>
      </c>
      <c r="F788" s="34" t="s">
        <v>704</v>
      </c>
      <c r="G788" s="34" t="s">
        <v>705</v>
      </c>
      <c r="H788" s="34">
        <v>1</v>
      </c>
      <c r="I788" s="34"/>
      <c r="J788" s="34" t="s">
        <v>39</v>
      </c>
      <c r="K788" s="34" t="s">
        <v>38</v>
      </c>
      <c r="L788" s="34" t="s">
        <v>38</v>
      </c>
      <c r="M788" s="34" t="s">
        <v>914</v>
      </c>
      <c r="N788" s="34"/>
      <c r="O788" s="34"/>
      <c r="P788" s="34"/>
      <c r="Q788" s="10">
        <v>9</v>
      </c>
    </row>
    <row r="789" spans="1:17" s="87" customFormat="1" ht="210" x14ac:dyDescent="0.2">
      <c r="A789" s="215">
        <v>44287</v>
      </c>
      <c r="B789" s="10" t="e">
        <f>CONCATENATE("v2-",YEAR(#REF!),"-Q",ROUNDDOWN(MONTH(#REF!)/3,0)+1,"-",TEXT(Table6[[#This Row],[Counter]],"00#"))</f>
        <v>#REF!</v>
      </c>
      <c r="C789" s="34" t="s">
        <v>19</v>
      </c>
      <c r="D789" s="10"/>
      <c r="E789" s="34" t="s">
        <v>95</v>
      </c>
      <c r="F789" s="34" t="s">
        <v>96</v>
      </c>
      <c r="G789" s="34" t="s">
        <v>97</v>
      </c>
      <c r="H789" s="34">
        <v>1</v>
      </c>
      <c r="I789" s="34"/>
      <c r="J789" s="34" t="s">
        <v>39</v>
      </c>
      <c r="K789" s="34" t="s">
        <v>38</v>
      </c>
      <c r="L789" s="34" t="s">
        <v>69</v>
      </c>
      <c r="M789" s="19" t="s">
        <v>915</v>
      </c>
      <c r="N789" s="34"/>
      <c r="O789" s="34"/>
      <c r="P789" s="34"/>
      <c r="Q789" s="10">
        <v>65</v>
      </c>
    </row>
    <row r="790" spans="1:17" s="87" customFormat="1" ht="126" x14ac:dyDescent="0.2">
      <c r="A790" s="215">
        <v>44287</v>
      </c>
      <c r="B790" s="10" t="e">
        <f>CONCATENATE("v2-",YEAR(#REF!),"-Q",ROUNDDOWN(MONTH(#REF!)/3,0)+1,"-",TEXT(Table6[[#This Row],[Counter]],"00#"))</f>
        <v>#REF!</v>
      </c>
      <c r="C790" s="34" t="s">
        <v>19</v>
      </c>
      <c r="D790" s="10"/>
      <c r="E790" s="34" t="s">
        <v>95</v>
      </c>
      <c r="F790" s="34" t="s">
        <v>319</v>
      </c>
      <c r="G790" s="34" t="s">
        <v>320</v>
      </c>
      <c r="H790" s="34">
        <v>1</v>
      </c>
      <c r="I790" s="34"/>
      <c r="J790" s="34" t="s">
        <v>39</v>
      </c>
      <c r="K790" s="34" t="s">
        <v>38</v>
      </c>
      <c r="L790" s="34" t="s">
        <v>74</v>
      </c>
      <c r="M790" s="34" t="s">
        <v>916</v>
      </c>
      <c r="N790" s="34"/>
      <c r="O790" s="34"/>
      <c r="P790" s="34"/>
      <c r="Q790" s="10">
        <v>66</v>
      </c>
    </row>
    <row r="791" spans="1:17" s="87" customFormat="1" ht="28" x14ac:dyDescent="0.2">
      <c r="A791" s="215">
        <v>44287</v>
      </c>
      <c r="B791" s="10" t="e">
        <f>CONCATENATE("v2-",YEAR(#REF!),"-Q",ROUNDDOWN(MONTH(#REF!)/3,0)+1,"-",TEXT(Table6[[#This Row],[Counter]],"00#"))</f>
        <v>#REF!</v>
      </c>
      <c r="C791" s="34" t="s">
        <v>19</v>
      </c>
      <c r="D791" s="10"/>
      <c r="E791" s="34" t="s">
        <v>95</v>
      </c>
      <c r="F791" s="34" t="s">
        <v>917</v>
      </c>
      <c r="G791" s="34" t="s">
        <v>918</v>
      </c>
      <c r="H791" s="34" t="s">
        <v>38</v>
      </c>
      <c r="I791" s="34"/>
      <c r="J791" s="34" t="s">
        <v>38</v>
      </c>
      <c r="K791" s="34" t="s">
        <v>38</v>
      </c>
      <c r="L791" s="34" t="s">
        <v>38</v>
      </c>
      <c r="M791" s="34" t="s">
        <v>919</v>
      </c>
      <c r="N791" s="34"/>
      <c r="O791" s="34"/>
      <c r="P791" s="34"/>
      <c r="Q791" s="10">
        <v>57</v>
      </c>
    </row>
    <row r="792" spans="1:17" s="87" customFormat="1" ht="14" x14ac:dyDescent="0.2">
      <c r="A792" s="215">
        <v>44287</v>
      </c>
      <c r="B792" s="10" t="e">
        <f>CONCATENATE("v2-",YEAR(#REF!),"-Q",ROUNDDOWN(MONTH(#REF!)/3,0)+1,"-",TEXT(Table6[[#This Row],[Counter]],"00#"))</f>
        <v>#REF!</v>
      </c>
      <c r="C792" s="34" t="s">
        <v>19</v>
      </c>
      <c r="D792" s="10"/>
      <c r="E792" s="34" t="s">
        <v>95</v>
      </c>
      <c r="F792" s="34" t="s">
        <v>920</v>
      </c>
      <c r="G792" s="34" t="s">
        <v>921</v>
      </c>
      <c r="H792" s="34">
        <v>2</v>
      </c>
      <c r="I792" s="34"/>
      <c r="J792" s="34" t="s">
        <v>39</v>
      </c>
      <c r="K792" s="34" t="s">
        <v>38</v>
      </c>
      <c r="L792" s="34" t="s">
        <v>106</v>
      </c>
      <c r="M792" s="34" t="s">
        <v>922</v>
      </c>
      <c r="N792" s="34"/>
      <c r="O792" s="34"/>
      <c r="P792" s="34"/>
      <c r="Q792" s="10">
        <v>10</v>
      </c>
    </row>
    <row r="793" spans="1:17" s="87" customFormat="1" ht="42" x14ac:dyDescent="0.2">
      <c r="A793" s="215">
        <v>44287</v>
      </c>
      <c r="B793" s="10" t="e">
        <f>CONCATENATE("v2-",YEAR(#REF!),"-Q",ROUNDDOWN(MONTH(#REF!)/3,0)+1,"-",TEXT(Table6[[#This Row],[Counter]],"00#"))</f>
        <v>#REF!</v>
      </c>
      <c r="C793" s="34" t="s">
        <v>19</v>
      </c>
      <c r="D793" s="10"/>
      <c r="E793" s="34" t="s">
        <v>95</v>
      </c>
      <c r="F793" s="34" t="s">
        <v>920</v>
      </c>
      <c r="G793" s="34" t="s">
        <v>921</v>
      </c>
      <c r="H793" s="34">
        <v>2</v>
      </c>
      <c r="I793" s="34"/>
      <c r="J793" s="34" t="s">
        <v>39</v>
      </c>
      <c r="K793" s="34" t="s">
        <v>38</v>
      </c>
      <c r="L793" s="34" t="s">
        <v>38</v>
      </c>
      <c r="M793" s="34" t="s">
        <v>923</v>
      </c>
      <c r="N793" s="34"/>
      <c r="O793" s="34"/>
      <c r="P793" s="34"/>
      <c r="Q793" s="10">
        <v>11</v>
      </c>
    </row>
    <row r="794" spans="1:17" s="87" customFormat="1" ht="28" x14ac:dyDescent="0.2">
      <c r="A794" s="215">
        <v>44287</v>
      </c>
      <c r="B794" s="10" t="e">
        <f>CONCATENATE("v2-",YEAR(#REF!),"-Q",ROUNDDOWN(MONTH(#REF!)/3,0)+1,"-",TEXT(Table6[[#This Row],[Counter]],"00#"))</f>
        <v>#REF!</v>
      </c>
      <c r="C794" s="34" t="s">
        <v>19</v>
      </c>
      <c r="D794" s="10"/>
      <c r="E794" s="34" t="s">
        <v>95</v>
      </c>
      <c r="F794" s="34" t="s">
        <v>575</v>
      </c>
      <c r="G794" s="34" t="s">
        <v>576</v>
      </c>
      <c r="H794" s="34">
        <v>3</v>
      </c>
      <c r="I794" s="34"/>
      <c r="J794" s="34" t="s">
        <v>39</v>
      </c>
      <c r="K794" s="34" t="s">
        <v>38</v>
      </c>
      <c r="L794" s="34" t="s">
        <v>38</v>
      </c>
      <c r="M794" s="19" t="s">
        <v>924</v>
      </c>
      <c r="N794" s="34"/>
      <c r="O794" s="34"/>
      <c r="P794" s="34"/>
      <c r="Q794" s="10">
        <v>13</v>
      </c>
    </row>
    <row r="795" spans="1:17" s="87" customFormat="1" ht="28" x14ac:dyDescent="0.2">
      <c r="A795" s="215">
        <v>44287</v>
      </c>
      <c r="B795" s="10" t="e">
        <f>CONCATENATE("v2-",YEAR(#REF!),"-Q",ROUNDDOWN(MONTH(#REF!)/3,0)+1,"-",TEXT(Table6[[#This Row],[Counter]],"00#"))</f>
        <v>#REF!</v>
      </c>
      <c r="C795" s="34" t="s">
        <v>40</v>
      </c>
      <c r="D795" s="10"/>
      <c r="E795" s="34" t="s">
        <v>108</v>
      </c>
      <c r="F795" s="34" t="s">
        <v>925</v>
      </c>
      <c r="G795" s="34" t="s">
        <v>926</v>
      </c>
      <c r="H795" s="34">
        <v>1</v>
      </c>
      <c r="I795" s="34"/>
      <c r="J795" s="34" t="s">
        <v>39</v>
      </c>
      <c r="K795" s="34" t="s">
        <v>38</v>
      </c>
      <c r="L795" s="34" t="s">
        <v>69</v>
      </c>
      <c r="M795" s="34" t="s">
        <v>927</v>
      </c>
      <c r="N795" s="34"/>
      <c r="O795" s="34"/>
      <c r="P795" s="34"/>
      <c r="Q795" s="10">
        <v>60</v>
      </c>
    </row>
    <row r="796" spans="1:17" s="87" customFormat="1" ht="14" x14ac:dyDescent="0.2">
      <c r="A796" s="215">
        <v>44287</v>
      </c>
      <c r="B796" s="10" t="e">
        <f>CONCATENATE("v2-",YEAR(#REF!),"-Q",ROUNDDOWN(MONTH(#REF!)/3,0)+1,"-",TEXT(Table6[[#This Row],[Counter]],"00#"))</f>
        <v>#REF!</v>
      </c>
      <c r="C796" s="34" t="s">
        <v>19</v>
      </c>
      <c r="D796" s="10"/>
      <c r="E796" s="34" t="s">
        <v>108</v>
      </c>
      <c r="F796" s="34" t="s">
        <v>925</v>
      </c>
      <c r="G796" s="34" t="s">
        <v>926</v>
      </c>
      <c r="H796" s="34">
        <v>1</v>
      </c>
      <c r="I796" s="34"/>
      <c r="J796" s="34" t="s">
        <v>38</v>
      </c>
      <c r="K796" s="34" t="s">
        <v>38</v>
      </c>
      <c r="L796" s="34" t="s">
        <v>38</v>
      </c>
      <c r="M796" s="34" t="s">
        <v>928</v>
      </c>
      <c r="N796" s="34"/>
      <c r="O796" s="34"/>
      <c r="P796" s="34"/>
      <c r="Q796" s="10">
        <v>59</v>
      </c>
    </row>
    <row r="797" spans="1:17" ht="14" x14ac:dyDescent="0.2">
      <c r="A797" s="215">
        <v>44287</v>
      </c>
      <c r="B797" s="10" t="e">
        <f>CONCATENATE("v2-",YEAR(#REF!),"-Q",ROUNDDOWN(MONTH(#REF!)/3,0)+1,"-",TEXT(Table6[[#This Row],[Counter]],"00#"))</f>
        <v>#REF!</v>
      </c>
      <c r="C797" s="34" t="s">
        <v>19</v>
      </c>
      <c r="D797" s="10"/>
      <c r="E797" s="34" t="s">
        <v>108</v>
      </c>
      <c r="F797" s="34" t="s">
        <v>925</v>
      </c>
      <c r="G797" s="34" t="s">
        <v>926</v>
      </c>
      <c r="H797" s="34" t="s">
        <v>38</v>
      </c>
      <c r="I797" s="34"/>
      <c r="J797" s="34" t="s">
        <v>38</v>
      </c>
      <c r="K797" s="34" t="s">
        <v>38</v>
      </c>
      <c r="L797" s="34" t="s">
        <v>38</v>
      </c>
      <c r="M797" s="34" t="s">
        <v>929</v>
      </c>
      <c r="N797" s="34"/>
      <c r="O797" s="34"/>
      <c r="P797" s="34"/>
      <c r="Q797" s="10">
        <v>58</v>
      </c>
    </row>
    <row r="798" spans="1:17" ht="14" x14ac:dyDescent="0.2">
      <c r="A798" s="215">
        <v>44287</v>
      </c>
      <c r="B798" s="10" t="e">
        <f>CONCATENATE("v2-",YEAR(#REF!),"-Q",ROUNDDOWN(MONTH(#REF!)/3,0)+1,"-",TEXT(Table6[[#This Row],[Counter]],"00#"))</f>
        <v>#REF!</v>
      </c>
      <c r="C798" s="34" t="s">
        <v>19</v>
      </c>
      <c r="D798" s="10"/>
      <c r="E798" s="34" t="s">
        <v>108</v>
      </c>
      <c r="F798" s="34" t="s">
        <v>925</v>
      </c>
      <c r="G798" s="34" t="s">
        <v>926</v>
      </c>
      <c r="H798" s="34" t="s">
        <v>38</v>
      </c>
      <c r="I798" s="34"/>
      <c r="J798" s="34" t="s">
        <v>38</v>
      </c>
      <c r="K798" s="34" t="s">
        <v>38</v>
      </c>
      <c r="L798" s="34" t="s">
        <v>38</v>
      </c>
      <c r="M798" s="34" t="s">
        <v>930</v>
      </c>
      <c r="N798" s="34"/>
      <c r="O798" s="34"/>
      <c r="P798" s="34"/>
      <c r="Q798" s="10">
        <v>62</v>
      </c>
    </row>
    <row r="799" spans="1:17" ht="84" x14ac:dyDescent="0.2">
      <c r="A799" s="215">
        <v>44287</v>
      </c>
      <c r="B799" s="10" t="e">
        <f>CONCATENATE("v2-",YEAR(#REF!),"-Q",ROUNDDOWN(MONTH(#REF!)/3,0)+1,"-",TEXT(Table6[[#This Row],[Counter]],"00#"))</f>
        <v>#REF!</v>
      </c>
      <c r="C799" s="34" t="s">
        <v>19</v>
      </c>
      <c r="D799" s="10"/>
      <c r="E799" s="34" t="s">
        <v>112</v>
      </c>
      <c r="F799" s="34" t="s">
        <v>120</v>
      </c>
      <c r="G799" s="34" t="s">
        <v>121</v>
      </c>
      <c r="H799" s="34">
        <v>1</v>
      </c>
      <c r="I799" s="34"/>
      <c r="J799" s="34" t="s">
        <v>434</v>
      </c>
      <c r="K799" s="34" t="s">
        <v>38</v>
      </c>
      <c r="L799" s="34" t="s">
        <v>38</v>
      </c>
      <c r="M799" s="34" t="s">
        <v>931</v>
      </c>
      <c r="N799" s="34"/>
      <c r="O799" s="34"/>
      <c r="P799" s="34"/>
      <c r="Q799" s="10">
        <v>78</v>
      </c>
    </row>
    <row r="800" spans="1:17" ht="28" x14ac:dyDescent="0.2">
      <c r="A800" s="215">
        <v>44287</v>
      </c>
      <c r="B800" s="10" t="e">
        <f>CONCATENATE("v2-",YEAR(#REF!),"-Q",ROUNDDOWN(MONTH(#REF!)/3,0)+1,"-",TEXT(Table6[[#This Row],[Counter]],"00#"))</f>
        <v>#REF!</v>
      </c>
      <c r="C800" s="34" t="s">
        <v>19</v>
      </c>
      <c r="D800" s="10"/>
      <c r="E800" s="34" t="s">
        <v>112</v>
      </c>
      <c r="F800" s="34" t="s">
        <v>126</v>
      </c>
      <c r="G800" s="34" t="s">
        <v>127</v>
      </c>
      <c r="H800" s="34">
        <v>1</v>
      </c>
      <c r="I800" s="34"/>
      <c r="J800" s="34" t="s">
        <v>62</v>
      </c>
      <c r="K800" s="34" t="s">
        <v>38</v>
      </c>
      <c r="L800" s="34" t="s">
        <v>38</v>
      </c>
      <c r="M800" s="34" t="s">
        <v>932</v>
      </c>
      <c r="N800" s="34"/>
      <c r="O800" s="34"/>
      <c r="P800" s="34"/>
      <c r="Q800" s="10">
        <v>63</v>
      </c>
    </row>
    <row r="801" spans="1:17" ht="14" x14ac:dyDescent="0.2">
      <c r="A801" s="215">
        <v>44287</v>
      </c>
      <c r="B801" s="10" t="e">
        <f>CONCATENATE("v2-",YEAR(#REF!),"-Q",ROUNDDOWN(MONTH(#REF!)/3,0)+1,"-",TEXT(Table6[[#This Row],[Counter]],"00#"))</f>
        <v>#REF!</v>
      </c>
      <c r="C801" s="34" t="s">
        <v>19</v>
      </c>
      <c r="D801" s="10"/>
      <c r="E801" s="34" t="s">
        <v>112</v>
      </c>
      <c r="F801" s="34" t="s">
        <v>126</v>
      </c>
      <c r="G801" s="34" t="s">
        <v>127</v>
      </c>
      <c r="H801" s="34">
        <v>1</v>
      </c>
      <c r="I801" s="34"/>
      <c r="J801" s="34" t="s">
        <v>62</v>
      </c>
      <c r="K801" s="34" t="s">
        <v>38</v>
      </c>
      <c r="L801" s="34" t="s">
        <v>38</v>
      </c>
      <c r="M801" s="34" t="s">
        <v>933</v>
      </c>
      <c r="N801" s="34"/>
      <c r="O801" s="34"/>
      <c r="P801" s="34"/>
      <c r="Q801" s="10">
        <v>16</v>
      </c>
    </row>
    <row r="802" spans="1:17" ht="14" x14ac:dyDescent="0.2">
      <c r="A802" s="215">
        <v>44287</v>
      </c>
      <c r="B802" s="10" t="e">
        <f>CONCATENATE("v2-",YEAR(#REF!),"-Q",ROUNDDOWN(MONTH(#REF!)/3,0)+1,"-",TEXT(Table6[[#This Row],[Counter]],"00#"))</f>
        <v>#REF!</v>
      </c>
      <c r="C802" s="34" t="s">
        <v>19</v>
      </c>
      <c r="D802" s="10"/>
      <c r="E802" s="10" t="s">
        <v>112</v>
      </c>
      <c r="F802" s="10" t="s">
        <v>126</v>
      </c>
      <c r="G802" s="34" t="s">
        <v>127</v>
      </c>
      <c r="H802" s="10">
        <v>2</v>
      </c>
      <c r="I802" s="10"/>
      <c r="J802" s="34" t="s">
        <v>39</v>
      </c>
      <c r="K802" s="34" t="s">
        <v>38</v>
      </c>
      <c r="L802" s="10" t="s">
        <v>69</v>
      </c>
      <c r="M802" s="34" t="s">
        <v>934</v>
      </c>
      <c r="N802" s="10"/>
      <c r="O802" s="10"/>
      <c r="P802" s="10"/>
      <c r="Q802" s="10">
        <v>67</v>
      </c>
    </row>
    <row r="803" spans="1:17" ht="84" x14ac:dyDescent="0.2">
      <c r="A803" s="215">
        <v>44287</v>
      </c>
      <c r="B803" s="10" t="e">
        <f>CONCATENATE("v2-",YEAR(#REF!),"-Q",ROUNDDOWN(MONTH(#REF!)/3,0)+1,"-",TEXT(Table6[[#This Row],[Counter]],"00#"))</f>
        <v>#REF!</v>
      </c>
      <c r="C803" s="34" t="s">
        <v>19</v>
      </c>
      <c r="D803" s="10"/>
      <c r="E803" s="10" t="s">
        <v>112</v>
      </c>
      <c r="F803" s="10" t="s">
        <v>131</v>
      </c>
      <c r="G803" s="34" t="s">
        <v>132</v>
      </c>
      <c r="H803" s="10">
        <v>1</v>
      </c>
      <c r="I803" s="10"/>
      <c r="J803" s="34" t="s">
        <v>39</v>
      </c>
      <c r="K803" s="34" t="s">
        <v>38</v>
      </c>
      <c r="L803" s="10" t="s">
        <v>38</v>
      </c>
      <c r="M803" s="34" t="s">
        <v>935</v>
      </c>
      <c r="N803" s="10"/>
      <c r="O803" s="10"/>
      <c r="P803" s="10"/>
      <c r="Q803" s="10">
        <v>79</v>
      </c>
    </row>
    <row r="804" spans="1:17" ht="84" x14ac:dyDescent="0.2">
      <c r="A804" s="215">
        <v>44287</v>
      </c>
      <c r="B804" s="10" t="e">
        <f>CONCATENATE("v2-",YEAR(#REF!),"-Q",ROUNDDOWN(MONTH(#REF!)/3,0)+1,"-",TEXT(Table6[[#This Row],[Counter]],"00#"))</f>
        <v>#REF!</v>
      </c>
      <c r="C804" s="34" t="s">
        <v>19</v>
      </c>
      <c r="D804" s="10"/>
      <c r="E804" s="10" t="s">
        <v>112</v>
      </c>
      <c r="F804" s="10" t="s">
        <v>136</v>
      </c>
      <c r="G804" s="34" t="s">
        <v>137</v>
      </c>
      <c r="H804" s="10">
        <v>1</v>
      </c>
      <c r="I804" s="10"/>
      <c r="J804" s="34" t="s">
        <v>434</v>
      </c>
      <c r="K804" s="34" t="s">
        <v>38</v>
      </c>
      <c r="L804" s="10" t="s">
        <v>38</v>
      </c>
      <c r="M804" s="34" t="s">
        <v>936</v>
      </c>
      <c r="N804" s="10"/>
      <c r="O804" s="10"/>
      <c r="P804" s="10"/>
      <c r="Q804" s="10">
        <v>80</v>
      </c>
    </row>
    <row r="805" spans="1:17" ht="84" x14ac:dyDescent="0.2">
      <c r="A805" s="215">
        <v>44287</v>
      </c>
      <c r="B805" s="10" t="e">
        <f>CONCATENATE("v2-",YEAR(#REF!),"-Q",ROUNDDOWN(MONTH(#REF!)/3,0)+1,"-",TEXT(Table6[[#This Row],[Counter]],"00#"))</f>
        <v>#REF!</v>
      </c>
      <c r="C805" s="34" t="s">
        <v>19</v>
      </c>
      <c r="D805" s="10"/>
      <c r="E805" s="10" t="s">
        <v>112</v>
      </c>
      <c r="F805" s="10" t="s">
        <v>136</v>
      </c>
      <c r="G805" s="34" t="s">
        <v>137</v>
      </c>
      <c r="H805" s="10">
        <v>2</v>
      </c>
      <c r="I805" s="10"/>
      <c r="J805" s="34" t="s">
        <v>39</v>
      </c>
      <c r="K805" s="34" t="s">
        <v>38</v>
      </c>
      <c r="L805" s="10" t="s">
        <v>38</v>
      </c>
      <c r="M805" s="34" t="s">
        <v>936</v>
      </c>
      <c r="N805" s="10"/>
      <c r="O805" s="10"/>
      <c r="P805" s="10"/>
      <c r="Q805" s="10">
        <v>81</v>
      </c>
    </row>
    <row r="806" spans="1:17" ht="84" x14ac:dyDescent="0.2">
      <c r="A806" s="215">
        <v>44287</v>
      </c>
      <c r="B806" s="10" t="e">
        <f>CONCATENATE("v2-",YEAR(#REF!),"-Q",ROUNDDOWN(MONTH(#REF!)/3,0)+1,"-",TEXT(Table6[[#This Row],[Counter]],"00#"))</f>
        <v>#REF!</v>
      </c>
      <c r="C806" s="34" t="s">
        <v>19</v>
      </c>
      <c r="D806" s="10"/>
      <c r="E806" s="10" t="s">
        <v>112</v>
      </c>
      <c r="F806" s="10" t="s">
        <v>500</v>
      </c>
      <c r="G806" s="34" t="s">
        <v>501</v>
      </c>
      <c r="H806" s="10">
        <v>1</v>
      </c>
      <c r="I806" s="10"/>
      <c r="J806" s="34" t="s">
        <v>39</v>
      </c>
      <c r="K806" s="34" t="s">
        <v>38</v>
      </c>
      <c r="L806" s="10" t="s">
        <v>38</v>
      </c>
      <c r="M806" s="34" t="s">
        <v>936</v>
      </c>
      <c r="N806" s="10"/>
      <c r="O806" s="10"/>
      <c r="P806" s="10"/>
      <c r="Q806" s="10">
        <v>82</v>
      </c>
    </row>
    <row r="807" spans="1:17" ht="14" x14ac:dyDescent="0.2">
      <c r="A807" s="215">
        <v>44287</v>
      </c>
      <c r="B807" s="10" t="e">
        <f>CONCATENATE("v2-",YEAR(#REF!),"-Q",ROUNDDOWN(MONTH(#REF!)/3,0)+1,"-",TEXT(Table6[[#This Row],[Counter]],"00#"))</f>
        <v>#REF!</v>
      </c>
      <c r="C807" s="34" t="s">
        <v>19</v>
      </c>
      <c r="D807" s="10"/>
      <c r="E807" s="34" t="s">
        <v>139</v>
      </c>
      <c r="F807" s="34" t="s">
        <v>143</v>
      </c>
      <c r="G807" s="34" t="s">
        <v>144</v>
      </c>
      <c r="H807" s="34">
        <v>1</v>
      </c>
      <c r="I807" s="34"/>
      <c r="J807" s="34" t="s">
        <v>232</v>
      </c>
      <c r="K807" s="34" t="s">
        <v>38</v>
      </c>
      <c r="L807" s="34" t="s">
        <v>38</v>
      </c>
      <c r="M807" s="34" t="s">
        <v>564</v>
      </c>
      <c r="N807" s="34"/>
      <c r="O807" s="34"/>
      <c r="P807" s="34"/>
      <c r="Q807" s="10">
        <v>17</v>
      </c>
    </row>
    <row r="808" spans="1:17" ht="14" x14ac:dyDescent="0.2">
      <c r="A808" s="215">
        <v>44287</v>
      </c>
      <c r="B808" s="10" t="e">
        <f>CONCATENATE("v2-",YEAR(#REF!),"-Q",ROUNDDOWN(MONTH(#REF!)/3,0)+1,"-",TEXT(Table6[[#This Row],[Counter]],"00#"))</f>
        <v>#REF!</v>
      </c>
      <c r="C808" s="34" t="s">
        <v>19</v>
      </c>
      <c r="D808" s="10"/>
      <c r="E808" s="34" t="s">
        <v>139</v>
      </c>
      <c r="F808" s="34" t="s">
        <v>143</v>
      </c>
      <c r="G808" s="34" t="s">
        <v>144</v>
      </c>
      <c r="H808" s="34">
        <v>2</v>
      </c>
      <c r="I808" s="34"/>
      <c r="J808" s="34" t="s">
        <v>232</v>
      </c>
      <c r="K808" s="34" t="s">
        <v>38</v>
      </c>
      <c r="L808" s="34" t="s">
        <v>38</v>
      </c>
      <c r="M808" s="34" t="s">
        <v>564</v>
      </c>
      <c r="N808" s="34"/>
      <c r="O808" s="34"/>
      <c r="P808" s="34"/>
      <c r="Q808" s="10">
        <v>18</v>
      </c>
    </row>
    <row r="809" spans="1:17" ht="28" x14ac:dyDescent="0.2">
      <c r="A809" s="215">
        <v>44287</v>
      </c>
      <c r="B809" s="10" t="e">
        <f>CONCATENATE("v2-",YEAR(#REF!),"-Q",ROUNDDOWN(MONTH(#REF!)/3,0)+1,"-",TEXT(Table6[[#This Row],[Counter]],"00#"))</f>
        <v>#REF!</v>
      </c>
      <c r="C809" s="34" t="s">
        <v>19</v>
      </c>
      <c r="D809" s="10"/>
      <c r="E809" s="34" t="s">
        <v>828</v>
      </c>
      <c r="F809" s="34" t="s">
        <v>38</v>
      </c>
      <c r="G809" s="34" t="s">
        <v>38</v>
      </c>
      <c r="H809" s="34" t="s">
        <v>38</v>
      </c>
      <c r="I809" s="34"/>
      <c r="J809" s="34" t="s">
        <v>38</v>
      </c>
      <c r="K809" s="34" t="s">
        <v>38</v>
      </c>
      <c r="L809" s="34" t="s">
        <v>38</v>
      </c>
      <c r="M809" s="34" t="s">
        <v>937</v>
      </c>
      <c r="N809" s="34"/>
      <c r="O809" s="34"/>
      <c r="P809" s="34"/>
      <c r="Q809" s="10">
        <v>61</v>
      </c>
    </row>
    <row r="810" spans="1:17" ht="98" x14ac:dyDescent="0.2">
      <c r="A810" s="215">
        <v>44287</v>
      </c>
      <c r="B810" s="10" t="e">
        <f>CONCATENATE("v2-",YEAR(#REF!),"-Q",ROUNDDOWN(MONTH(#REF!)/3,0)+1,"-",TEXT(Table6[[#This Row],[Counter]],"00#"))</f>
        <v>#REF!</v>
      </c>
      <c r="C810" s="34" t="s">
        <v>19</v>
      </c>
      <c r="D810" s="10"/>
      <c r="E810" s="34" t="s">
        <v>828</v>
      </c>
      <c r="F810" s="34" t="s">
        <v>38</v>
      </c>
      <c r="G810" s="34" t="s">
        <v>38</v>
      </c>
      <c r="H810" s="34" t="s">
        <v>38</v>
      </c>
      <c r="I810" s="34"/>
      <c r="J810" s="34" t="s">
        <v>38</v>
      </c>
      <c r="K810" s="34" t="s">
        <v>38</v>
      </c>
      <c r="L810" s="34" t="s">
        <v>38</v>
      </c>
      <c r="M810" s="34" t="s">
        <v>938</v>
      </c>
      <c r="N810" s="34"/>
      <c r="O810" s="34"/>
      <c r="P810" s="34"/>
      <c r="Q810" s="10">
        <v>20</v>
      </c>
    </row>
    <row r="811" spans="1:17" ht="70" x14ac:dyDescent="0.2">
      <c r="A811" s="215">
        <v>44287</v>
      </c>
      <c r="B811" s="10" t="e">
        <f>CONCATENATE("v2-",YEAR(#REF!),"-Q",ROUNDDOWN(MONTH(#REF!)/3,0)+1,"-",TEXT(Table6[[#This Row],[Counter]],"00#"))</f>
        <v>#REF!</v>
      </c>
      <c r="C811" s="34" t="s">
        <v>19</v>
      </c>
      <c r="D811" s="10"/>
      <c r="E811" s="34" t="s">
        <v>828</v>
      </c>
      <c r="F811" s="34" t="s">
        <v>38</v>
      </c>
      <c r="G811" s="34" t="s">
        <v>38</v>
      </c>
      <c r="H811" s="34" t="s">
        <v>38</v>
      </c>
      <c r="I811" s="34"/>
      <c r="J811" s="34" t="s">
        <v>38</v>
      </c>
      <c r="K811" s="34" t="s">
        <v>38</v>
      </c>
      <c r="L811" s="34" t="s">
        <v>38</v>
      </c>
      <c r="M811" s="34" t="s">
        <v>939</v>
      </c>
      <c r="N811" s="34"/>
      <c r="O811" s="34"/>
      <c r="P811" s="34"/>
      <c r="Q811" s="10">
        <v>21</v>
      </c>
    </row>
    <row r="812" spans="1:17" ht="14" x14ac:dyDescent="0.2">
      <c r="A812" s="215">
        <v>44287</v>
      </c>
      <c r="B812" s="10" t="e">
        <f>CONCATENATE("v2-",YEAR(#REF!),"-Q",ROUNDDOWN(MONTH(#REF!)/3,0)+1,"-",TEXT(Table6[[#This Row],[Counter]],"00#"))</f>
        <v>#REF!</v>
      </c>
      <c r="C812" s="34" t="s">
        <v>19</v>
      </c>
      <c r="D812" s="10"/>
      <c r="E812" s="34" t="s">
        <v>160</v>
      </c>
      <c r="F812" s="34" t="s">
        <v>38</v>
      </c>
      <c r="G812" s="34" t="s">
        <v>38</v>
      </c>
      <c r="H812" s="34" t="s">
        <v>38</v>
      </c>
      <c r="I812" s="34"/>
      <c r="J812" s="34" t="s">
        <v>38</v>
      </c>
      <c r="K812" s="34" t="s">
        <v>38</v>
      </c>
      <c r="L812" s="34" t="s">
        <v>38</v>
      </c>
      <c r="M812" s="34" t="s">
        <v>941</v>
      </c>
      <c r="N812" s="34"/>
      <c r="O812" s="34"/>
      <c r="P812" s="34"/>
      <c r="Q812" s="10">
        <v>7</v>
      </c>
    </row>
    <row r="813" spans="1:17" ht="28" x14ac:dyDescent="0.2">
      <c r="A813" s="215">
        <v>44287</v>
      </c>
      <c r="B813" s="10" t="e">
        <f>CONCATENATE("v2-",YEAR(#REF!),"-Q",ROUNDDOWN(MONTH(#REF!)/3,0)+1,"-",TEXT(Table6[[#This Row],[Counter]],"00#"))</f>
        <v>#REF!</v>
      </c>
      <c r="C813" s="34" t="s">
        <v>19</v>
      </c>
      <c r="D813" s="10"/>
      <c r="E813" s="34" t="s">
        <v>163</v>
      </c>
      <c r="F813" s="34" t="s">
        <v>38</v>
      </c>
      <c r="G813" s="34" t="s">
        <v>38</v>
      </c>
      <c r="H813" s="34" t="s">
        <v>38</v>
      </c>
      <c r="I813" s="34"/>
      <c r="J813" s="34" t="s">
        <v>38</v>
      </c>
      <c r="K813" s="34" t="s">
        <v>38</v>
      </c>
      <c r="L813" s="34" t="s">
        <v>38</v>
      </c>
      <c r="M813" s="34" t="s">
        <v>942</v>
      </c>
      <c r="N813" s="34"/>
      <c r="O813" s="34"/>
      <c r="P813" s="34"/>
      <c r="Q813" s="10">
        <v>22</v>
      </c>
    </row>
    <row r="814" spans="1:17" ht="28" x14ac:dyDescent="0.2">
      <c r="A814" s="215">
        <v>44287</v>
      </c>
      <c r="B814" s="10" t="e">
        <f>CONCATENATE("v2-",YEAR(#REF!),"-Q",ROUNDDOWN(MONTH(#REF!)/3,0)+1,"-",TEXT(Table6[[#This Row],[Counter]],"00#"))</f>
        <v>#REF!</v>
      </c>
      <c r="C814" s="34" t="s">
        <v>40</v>
      </c>
      <c r="D814" s="10"/>
      <c r="E814" s="34" t="s">
        <v>163</v>
      </c>
      <c r="F814" s="34" t="s">
        <v>38</v>
      </c>
      <c r="G814" s="34" t="s">
        <v>38</v>
      </c>
      <c r="H814" s="34" t="s">
        <v>38</v>
      </c>
      <c r="I814" s="34"/>
      <c r="J814" s="34" t="s">
        <v>38</v>
      </c>
      <c r="K814" s="34" t="s">
        <v>38</v>
      </c>
      <c r="L814" s="34" t="s">
        <v>38</v>
      </c>
      <c r="M814" s="19" t="s">
        <v>943</v>
      </c>
      <c r="N814" s="34"/>
      <c r="O814" s="34"/>
      <c r="P814" s="34"/>
      <c r="Q814" s="10">
        <v>23</v>
      </c>
    </row>
    <row r="815" spans="1:17" ht="14" x14ac:dyDescent="0.2">
      <c r="A815" s="215">
        <v>44287</v>
      </c>
      <c r="B815" s="10" t="e">
        <f>CONCATENATE("v2-",YEAR(#REF!),"-Q",ROUNDDOWN(MONTH(#REF!)/3,0)+1,"-",TEXT(Table6[[#This Row],[Counter]],"00#"))</f>
        <v>#REF!</v>
      </c>
      <c r="C815" s="34" t="s">
        <v>19</v>
      </c>
      <c r="D815" s="10"/>
      <c r="E815" s="34" t="s">
        <v>163</v>
      </c>
      <c r="F815" s="34" t="s">
        <v>38</v>
      </c>
      <c r="G815" s="34" t="s">
        <v>38</v>
      </c>
      <c r="H815" s="34" t="s">
        <v>38</v>
      </c>
      <c r="I815" s="34"/>
      <c r="J815" s="34" t="s">
        <v>38</v>
      </c>
      <c r="K815" s="34" t="s">
        <v>38</v>
      </c>
      <c r="L815" s="34" t="s">
        <v>38</v>
      </c>
      <c r="M815" s="34" t="s">
        <v>945</v>
      </c>
      <c r="N815" s="34"/>
      <c r="O815" s="34"/>
      <c r="P815" s="34"/>
      <c r="Q815" s="10">
        <v>24</v>
      </c>
    </row>
    <row r="816" spans="1:17" ht="28" x14ac:dyDescent="0.2">
      <c r="A816" s="215">
        <v>44287</v>
      </c>
      <c r="B816" s="10" t="e">
        <f>CONCATENATE("v2-",YEAR(#REF!),"-Q",ROUNDDOWN(MONTH(#REF!)/3,0)+1,"-",TEXT(Table6[[#This Row],[Counter]],"00#"))</f>
        <v>#REF!</v>
      </c>
      <c r="C816" s="34" t="s">
        <v>40</v>
      </c>
      <c r="D816" s="10"/>
      <c r="E816" s="34" t="s">
        <v>172</v>
      </c>
      <c r="F816" s="34" t="s">
        <v>38</v>
      </c>
      <c r="G816" s="34" t="s">
        <v>38</v>
      </c>
      <c r="H816" s="34" t="s">
        <v>38</v>
      </c>
      <c r="I816" s="34"/>
      <c r="J816" s="34" t="s">
        <v>38</v>
      </c>
      <c r="K816" s="34" t="s">
        <v>38</v>
      </c>
      <c r="L816" s="34" t="s">
        <v>38</v>
      </c>
      <c r="M816" s="34" t="s">
        <v>946</v>
      </c>
      <c r="N816" s="34"/>
      <c r="O816" s="34"/>
      <c r="P816" s="34"/>
      <c r="Q816" s="10">
        <v>50</v>
      </c>
    </row>
    <row r="817" spans="1:17" ht="98" x14ac:dyDescent="0.2">
      <c r="A817" s="215">
        <v>44287</v>
      </c>
      <c r="B817" s="10" t="e">
        <f>CONCATENATE("v2-",YEAR(#REF!),"-Q",ROUNDDOWN(MONTH(#REF!)/3,0)+1,"-",TEXT(Table6[[#This Row],[Counter]],"00#"))</f>
        <v>#REF!</v>
      </c>
      <c r="C817" s="34" t="s">
        <v>19</v>
      </c>
      <c r="D817" s="10"/>
      <c r="E817" s="34" t="s">
        <v>947</v>
      </c>
      <c r="F817" s="34" t="s">
        <v>38</v>
      </c>
      <c r="G817" s="34" t="s">
        <v>38</v>
      </c>
      <c r="H817" s="34" t="s">
        <v>38</v>
      </c>
      <c r="I817" s="34"/>
      <c r="J817" s="34" t="s">
        <v>38</v>
      </c>
      <c r="K817" s="34" t="s">
        <v>38</v>
      </c>
      <c r="L817" s="34" t="s">
        <v>38</v>
      </c>
      <c r="M817" s="34" t="s">
        <v>948</v>
      </c>
      <c r="N817" s="34"/>
      <c r="O817" s="34"/>
      <c r="P817" s="34"/>
      <c r="Q817" s="10">
        <v>14</v>
      </c>
    </row>
    <row r="818" spans="1:17" ht="28" x14ac:dyDescent="0.2">
      <c r="A818" s="215">
        <v>44287</v>
      </c>
      <c r="B818" s="10" t="e">
        <f>CONCATENATE("v2-",YEAR(#REF!),"-Q",ROUNDDOWN(MONTH(#REF!)/3,0)+1,"-",TEXT(Table6[[#This Row],[Counter]],"00#"))</f>
        <v>#REF!</v>
      </c>
      <c r="C818" s="34" t="s">
        <v>40</v>
      </c>
      <c r="D818" s="10"/>
      <c r="E818" s="34" t="s">
        <v>949</v>
      </c>
      <c r="F818" s="34" t="s">
        <v>38</v>
      </c>
      <c r="G818" s="34" t="s">
        <v>38</v>
      </c>
      <c r="H818" s="34" t="s">
        <v>38</v>
      </c>
      <c r="I818" s="34"/>
      <c r="J818" s="34" t="s">
        <v>38</v>
      </c>
      <c r="K818" s="34" t="s">
        <v>38</v>
      </c>
      <c r="L818" s="34" t="s">
        <v>38</v>
      </c>
      <c r="M818" s="34" t="s">
        <v>950</v>
      </c>
      <c r="N818" s="34"/>
      <c r="O818" s="34"/>
      <c r="P818" s="34"/>
      <c r="Q818" s="10">
        <v>53</v>
      </c>
    </row>
    <row r="819" spans="1:17" ht="28" x14ac:dyDescent="0.2">
      <c r="A819" s="215">
        <v>44287</v>
      </c>
      <c r="B819" s="10" t="e">
        <f>CONCATENATE("v2-",YEAR(#REF!),"-Q",ROUNDDOWN(MONTH(#REF!)/3,0)+1,"-",TEXT(Table6[[#This Row],[Counter]],"00#"))</f>
        <v>#REF!</v>
      </c>
      <c r="C819" s="34" t="s">
        <v>40</v>
      </c>
      <c r="D819" s="10"/>
      <c r="E819" s="34" t="s">
        <v>951</v>
      </c>
      <c r="F819" s="34" t="s">
        <v>38</v>
      </c>
      <c r="G819" s="34" t="s">
        <v>38</v>
      </c>
      <c r="H819" s="34" t="s">
        <v>38</v>
      </c>
      <c r="I819" s="34"/>
      <c r="J819" s="34" t="s">
        <v>38</v>
      </c>
      <c r="K819" s="34" t="s">
        <v>38</v>
      </c>
      <c r="L819" s="34" t="s">
        <v>38</v>
      </c>
      <c r="M819" s="34" t="s">
        <v>952</v>
      </c>
      <c r="N819" s="34"/>
      <c r="O819" s="34"/>
      <c r="P819" s="34"/>
      <c r="Q819" s="10">
        <v>51</v>
      </c>
    </row>
    <row r="820" spans="1:17" ht="28" x14ac:dyDescent="0.2">
      <c r="A820" s="215">
        <v>44287</v>
      </c>
      <c r="B820" s="10" t="e">
        <f>CONCATENATE("v2-",YEAR(#REF!),"-Q",ROUNDDOWN(MONTH(#REF!)/3,0)+1,"-",TEXT(Table6[[#This Row],[Counter]],"00#"))</f>
        <v>#REF!</v>
      </c>
      <c r="C820" s="34" t="s">
        <v>40</v>
      </c>
      <c r="D820" s="10"/>
      <c r="E820" s="34" t="s">
        <v>953</v>
      </c>
      <c r="F820" s="34" t="s">
        <v>38</v>
      </c>
      <c r="G820" s="34" t="s">
        <v>38</v>
      </c>
      <c r="H820" s="34" t="s">
        <v>38</v>
      </c>
      <c r="I820" s="34"/>
      <c r="J820" s="34" t="s">
        <v>38</v>
      </c>
      <c r="K820" s="34" t="s">
        <v>38</v>
      </c>
      <c r="L820" s="34" t="s">
        <v>38</v>
      </c>
      <c r="M820" s="34" t="s">
        <v>954</v>
      </c>
      <c r="N820" s="34"/>
      <c r="O820" s="34"/>
      <c r="P820" s="34"/>
      <c r="Q820" s="10">
        <v>52</v>
      </c>
    </row>
    <row r="821" spans="1:17" ht="28" x14ac:dyDescent="0.2">
      <c r="A821" s="215">
        <v>44287</v>
      </c>
      <c r="B821" s="10" t="e">
        <f>CONCATENATE("v2-",YEAR(#REF!),"-Q",ROUNDDOWN(MONTH(#REF!)/3,0)+1,"-",TEXT(Table6[[#This Row],[Counter]],"00#"))</f>
        <v>#REF!</v>
      </c>
      <c r="C821" s="34" t="s">
        <v>19</v>
      </c>
      <c r="D821" s="10"/>
      <c r="E821" s="34" t="s">
        <v>38</v>
      </c>
      <c r="F821" s="34" t="s">
        <v>38</v>
      </c>
      <c r="G821" s="34" t="s">
        <v>38</v>
      </c>
      <c r="H821" s="34" t="s">
        <v>38</v>
      </c>
      <c r="I821" s="34"/>
      <c r="J821" s="34" t="s">
        <v>38</v>
      </c>
      <c r="K821" s="34" t="s">
        <v>38</v>
      </c>
      <c r="L821" s="34" t="s">
        <v>38</v>
      </c>
      <c r="M821" s="34" t="s">
        <v>955</v>
      </c>
      <c r="N821" s="34"/>
      <c r="O821" s="34"/>
      <c r="P821" s="34"/>
      <c r="Q821" s="10">
        <v>25</v>
      </c>
    </row>
    <row r="822" spans="1:17" ht="14" x14ac:dyDescent="0.2">
      <c r="A822" s="215">
        <v>44287</v>
      </c>
      <c r="B822" s="10" t="e">
        <f>CONCATENATE("v2-",YEAR(#REF!),"-Q",ROUNDDOWN(MONTH(#REF!)/3,0)+1,"-",TEXT(Table6[[#This Row],[Counter]],"00#"))</f>
        <v>#REF!</v>
      </c>
      <c r="C822" s="34" t="s">
        <v>19</v>
      </c>
      <c r="D822" s="10"/>
      <c r="E822" s="34" t="s">
        <v>38</v>
      </c>
      <c r="F822" s="34" t="s">
        <v>38</v>
      </c>
      <c r="G822" s="34" t="s">
        <v>38</v>
      </c>
      <c r="H822" s="34" t="s">
        <v>38</v>
      </c>
      <c r="I822" s="34"/>
      <c r="J822" s="34" t="s">
        <v>38</v>
      </c>
      <c r="K822" s="34" t="s">
        <v>38</v>
      </c>
      <c r="L822" s="34" t="s">
        <v>38</v>
      </c>
      <c r="M822" s="34" t="s">
        <v>956</v>
      </c>
      <c r="N822" s="34"/>
      <c r="O822" s="34"/>
      <c r="P822" s="34"/>
      <c r="Q822" s="10">
        <v>26</v>
      </c>
    </row>
    <row r="823" spans="1:17" ht="42" x14ac:dyDescent="0.2">
      <c r="A823" s="215">
        <v>44287</v>
      </c>
      <c r="B823" s="22" t="e">
        <f>CONCATENATE("v2-",YEAR(#REF!),"-Q",ROUNDDOWN(MONTH(#REF!)/3,0)+1,"-",TEXT(Table6[[#This Row],[Counter]],"00#"))</f>
        <v>#REF!</v>
      </c>
      <c r="C823" s="34" t="s">
        <v>19</v>
      </c>
      <c r="D823" s="22"/>
      <c r="E823" s="34" t="s">
        <v>175</v>
      </c>
      <c r="F823" s="34" t="s">
        <v>187</v>
      </c>
      <c r="G823" s="34" t="s">
        <v>188</v>
      </c>
      <c r="H823" s="22">
        <v>1</v>
      </c>
      <c r="I823" s="22"/>
      <c r="J823" s="34" t="s">
        <v>189</v>
      </c>
      <c r="K823" s="22" t="s">
        <v>38</v>
      </c>
      <c r="L823" s="22" t="s">
        <v>38</v>
      </c>
      <c r="M823" s="34" t="s">
        <v>957</v>
      </c>
      <c r="N823" s="22"/>
      <c r="O823" s="22"/>
      <c r="P823" s="22"/>
      <c r="Q823" s="22">
        <v>64</v>
      </c>
    </row>
    <row r="824" spans="1:17" ht="112" x14ac:dyDescent="0.2">
      <c r="A824" s="215">
        <v>44287</v>
      </c>
      <c r="B824" s="10" t="e">
        <f>CONCATENATE("v2-",YEAR(#REF!),"-Q",ROUNDDOWN(MONTH(#REF!)/3,0)+1,"-",TEXT(Table6[[#This Row],[Counter]],"00#"))</f>
        <v>#REF!</v>
      </c>
      <c r="C824" s="34" t="s">
        <v>19</v>
      </c>
      <c r="D824" s="10"/>
      <c r="E824" s="34" t="s">
        <v>195</v>
      </c>
      <c r="F824" s="34" t="s">
        <v>389</v>
      </c>
      <c r="G824" s="34" t="s">
        <v>390</v>
      </c>
      <c r="H824" s="34">
        <v>1</v>
      </c>
      <c r="I824" s="34"/>
      <c r="J824" s="34" t="s">
        <v>232</v>
      </c>
      <c r="K824" s="34" t="s">
        <v>38</v>
      </c>
      <c r="L824" s="34" t="s">
        <v>38</v>
      </c>
      <c r="M824" s="34" t="s">
        <v>958</v>
      </c>
      <c r="N824" s="34"/>
      <c r="O824" s="34"/>
      <c r="P824" s="34"/>
      <c r="Q824" s="10">
        <v>71</v>
      </c>
    </row>
    <row r="825" spans="1:17" ht="112" x14ac:dyDescent="0.2">
      <c r="A825" s="215">
        <v>44287</v>
      </c>
      <c r="B825" s="10" t="e">
        <f>CONCATENATE("v2-",YEAR(#REF!),"-Q",ROUNDDOWN(MONTH(#REF!)/3,0)+1,"-",TEXT(Table6[[#This Row],[Counter]],"00#"))</f>
        <v>#REF!</v>
      </c>
      <c r="C825" s="34" t="s">
        <v>19</v>
      </c>
      <c r="D825" s="10"/>
      <c r="E825" s="34" t="s">
        <v>195</v>
      </c>
      <c r="F825" s="34" t="s">
        <v>389</v>
      </c>
      <c r="G825" s="34" t="s">
        <v>390</v>
      </c>
      <c r="H825" s="34">
        <v>1</v>
      </c>
      <c r="I825" s="34"/>
      <c r="J825" s="34" t="s">
        <v>232</v>
      </c>
      <c r="K825" s="34" t="s">
        <v>38</v>
      </c>
      <c r="L825" s="34" t="s">
        <v>959</v>
      </c>
      <c r="M825" s="34" t="s">
        <v>960</v>
      </c>
      <c r="N825" s="34"/>
      <c r="O825" s="34"/>
      <c r="P825" s="34"/>
      <c r="Q825" s="10">
        <v>87</v>
      </c>
    </row>
    <row r="826" spans="1:17" ht="14" x14ac:dyDescent="0.2">
      <c r="A826" s="215">
        <v>44287</v>
      </c>
      <c r="B826" s="10" t="e">
        <f>CONCATENATE("v2-",YEAR(#REF!),"-Q",ROUNDDOWN(MONTH(#REF!)/3,0)+1,"-",TEXT(Table6[[#This Row],[Counter]],"00#"))</f>
        <v>#REF!</v>
      </c>
      <c r="C826" s="34" t="s">
        <v>19</v>
      </c>
      <c r="D826" s="10"/>
      <c r="E826" s="34" t="s">
        <v>195</v>
      </c>
      <c r="F826" s="34" t="s">
        <v>389</v>
      </c>
      <c r="G826" s="34" t="s">
        <v>390</v>
      </c>
      <c r="H826" s="34" t="s">
        <v>38</v>
      </c>
      <c r="I826" s="34"/>
      <c r="J826" s="34" t="s">
        <v>38</v>
      </c>
      <c r="K826" s="34" t="s">
        <v>38</v>
      </c>
      <c r="L826" s="34" t="s">
        <v>38</v>
      </c>
      <c r="M826" s="34" t="s">
        <v>961</v>
      </c>
      <c r="N826" s="34"/>
      <c r="O826" s="34"/>
      <c r="P826" s="34"/>
      <c r="Q826" s="10">
        <v>69</v>
      </c>
    </row>
    <row r="827" spans="1:17" ht="28" x14ac:dyDescent="0.2">
      <c r="A827" s="215">
        <v>44287</v>
      </c>
      <c r="B827" s="10" t="e">
        <f>CONCATENATE("v2-",YEAR(#REF!),"-Q",ROUNDDOWN(MONTH(#REF!)/3,0)+1,"-",TEXT(Table6[[#This Row],[Counter]],"00#"))</f>
        <v>#REF!</v>
      </c>
      <c r="C827" s="34" t="s">
        <v>19</v>
      </c>
      <c r="D827" s="10"/>
      <c r="E827" s="34" t="s">
        <v>195</v>
      </c>
      <c r="F827" s="34" t="s">
        <v>404</v>
      </c>
      <c r="G827" s="34" t="s">
        <v>405</v>
      </c>
      <c r="H827" s="34">
        <v>1</v>
      </c>
      <c r="I827" s="34"/>
      <c r="J827" s="34" t="s">
        <v>232</v>
      </c>
      <c r="K827" s="34" t="s">
        <v>962</v>
      </c>
      <c r="L827" s="34" t="s">
        <v>69</v>
      </c>
      <c r="M827" s="34" t="s">
        <v>963</v>
      </c>
      <c r="N827" s="34"/>
      <c r="O827" s="34"/>
      <c r="P827" s="34"/>
      <c r="Q827" s="10">
        <v>27</v>
      </c>
    </row>
    <row r="828" spans="1:17" ht="28" x14ac:dyDescent="0.2">
      <c r="A828" s="215">
        <v>44287</v>
      </c>
      <c r="B828" s="10" t="e">
        <f>CONCATENATE("v2-",YEAR(#REF!),"-Q",ROUNDDOWN(MONTH(#REF!)/3,0)+1,"-",TEXT(Table6[[#This Row],[Counter]],"00#"))</f>
        <v>#REF!</v>
      </c>
      <c r="C828" s="34" t="s">
        <v>19</v>
      </c>
      <c r="D828" s="10"/>
      <c r="E828" s="34" t="s">
        <v>195</v>
      </c>
      <c r="F828" s="34" t="s">
        <v>404</v>
      </c>
      <c r="G828" s="34" t="s">
        <v>405</v>
      </c>
      <c r="H828" s="34">
        <v>1</v>
      </c>
      <c r="I828" s="34"/>
      <c r="J828" s="34" t="s">
        <v>232</v>
      </c>
      <c r="K828" s="34" t="s">
        <v>962</v>
      </c>
      <c r="L828" s="34" t="s">
        <v>69</v>
      </c>
      <c r="M828" s="34" t="s">
        <v>964</v>
      </c>
      <c r="N828" s="34"/>
      <c r="O828" s="34"/>
      <c r="P828" s="34"/>
      <c r="Q828" s="10">
        <v>72</v>
      </c>
    </row>
    <row r="829" spans="1:17" ht="28" x14ac:dyDescent="0.2">
      <c r="A829" s="215">
        <v>44287</v>
      </c>
      <c r="B829" s="10" t="e">
        <f>CONCATENATE("v2-",YEAR(#REF!),"-Q",ROUNDDOWN(MONTH(#REF!)/3,0)+1,"-",TEXT(Table6[[#This Row],[Counter]],"00#"))</f>
        <v>#REF!</v>
      </c>
      <c r="C829" s="34" t="s">
        <v>19</v>
      </c>
      <c r="D829" s="10"/>
      <c r="E829" s="34" t="s">
        <v>195</v>
      </c>
      <c r="F829" s="34" t="s">
        <v>404</v>
      </c>
      <c r="G829" s="34" t="s">
        <v>405</v>
      </c>
      <c r="H829" s="34">
        <v>1</v>
      </c>
      <c r="I829" s="34"/>
      <c r="J829" s="34" t="s">
        <v>232</v>
      </c>
      <c r="K829" s="34" t="s">
        <v>965</v>
      </c>
      <c r="L829" s="34" t="s">
        <v>69</v>
      </c>
      <c r="M829" s="34" t="s">
        <v>963</v>
      </c>
      <c r="N829" s="34"/>
      <c r="O829" s="34"/>
      <c r="P829" s="34"/>
      <c r="Q829" s="10">
        <v>73</v>
      </c>
    </row>
    <row r="830" spans="1:17" ht="28" x14ac:dyDescent="0.2">
      <c r="A830" s="215">
        <v>44287</v>
      </c>
      <c r="B830" s="10" t="e">
        <f>CONCATENATE("v2-",YEAR(#REF!),"-Q",ROUNDDOWN(MONTH(#REF!)/3,0)+1,"-",TEXT(Table6[[#This Row],[Counter]],"00#"))</f>
        <v>#REF!</v>
      </c>
      <c r="C830" s="34" t="s">
        <v>19</v>
      </c>
      <c r="D830" s="10"/>
      <c r="E830" s="34" t="s">
        <v>195</v>
      </c>
      <c r="F830" s="34" t="s">
        <v>404</v>
      </c>
      <c r="G830" s="34" t="s">
        <v>405</v>
      </c>
      <c r="H830" s="34">
        <v>1</v>
      </c>
      <c r="I830" s="34"/>
      <c r="J830" s="34" t="s">
        <v>232</v>
      </c>
      <c r="K830" s="34" t="s">
        <v>965</v>
      </c>
      <c r="L830" s="34" t="s">
        <v>69</v>
      </c>
      <c r="M830" s="34" t="s">
        <v>966</v>
      </c>
      <c r="N830" s="34"/>
      <c r="O830" s="34"/>
      <c r="P830" s="34"/>
      <c r="Q830" s="10">
        <v>28</v>
      </c>
    </row>
    <row r="831" spans="1:17" ht="84" x14ac:dyDescent="0.2">
      <c r="A831" s="215">
        <v>44287</v>
      </c>
      <c r="B831" s="10" t="e">
        <f>CONCATENATE("v2-",YEAR(#REF!),"-Q",ROUNDDOWN(MONTH(#REF!)/3,0)+1,"-",TEXT(Table6[[#This Row],[Counter]],"00#"))</f>
        <v>#REF!</v>
      </c>
      <c r="C831" s="34" t="s">
        <v>19</v>
      </c>
      <c r="D831" s="10"/>
      <c r="E831" s="34" t="s">
        <v>195</v>
      </c>
      <c r="F831" s="34" t="s">
        <v>404</v>
      </c>
      <c r="G831" s="34" t="s">
        <v>405</v>
      </c>
      <c r="H831" s="34">
        <v>1</v>
      </c>
      <c r="I831" s="34"/>
      <c r="J831" s="34" t="s">
        <v>232</v>
      </c>
      <c r="K831" s="34" t="s">
        <v>38</v>
      </c>
      <c r="L831" s="34" t="s">
        <v>38</v>
      </c>
      <c r="M831" s="34" t="s">
        <v>936</v>
      </c>
      <c r="N831" s="34"/>
      <c r="O831" s="34"/>
      <c r="P831" s="34"/>
      <c r="Q831" s="10">
        <v>88</v>
      </c>
    </row>
    <row r="832" spans="1:17" ht="84" x14ac:dyDescent="0.2">
      <c r="A832" s="215">
        <v>44287</v>
      </c>
      <c r="B832" s="10" t="e">
        <f>CONCATENATE("v2-",YEAR(#REF!),"-Q",ROUNDDOWN(MONTH(#REF!)/3,0)+1,"-",TEXT(Table6[[#This Row],[Counter]],"00#"))</f>
        <v>#REF!</v>
      </c>
      <c r="C832" s="34" t="s">
        <v>19</v>
      </c>
      <c r="D832" s="10"/>
      <c r="E832" s="34" t="s">
        <v>195</v>
      </c>
      <c r="F832" s="34" t="s">
        <v>196</v>
      </c>
      <c r="G832" s="34" t="s">
        <v>197</v>
      </c>
      <c r="H832" s="34">
        <v>1</v>
      </c>
      <c r="I832" s="34"/>
      <c r="J832" s="34" t="s">
        <v>232</v>
      </c>
      <c r="K832" s="34" t="s">
        <v>38</v>
      </c>
      <c r="L832" s="34" t="s">
        <v>38</v>
      </c>
      <c r="M832" s="34" t="s">
        <v>935</v>
      </c>
      <c r="N832" s="34"/>
      <c r="O832" s="34"/>
      <c r="P832" s="34"/>
      <c r="Q832" s="10">
        <v>89</v>
      </c>
    </row>
    <row r="833" spans="1:17" ht="56" x14ac:dyDescent="0.2">
      <c r="A833" s="215">
        <v>44287</v>
      </c>
      <c r="B833" s="10" t="e">
        <f>CONCATENATE("v2-",YEAR(#REF!),"-Q",ROUNDDOWN(MONTH(#REF!)/3,0)+1,"-",TEXT(Table6[[#This Row],[Counter]],"00#"))</f>
        <v>#REF!</v>
      </c>
      <c r="C833" s="34" t="s">
        <v>19</v>
      </c>
      <c r="D833" s="10"/>
      <c r="E833" s="34" t="s">
        <v>195</v>
      </c>
      <c r="F833" s="34" t="s">
        <v>201</v>
      </c>
      <c r="G833" s="34" t="s">
        <v>202</v>
      </c>
      <c r="H833" s="34">
        <v>1</v>
      </c>
      <c r="I833" s="34"/>
      <c r="J833" s="34" t="s">
        <v>39</v>
      </c>
      <c r="K833" s="34" t="s">
        <v>38</v>
      </c>
      <c r="L833" s="34" t="s">
        <v>74</v>
      </c>
      <c r="M833" s="34" t="s">
        <v>967</v>
      </c>
      <c r="N833" s="34"/>
      <c r="O833" s="34"/>
      <c r="P833" s="34"/>
      <c r="Q833" s="10">
        <v>74</v>
      </c>
    </row>
    <row r="834" spans="1:17" ht="84" x14ac:dyDescent="0.2">
      <c r="A834" s="215">
        <v>44287</v>
      </c>
      <c r="B834" s="10" t="e">
        <f>CONCATENATE("v2-",YEAR(#REF!),"-Q",ROUNDDOWN(MONTH(#REF!)/3,0)+1,"-",TEXT(Table6[[#This Row],[Counter]],"00#"))</f>
        <v>#REF!</v>
      </c>
      <c r="C834" s="34" t="s">
        <v>19</v>
      </c>
      <c r="D834" s="10"/>
      <c r="E834" s="34" t="s">
        <v>195</v>
      </c>
      <c r="F834" s="34" t="s">
        <v>201</v>
      </c>
      <c r="G834" s="34" t="s">
        <v>202</v>
      </c>
      <c r="H834" s="34">
        <v>1</v>
      </c>
      <c r="I834" s="34"/>
      <c r="J834" s="34" t="s">
        <v>39</v>
      </c>
      <c r="K834" s="34" t="s">
        <v>38</v>
      </c>
      <c r="L834" s="34" t="s">
        <v>38</v>
      </c>
      <c r="M834" s="34" t="s">
        <v>968</v>
      </c>
      <c r="N834" s="34"/>
      <c r="O834" s="34"/>
      <c r="P834" s="34"/>
      <c r="Q834" s="10">
        <v>90</v>
      </c>
    </row>
    <row r="835" spans="1:17" ht="28" x14ac:dyDescent="0.2">
      <c r="A835" s="215">
        <v>44287</v>
      </c>
      <c r="B835" s="10" t="e">
        <f>CONCATENATE("v2-",YEAR(#REF!),"-Q",ROUNDDOWN(MONTH(#REF!)/3,0)+1,"-",TEXT(Table6[[#This Row],[Counter]],"00#"))</f>
        <v>#REF!</v>
      </c>
      <c r="C835" s="34" t="s">
        <v>19</v>
      </c>
      <c r="D835" s="10"/>
      <c r="E835" s="34" t="s">
        <v>203</v>
      </c>
      <c r="F835" s="34" t="s">
        <v>204</v>
      </c>
      <c r="G835" s="34" t="s">
        <v>205</v>
      </c>
      <c r="H835" s="34">
        <v>2</v>
      </c>
      <c r="I835" s="34"/>
      <c r="J835" s="34" t="s">
        <v>232</v>
      </c>
      <c r="K835" s="34" t="s">
        <v>38</v>
      </c>
      <c r="L835" s="34" t="s">
        <v>38</v>
      </c>
      <c r="M835" s="34" t="s">
        <v>969</v>
      </c>
      <c r="N835" s="34"/>
      <c r="O835" s="34"/>
      <c r="P835" s="34"/>
      <c r="Q835" s="10">
        <v>29</v>
      </c>
    </row>
    <row r="836" spans="1:17" ht="14" x14ac:dyDescent="0.2">
      <c r="A836" s="215">
        <v>44287</v>
      </c>
      <c r="B836" s="10" t="e">
        <f>CONCATENATE("v2-",YEAR(#REF!),"-Q",ROUNDDOWN(MONTH(#REF!)/3,0)+1,"-",TEXT(Table6[[#This Row],[Counter]],"00#"))</f>
        <v>#REF!</v>
      </c>
      <c r="C836" s="34" t="s">
        <v>40</v>
      </c>
      <c r="D836" s="10"/>
      <c r="E836" s="34" t="s">
        <v>203</v>
      </c>
      <c r="F836" s="34" t="s">
        <v>648</v>
      </c>
      <c r="G836" s="34" t="s">
        <v>649</v>
      </c>
      <c r="H836" s="34">
        <v>1</v>
      </c>
      <c r="I836" s="34"/>
      <c r="J836" s="34" t="s">
        <v>39</v>
      </c>
      <c r="K836" s="34" t="s">
        <v>38</v>
      </c>
      <c r="L836" s="34" t="s">
        <v>74</v>
      </c>
      <c r="M836" s="34" t="s">
        <v>970</v>
      </c>
      <c r="N836" s="34"/>
      <c r="O836" s="34"/>
      <c r="P836" s="34"/>
      <c r="Q836" s="10">
        <v>30</v>
      </c>
    </row>
    <row r="837" spans="1:17" ht="98" x14ac:dyDescent="0.2">
      <c r="A837" s="215">
        <v>44287</v>
      </c>
      <c r="B837" s="10" t="e">
        <f>CONCATENATE("v2-",YEAR(#REF!),"-Q",ROUNDDOWN(MONTH(#REF!)/3,0)+1,"-",TEXT(Table6[[#This Row],[Counter]],"00#"))</f>
        <v>#REF!</v>
      </c>
      <c r="C837" s="34" t="s">
        <v>19</v>
      </c>
      <c r="D837" s="10"/>
      <c r="E837" s="34" t="s">
        <v>203</v>
      </c>
      <c r="F837" s="34" t="s">
        <v>425</v>
      </c>
      <c r="G837" s="34" t="s">
        <v>426</v>
      </c>
      <c r="H837" s="34">
        <v>1</v>
      </c>
      <c r="I837" s="34"/>
      <c r="J837" s="34" t="s">
        <v>39</v>
      </c>
      <c r="K837" s="34" t="s">
        <v>38</v>
      </c>
      <c r="L837" s="34" t="s">
        <v>38</v>
      </c>
      <c r="M837" s="34" t="s">
        <v>971</v>
      </c>
      <c r="N837" s="34"/>
      <c r="O837" s="34"/>
      <c r="P837" s="34"/>
      <c r="Q837" s="10">
        <v>91</v>
      </c>
    </row>
    <row r="838" spans="1:17" ht="28" x14ac:dyDescent="0.2">
      <c r="A838" s="215">
        <v>44287</v>
      </c>
      <c r="B838" s="10" t="e">
        <f>CONCATENATE("v2-",YEAR(#REF!),"-Q",ROUNDDOWN(MONTH(#REF!)/3,0)+1,"-",TEXT(Table6[[#This Row],[Counter]],"00#"))</f>
        <v>#REF!</v>
      </c>
      <c r="C838" s="34" t="s">
        <v>40</v>
      </c>
      <c r="D838" s="10"/>
      <c r="E838" s="34" t="s">
        <v>203</v>
      </c>
      <c r="F838" s="34" t="s">
        <v>972</v>
      </c>
      <c r="G838" s="34" t="s">
        <v>973</v>
      </c>
      <c r="H838" s="34">
        <v>1</v>
      </c>
      <c r="I838" s="34"/>
      <c r="J838" s="34" t="s">
        <v>39</v>
      </c>
      <c r="K838" s="34" t="s">
        <v>974</v>
      </c>
      <c r="L838" s="34" t="s">
        <v>38</v>
      </c>
      <c r="M838" s="34" t="s">
        <v>975</v>
      </c>
      <c r="N838" s="34"/>
      <c r="O838" s="34"/>
      <c r="P838" s="34"/>
      <c r="Q838" s="10">
        <v>31</v>
      </c>
    </row>
    <row r="839" spans="1:17" ht="28" x14ac:dyDescent="0.2">
      <c r="A839" s="215">
        <v>44287</v>
      </c>
      <c r="B839" s="10" t="e">
        <f>CONCATENATE("v2-",YEAR(#REF!),"-Q",ROUNDDOWN(MONTH(#REF!)/3,0)+1,"-",TEXT(Table6[[#This Row],[Counter]],"00#"))</f>
        <v>#REF!</v>
      </c>
      <c r="C839" s="34" t="s">
        <v>40</v>
      </c>
      <c r="D839" s="10"/>
      <c r="E839" s="34" t="s">
        <v>217</v>
      </c>
      <c r="F839" s="34" t="s">
        <v>230</v>
      </c>
      <c r="G839" s="34" t="s">
        <v>231</v>
      </c>
      <c r="H839" s="34">
        <v>1</v>
      </c>
      <c r="I839" s="34"/>
      <c r="J839" s="34" t="s">
        <v>434</v>
      </c>
      <c r="K839" s="34" t="s">
        <v>976</v>
      </c>
      <c r="L839" s="34" t="s">
        <v>74</v>
      </c>
      <c r="M839" s="34" t="s">
        <v>977</v>
      </c>
      <c r="N839" s="34"/>
      <c r="O839" s="34"/>
      <c r="P839" s="34"/>
      <c r="Q839" s="10">
        <v>68</v>
      </c>
    </row>
    <row r="840" spans="1:17" ht="84" x14ac:dyDescent="0.2">
      <c r="A840" s="215">
        <v>44287</v>
      </c>
      <c r="B840" s="10" t="e">
        <f>CONCATENATE("v2-",YEAR(#REF!),"-Q",ROUNDDOWN(MONTH(#REF!)/3,0)+1,"-",TEXT(Table6[[#This Row],[Counter]],"00#"))</f>
        <v>#REF!</v>
      </c>
      <c r="C840" s="34" t="s">
        <v>19</v>
      </c>
      <c r="D840" s="10"/>
      <c r="E840" s="34" t="s">
        <v>217</v>
      </c>
      <c r="F840" s="34" t="s">
        <v>978</v>
      </c>
      <c r="G840" s="34" t="s">
        <v>979</v>
      </c>
      <c r="H840" s="34">
        <v>1</v>
      </c>
      <c r="I840" s="34"/>
      <c r="J840" s="34" t="s">
        <v>39</v>
      </c>
      <c r="K840" s="34" t="s">
        <v>38</v>
      </c>
      <c r="L840" s="34" t="s">
        <v>38</v>
      </c>
      <c r="M840" s="34" t="s">
        <v>980</v>
      </c>
      <c r="N840" s="34"/>
      <c r="O840" s="34"/>
      <c r="P840" s="34"/>
      <c r="Q840" s="10">
        <v>32</v>
      </c>
    </row>
    <row r="841" spans="1:17" ht="84" x14ac:dyDescent="0.2">
      <c r="A841" s="215">
        <v>44287</v>
      </c>
      <c r="B841" s="10" t="e">
        <f>CONCATENATE("v2-",YEAR(#REF!),"-Q",ROUNDDOWN(MONTH(#REF!)/3,0)+1,"-",TEXT(Table6[[#This Row],[Counter]],"00#"))</f>
        <v>#REF!</v>
      </c>
      <c r="C841" s="34" t="s">
        <v>19</v>
      </c>
      <c r="D841" s="10"/>
      <c r="E841" s="34" t="s">
        <v>217</v>
      </c>
      <c r="F841" s="34" t="s">
        <v>673</v>
      </c>
      <c r="G841" s="34" t="s">
        <v>674</v>
      </c>
      <c r="H841" s="34">
        <v>1</v>
      </c>
      <c r="I841" s="34"/>
      <c r="J841" s="34" t="s">
        <v>39</v>
      </c>
      <c r="K841" s="34" t="s">
        <v>38</v>
      </c>
      <c r="L841" s="34" t="s">
        <v>38</v>
      </c>
      <c r="M841" s="34" t="s">
        <v>981</v>
      </c>
      <c r="N841" s="34"/>
      <c r="O841" s="34"/>
      <c r="P841" s="34"/>
      <c r="Q841" s="10">
        <v>86</v>
      </c>
    </row>
    <row r="842" spans="1:17" ht="28" x14ac:dyDescent="0.2">
      <c r="A842" s="215">
        <v>44287</v>
      </c>
      <c r="B842" s="10" t="e">
        <f>CONCATENATE("v2-",YEAR(#REF!),"-Q",ROUNDDOWN(MONTH(#REF!)/3,0)+1,"-",TEXT(Table6[[#This Row],[Counter]],"00#"))</f>
        <v>#REF!</v>
      </c>
      <c r="C842" s="34" t="s">
        <v>19</v>
      </c>
      <c r="D842" s="10"/>
      <c r="E842" s="34" t="s">
        <v>241</v>
      </c>
      <c r="F842" s="34" t="s">
        <v>448</v>
      </c>
      <c r="G842" s="34" t="s">
        <v>449</v>
      </c>
      <c r="H842" s="34">
        <v>1</v>
      </c>
      <c r="I842" s="34"/>
      <c r="J842" s="34" t="s">
        <v>39</v>
      </c>
      <c r="K842" s="34" t="s">
        <v>38</v>
      </c>
      <c r="L842" s="34" t="s">
        <v>74</v>
      </c>
      <c r="M842" s="34" t="s">
        <v>982</v>
      </c>
      <c r="N842" s="34"/>
      <c r="O842" s="34"/>
      <c r="P842" s="34"/>
      <c r="Q842" s="10">
        <v>34</v>
      </c>
    </row>
    <row r="843" spans="1:17" ht="14" x14ac:dyDescent="0.2">
      <c r="A843" s="215">
        <v>44287</v>
      </c>
      <c r="B843" s="10" t="e">
        <f>CONCATENATE("v2-",YEAR(#REF!),"-Q",ROUNDDOWN(MONTH(#REF!)/3,0)+1,"-",TEXT(Table6[[#This Row],[Counter]],"00#"))</f>
        <v>#REF!</v>
      </c>
      <c r="C843" s="34" t="s">
        <v>19</v>
      </c>
      <c r="D843" s="10"/>
      <c r="E843" s="34" t="s">
        <v>241</v>
      </c>
      <c r="F843" s="34" t="s">
        <v>448</v>
      </c>
      <c r="G843" s="34" t="s">
        <v>449</v>
      </c>
      <c r="H843" s="34">
        <v>1</v>
      </c>
      <c r="I843" s="34"/>
      <c r="J843" s="34" t="s">
        <v>62</v>
      </c>
      <c r="K843" s="34" t="s">
        <v>38</v>
      </c>
      <c r="L843" s="34" t="s">
        <v>38</v>
      </c>
      <c r="M843" s="34" t="s">
        <v>564</v>
      </c>
      <c r="N843" s="34"/>
      <c r="O843" s="34"/>
      <c r="P843" s="34"/>
      <c r="Q843" s="10">
        <v>33</v>
      </c>
    </row>
    <row r="844" spans="1:17" ht="84" x14ac:dyDescent="0.2">
      <c r="A844" s="215">
        <v>44287</v>
      </c>
      <c r="B844" s="10" t="e">
        <f>CONCATENATE("v2-",YEAR(#REF!),"-Q",ROUNDDOWN(MONTH(#REF!)/3,0)+1,"-",TEXT(Table6[[#This Row],[Counter]],"00#"))</f>
        <v>#REF!</v>
      </c>
      <c r="C844" s="34" t="s">
        <v>19</v>
      </c>
      <c r="D844" s="10"/>
      <c r="E844" s="34" t="s">
        <v>241</v>
      </c>
      <c r="F844" s="34" t="s">
        <v>247</v>
      </c>
      <c r="G844" s="34" t="s">
        <v>248</v>
      </c>
      <c r="H844" s="34">
        <v>1</v>
      </c>
      <c r="I844" s="34"/>
      <c r="J844" s="34" t="s">
        <v>39</v>
      </c>
      <c r="K844" s="34" t="s">
        <v>983</v>
      </c>
      <c r="L844" s="34" t="s">
        <v>74</v>
      </c>
      <c r="M844" s="34" t="s">
        <v>984</v>
      </c>
      <c r="N844" s="34"/>
      <c r="O844" s="34"/>
      <c r="P844" s="34"/>
      <c r="Q844" s="10">
        <v>35</v>
      </c>
    </row>
    <row r="845" spans="1:17" ht="42" x14ac:dyDescent="0.2">
      <c r="A845" s="215">
        <v>44287</v>
      </c>
      <c r="B845" s="10" t="e">
        <f>CONCATENATE("v2-",YEAR(#REF!),"-Q",ROUNDDOWN(MONTH(#REF!)/3,0)+1,"-",TEXT(Table6[[#This Row],[Counter]],"00#"))</f>
        <v>#REF!</v>
      </c>
      <c r="C845" s="34" t="s">
        <v>19</v>
      </c>
      <c r="D845" s="10"/>
      <c r="E845" s="34" t="s">
        <v>241</v>
      </c>
      <c r="F845" s="34" t="s">
        <v>252</v>
      </c>
      <c r="G845" s="34" t="s">
        <v>253</v>
      </c>
      <c r="H845" s="34">
        <v>1</v>
      </c>
      <c r="I845" s="34"/>
      <c r="J845" s="34" t="s">
        <v>232</v>
      </c>
      <c r="K845" s="34" t="s">
        <v>38</v>
      </c>
      <c r="L845" s="34" t="s">
        <v>38</v>
      </c>
      <c r="M845" s="34" t="s">
        <v>985</v>
      </c>
      <c r="N845" s="34"/>
      <c r="O845" s="34"/>
      <c r="P845" s="34"/>
      <c r="Q845" s="10">
        <v>36</v>
      </c>
    </row>
    <row r="846" spans="1:17" ht="42" x14ac:dyDescent="0.2">
      <c r="A846" s="215">
        <v>44287</v>
      </c>
      <c r="B846" s="10" t="e">
        <f>CONCATENATE("v2-",YEAR(#REF!),"-Q",ROUNDDOWN(MONTH(#REF!)/3,0)+1,"-",TEXT(Table6[[#This Row],[Counter]],"00#"))</f>
        <v>#REF!</v>
      </c>
      <c r="C846" s="34" t="s">
        <v>19</v>
      </c>
      <c r="D846" s="10"/>
      <c r="E846" s="34" t="s">
        <v>241</v>
      </c>
      <c r="F846" s="34" t="s">
        <v>255</v>
      </c>
      <c r="G846" s="34" t="s">
        <v>256</v>
      </c>
      <c r="H846" s="34">
        <v>2</v>
      </c>
      <c r="I846" s="34"/>
      <c r="J846" s="34" t="s">
        <v>39</v>
      </c>
      <c r="K846" s="34" t="s">
        <v>986</v>
      </c>
      <c r="L846" s="34" t="s">
        <v>74</v>
      </c>
      <c r="M846" s="34" t="s">
        <v>987</v>
      </c>
      <c r="N846" s="34"/>
      <c r="O846" s="34"/>
      <c r="P846" s="34"/>
      <c r="Q846" s="10">
        <v>37</v>
      </c>
    </row>
    <row r="847" spans="1:17" ht="56" x14ac:dyDescent="0.2">
      <c r="A847" s="215">
        <v>44287</v>
      </c>
      <c r="B847" s="10" t="e">
        <f>CONCATENATE("v2-",YEAR(#REF!),"-Q",ROUNDDOWN(MONTH(#REF!)/3,0)+1,"-",TEXT(Table6[[#This Row],[Counter]],"00#"))</f>
        <v>#REF!</v>
      </c>
      <c r="C847" s="34" t="s">
        <v>19</v>
      </c>
      <c r="D847" s="10"/>
      <c r="E847" s="34" t="s">
        <v>241</v>
      </c>
      <c r="F847" s="34" t="s">
        <v>259</v>
      </c>
      <c r="G847" s="34" t="s">
        <v>260</v>
      </c>
      <c r="H847" s="34">
        <v>3</v>
      </c>
      <c r="I847" s="34"/>
      <c r="J847" s="34" t="s">
        <v>39</v>
      </c>
      <c r="K847" s="34" t="s">
        <v>38</v>
      </c>
      <c r="L847" s="34" t="s">
        <v>134</v>
      </c>
      <c r="M847" s="34" t="s">
        <v>988</v>
      </c>
      <c r="N847" s="34"/>
      <c r="O847" s="34"/>
      <c r="P847" s="34"/>
      <c r="Q847" s="10">
        <v>39</v>
      </c>
    </row>
    <row r="848" spans="1:17" ht="28" x14ac:dyDescent="0.2">
      <c r="A848" s="215">
        <v>44287</v>
      </c>
      <c r="B848" s="10" t="e">
        <f>CONCATENATE("v2-",YEAR(#REF!),"-Q",ROUNDDOWN(MONTH(#REF!)/3,0)+1,"-",TEXT(Table6[[#This Row],[Counter]],"00#"))</f>
        <v>#REF!</v>
      </c>
      <c r="C848" s="34" t="s">
        <v>19</v>
      </c>
      <c r="D848" s="10"/>
      <c r="E848" s="34" t="s">
        <v>264</v>
      </c>
      <c r="F848" s="34" t="s">
        <v>508</v>
      </c>
      <c r="G848" s="34" t="s">
        <v>509</v>
      </c>
      <c r="H848" s="34">
        <v>1</v>
      </c>
      <c r="I848" s="34"/>
      <c r="J848" s="34" t="s">
        <v>39</v>
      </c>
      <c r="K848" s="34" t="s">
        <v>38</v>
      </c>
      <c r="L848" s="34" t="s">
        <v>69</v>
      </c>
      <c r="M848" s="34" t="s">
        <v>989</v>
      </c>
      <c r="N848" s="34"/>
      <c r="O848" s="34"/>
      <c r="P848" s="34"/>
      <c r="Q848" s="10">
        <v>41</v>
      </c>
    </row>
    <row r="849" spans="1:17" ht="28" x14ac:dyDescent="0.2">
      <c r="A849" s="215">
        <v>44287</v>
      </c>
      <c r="B849" s="10" t="e">
        <f>CONCATENATE("v2-",YEAR(#REF!),"-Q",ROUNDDOWN(MONTH(#REF!)/3,0)+1,"-",TEXT(Table6[[#This Row],[Counter]],"00#"))</f>
        <v>#REF!</v>
      </c>
      <c r="C849" s="34" t="s">
        <v>19</v>
      </c>
      <c r="D849" s="10"/>
      <c r="E849" s="34" t="s">
        <v>264</v>
      </c>
      <c r="F849" s="34" t="s">
        <v>268</v>
      </c>
      <c r="G849" s="34" t="s">
        <v>269</v>
      </c>
      <c r="H849" s="34">
        <v>1</v>
      </c>
      <c r="I849" s="34"/>
      <c r="J849" s="34" t="s">
        <v>39</v>
      </c>
      <c r="K849" s="34" t="s">
        <v>38</v>
      </c>
      <c r="L849" s="34" t="s">
        <v>134</v>
      </c>
      <c r="M849" s="34" t="s">
        <v>990</v>
      </c>
      <c r="N849" s="34"/>
      <c r="O849" s="34"/>
      <c r="P849" s="34"/>
      <c r="Q849" s="10">
        <v>42</v>
      </c>
    </row>
    <row r="850" spans="1:17" ht="28" x14ac:dyDescent="0.2">
      <c r="A850" s="215">
        <v>44287</v>
      </c>
      <c r="B850" s="10" t="e">
        <f>CONCATENATE("v2-",YEAR(#REF!),"-Q",ROUNDDOWN(MONTH(#REF!)/3,0)+1,"-",TEXT(Table6[[#This Row],[Counter]],"00#"))</f>
        <v>#REF!</v>
      </c>
      <c r="C850" s="34" t="s">
        <v>19</v>
      </c>
      <c r="D850" s="10"/>
      <c r="E850" s="34" t="s">
        <v>264</v>
      </c>
      <c r="F850" s="34" t="s">
        <v>268</v>
      </c>
      <c r="G850" s="34" t="s">
        <v>269</v>
      </c>
      <c r="H850" s="34">
        <v>3</v>
      </c>
      <c r="I850" s="34"/>
      <c r="J850" s="34" t="s">
        <v>39</v>
      </c>
      <c r="K850" s="34" t="s">
        <v>38</v>
      </c>
      <c r="L850" s="34" t="s">
        <v>69</v>
      </c>
      <c r="M850" s="34" t="s">
        <v>991</v>
      </c>
      <c r="N850" s="34"/>
      <c r="O850" s="34"/>
      <c r="P850" s="34"/>
      <c r="Q850" s="10">
        <v>43</v>
      </c>
    </row>
    <row r="851" spans="1:17" ht="70" x14ac:dyDescent="0.2">
      <c r="A851" s="215">
        <v>44287</v>
      </c>
      <c r="B851" s="10" t="e">
        <f>CONCATENATE("v2-",YEAR(#REF!),"-Q",ROUNDDOWN(MONTH(#REF!)/3,0)+1,"-",TEXT(Table6[[#This Row],[Counter]],"00#"))</f>
        <v>#REF!</v>
      </c>
      <c r="C851" s="34" t="s">
        <v>19</v>
      </c>
      <c r="D851" s="10"/>
      <c r="E851" s="34" t="s">
        <v>264</v>
      </c>
      <c r="F851" s="34" t="s">
        <v>482</v>
      </c>
      <c r="G851" s="34" t="s">
        <v>483</v>
      </c>
      <c r="H851" s="34">
        <v>1</v>
      </c>
      <c r="I851" s="34"/>
      <c r="J851" s="34" t="s">
        <v>39</v>
      </c>
      <c r="K851" s="34" t="s">
        <v>38</v>
      </c>
      <c r="L851" s="34" t="s">
        <v>74</v>
      </c>
      <c r="M851" s="34" t="s">
        <v>992</v>
      </c>
      <c r="N851" s="34"/>
      <c r="O851" s="34"/>
      <c r="P851" s="34"/>
      <c r="Q851" s="10">
        <v>44</v>
      </c>
    </row>
    <row r="852" spans="1:17" ht="98" x14ac:dyDescent="0.2">
      <c r="A852" s="215">
        <v>44287</v>
      </c>
      <c r="B852" s="10" t="e">
        <f>CONCATENATE("v2-",YEAR(#REF!),"-Q",ROUNDDOWN(MONTH(#REF!)/3,0)+1,"-",TEXT(Table6[[#This Row],[Counter]],"00#"))</f>
        <v>#REF!</v>
      </c>
      <c r="C852" s="34" t="s">
        <v>19</v>
      </c>
      <c r="D852" s="10"/>
      <c r="E852" s="34" t="s">
        <v>264</v>
      </c>
      <c r="F852" s="34" t="s">
        <v>282</v>
      </c>
      <c r="G852" s="34" t="s">
        <v>283</v>
      </c>
      <c r="H852" s="34">
        <v>1</v>
      </c>
      <c r="I852" s="34"/>
      <c r="J852" s="34" t="s">
        <v>993</v>
      </c>
      <c r="K852" s="34" t="s">
        <v>38</v>
      </c>
      <c r="L852" s="34" t="s">
        <v>38</v>
      </c>
      <c r="M852" s="34" t="s">
        <v>994</v>
      </c>
      <c r="N852" s="34"/>
      <c r="O852" s="34"/>
      <c r="P852" s="34"/>
      <c r="Q852" s="10">
        <v>83</v>
      </c>
    </row>
    <row r="853" spans="1:17" ht="98" x14ac:dyDescent="0.2">
      <c r="A853" s="215">
        <v>44287</v>
      </c>
      <c r="B853" s="10" t="e">
        <f>CONCATENATE("v2-",YEAR(#REF!),"-Q",ROUNDDOWN(MONTH(#REF!)/3,0)+1,"-",TEXT(Table6[[#This Row],[Counter]],"00#"))</f>
        <v>#REF!</v>
      </c>
      <c r="C853" s="34" t="s">
        <v>19</v>
      </c>
      <c r="D853" s="10"/>
      <c r="E853" s="34" t="s">
        <v>264</v>
      </c>
      <c r="F853" s="34" t="s">
        <v>282</v>
      </c>
      <c r="G853" s="34" t="s">
        <v>283</v>
      </c>
      <c r="H853" s="34">
        <v>2</v>
      </c>
      <c r="I853" s="34"/>
      <c r="J853" s="34" t="s">
        <v>993</v>
      </c>
      <c r="K853" s="34" t="s">
        <v>38</v>
      </c>
      <c r="L853" s="34" t="s">
        <v>38</v>
      </c>
      <c r="M853" s="34" t="s">
        <v>994</v>
      </c>
      <c r="N853" s="34"/>
      <c r="O853" s="34"/>
      <c r="P853" s="34"/>
      <c r="Q853" s="10">
        <v>85</v>
      </c>
    </row>
    <row r="854" spans="1:17" ht="14" x14ac:dyDescent="0.2">
      <c r="A854" s="215">
        <v>44287</v>
      </c>
      <c r="B854" s="10" t="e">
        <f>CONCATENATE("v2-",YEAR(#REF!),"-Q",ROUNDDOWN(MONTH(#REF!)/3,0)+1,"-",TEXT(Table6[[#This Row],[Counter]],"00#"))</f>
        <v>#REF!</v>
      </c>
      <c r="C854" s="34" t="s">
        <v>40</v>
      </c>
      <c r="D854" s="10"/>
      <c r="E854" s="34" t="s">
        <v>264</v>
      </c>
      <c r="F854" s="34" t="s">
        <v>885</v>
      </c>
      <c r="G854" s="34" t="s">
        <v>886</v>
      </c>
      <c r="H854" s="34">
        <v>1</v>
      </c>
      <c r="I854" s="34"/>
      <c r="J854" s="34" t="s">
        <v>232</v>
      </c>
      <c r="K854" s="34" t="s">
        <v>38</v>
      </c>
      <c r="L854" s="34" t="s">
        <v>106</v>
      </c>
      <c r="M854" s="34" t="s">
        <v>995</v>
      </c>
      <c r="N854" s="34"/>
      <c r="O854" s="34"/>
      <c r="P854" s="34"/>
      <c r="Q854" s="10">
        <v>47</v>
      </c>
    </row>
    <row r="855" spans="1:17" ht="28" x14ac:dyDescent="0.2">
      <c r="A855" s="215">
        <v>44287</v>
      </c>
      <c r="B855" s="10" t="e">
        <f>CONCATENATE("v2-",YEAR(#REF!),"-Q",ROUNDDOWN(MONTH(#REF!)/3,0)+1,"-",TEXT(Table6[[#This Row],[Counter]],"00#"))</f>
        <v>#REF!</v>
      </c>
      <c r="C855" s="34" t="s">
        <v>40</v>
      </c>
      <c r="D855" s="10"/>
      <c r="E855" s="34" t="s">
        <v>264</v>
      </c>
      <c r="F855" s="34" t="s">
        <v>885</v>
      </c>
      <c r="G855" s="34" t="s">
        <v>886</v>
      </c>
      <c r="H855" s="34">
        <v>2</v>
      </c>
      <c r="I855" s="34"/>
      <c r="J855" s="34" t="s">
        <v>232</v>
      </c>
      <c r="K855" s="34" t="s">
        <v>996</v>
      </c>
      <c r="L855" s="34" t="s">
        <v>69</v>
      </c>
      <c r="M855" s="34" t="s">
        <v>997</v>
      </c>
      <c r="N855" s="34"/>
      <c r="O855" s="34"/>
      <c r="P855" s="34"/>
      <c r="Q855" s="10">
        <v>48</v>
      </c>
    </row>
    <row r="856" spans="1:17" ht="28" x14ac:dyDescent="0.2">
      <c r="A856" s="215">
        <v>44202</v>
      </c>
      <c r="B856" s="10" t="e">
        <f>CONCATENATE("v2-",YEAR(#REF!),"-Q",ROUNDDOWN(MONTH(#REF!)/3,0)+1,"-",TEXT(Table6[[#This Row],[Counter]],"00#"))</f>
        <v>#REF!</v>
      </c>
      <c r="C856" s="34" t="s">
        <v>19</v>
      </c>
      <c r="D856" s="10"/>
      <c r="E856" s="34" t="s">
        <v>57</v>
      </c>
      <c r="F856" s="34" t="s">
        <v>58</v>
      </c>
      <c r="G856" s="34" t="s">
        <v>59</v>
      </c>
      <c r="H856" s="34">
        <v>5</v>
      </c>
      <c r="I856" s="34"/>
      <c r="J856" s="34" t="s">
        <v>232</v>
      </c>
      <c r="K856" s="34" t="s">
        <v>38</v>
      </c>
      <c r="L856" s="34" t="s">
        <v>69</v>
      </c>
      <c r="M856" s="225" t="s">
        <v>4879</v>
      </c>
      <c r="N856" s="34"/>
      <c r="O856" s="34"/>
      <c r="P856" s="225"/>
      <c r="Q856" s="10">
        <v>1</v>
      </c>
    </row>
    <row r="857" spans="1:17" ht="56" x14ac:dyDescent="0.2">
      <c r="A857" s="215">
        <v>44202</v>
      </c>
      <c r="B857" s="10" t="e">
        <f>CONCATENATE("v2-",YEAR(#REF!),"-Q",ROUNDDOWN(MONTH(#REF!)/3,0)+1,"-",TEXT(Table6[[#This Row],[Counter]],"00#"))</f>
        <v>#REF!</v>
      </c>
      <c r="C857" s="34" t="s">
        <v>19</v>
      </c>
      <c r="D857" s="10"/>
      <c r="E857" s="34" t="s">
        <v>57</v>
      </c>
      <c r="F857" s="34" t="s">
        <v>299</v>
      </c>
      <c r="G857" s="34" t="s">
        <v>300</v>
      </c>
      <c r="H857" s="34">
        <v>1</v>
      </c>
      <c r="I857" s="34"/>
      <c r="J857" s="34" t="s">
        <v>39</v>
      </c>
      <c r="K857" s="34" t="s">
        <v>998</v>
      </c>
      <c r="L857" s="34" t="s">
        <v>74</v>
      </c>
      <c r="M857" s="224" t="s">
        <v>999</v>
      </c>
      <c r="N857" s="34"/>
      <c r="O857" s="34"/>
      <c r="P857" s="225"/>
      <c r="Q857" s="10">
        <v>2</v>
      </c>
    </row>
    <row r="858" spans="1:17" ht="42" x14ac:dyDescent="0.2">
      <c r="A858" s="215">
        <v>44202</v>
      </c>
      <c r="B858" s="10" t="e">
        <f>CONCATENATE("v2-",YEAR(#REF!),"-Q",ROUNDDOWN(MONTH(#REF!)/3,0)+1,"-",TEXT(Table6[[#This Row],[Counter]],"00#"))</f>
        <v>#REF!</v>
      </c>
      <c r="C858" s="34" t="s">
        <v>19</v>
      </c>
      <c r="D858" s="10"/>
      <c r="E858" s="34" t="s">
        <v>57</v>
      </c>
      <c r="F858" s="34" t="s">
        <v>76</v>
      </c>
      <c r="G858" s="34" t="s">
        <v>77</v>
      </c>
      <c r="H858" s="34">
        <v>1</v>
      </c>
      <c r="I858" s="34"/>
      <c r="J858" s="34" t="s">
        <v>39</v>
      </c>
      <c r="K858" s="34" t="s">
        <v>38</v>
      </c>
      <c r="L858" s="34" t="s">
        <v>38</v>
      </c>
      <c r="M858" s="226" t="s">
        <v>1000</v>
      </c>
      <c r="N858" s="34"/>
      <c r="O858" s="34"/>
      <c r="P858" s="225"/>
      <c r="Q858" s="10">
        <v>4</v>
      </c>
    </row>
    <row r="859" spans="1:17" ht="28" x14ac:dyDescent="0.2">
      <c r="A859" s="215">
        <v>44202</v>
      </c>
      <c r="B859" s="10" t="e">
        <f>CONCATENATE("v2-",YEAR(#REF!),"-Q",ROUNDDOWN(MONTH(#REF!)/3,0)+1,"-",TEXT(Table6[[#This Row],[Counter]],"00#"))</f>
        <v>#REF!</v>
      </c>
      <c r="C859" s="34" t="s">
        <v>19</v>
      </c>
      <c r="D859" s="10"/>
      <c r="E859" s="34" t="s">
        <v>57</v>
      </c>
      <c r="F859" s="34" t="s">
        <v>76</v>
      </c>
      <c r="G859" s="34" t="s">
        <v>77</v>
      </c>
      <c r="H859" s="34">
        <v>1</v>
      </c>
      <c r="I859" s="34"/>
      <c r="J859" s="34" t="s">
        <v>39</v>
      </c>
      <c r="K859" s="34" t="s">
        <v>1001</v>
      </c>
      <c r="L859" s="34" t="s">
        <v>38</v>
      </c>
      <c r="M859" s="226" t="s">
        <v>4880</v>
      </c>
      <c r="N859" s="34"/>
      <c r="O859" s="34"/>
      <c r="P859" s="225"/>
      <c r="Q859" s="10">
        <v>6</v>
      </c>
    </row>
    <row r="860" spans="1:17" ht="42" x14ac:dyDescent="0.2">
      <c r="A860" s="215">
        <v>44202</v>
      </c>
      <c r="B860" s="10" t="e">
        <f>CONCATENATE("v2-",YEAR(#REF!),"-Q",ROUNDDOWN(MONTH(#REF!)/3,0)+1,"-",TEXT(Table6[[#This Row],[Counter]],"00#"))</f>
        <v>#REF!</v>
      </c>
      <c r="C860" s="34" t="s">
        <v>19</v>
      </c>
      <c r="D860" s="10"/>
      <c r="E860" s="34" t="s">
        <v>57</v>
      </c>
      <c r="F860" s="34" t="s">
        <v>76</v>
      </c>
      <c r="G860" s="34" t="s">
        <v>77</v>
      </c>
      <c r="H860" s="34">
        <v>1</v>
      </c>
      <c r="I860" s="34"/>
      <c r="J860" s="34" t="s">
        <v>39</v>
      </c>
      <c r="K860" s="34" t="s">
        <v>1001</v>
      </c>
      <c r="L860" s="34" t="s">
        <v>69</v>
      </c>
      <c r="M860" s="224" t="s">
        <v>1002</v>
      </c>
      <c r="N860" s="34"/>
      <c r="O860" s="34"/>
      <c r="P860" s="225"/>
      <c r="Q860" s="10">
        <v>7</v>
      </c>
    </row>
    <row r="861" spans="1:17" ht="28" x14ac:dyDescent="0.2">
      <c r="A861" s="215">
        <v>44202</v>
      </c>
      <c r="B861" s="10" t="e">
        <f>CONCATENATE("v2-",YEAR(#REF!),"-Q",ROUNDDOWN(MONTH(#REF!)/3,0)+1,"-",TEXT(Table6[[#This Row],[Counter]],"00#"))</f>
        <v>#REF!</v>
      </c>
      <c r="C861" s="34" t="s">
        <v>19</v>
      </c>
      <c r="D861" s="10"/>
      <c r="E861" s="34" t="s">
        <v>57</v>
      </c>
      <c r="F861" s="34" t="s">
        <v>76</v>
      </c>
      <c r="G861" s="34" t="s">
        <v>77</v>
      </c>
      <c r="H861" s="34">
        <v>2</v>
      </c>
      <c r="I861" s="34"/>
      <c r="J861" s="34" t="s">
        <v>39</v>
      </c>
      <c r="K861" s="34" t="s">
        <v>38</v>
      </c>
      <c r="L861" s="34" t="s">
        <v>38</v>
      </c>
      <c r="M861" s="226" t="s">
        <v>1003</v>
      </c>
      <c r="N861" s="34"/>
      <c r="O861" s="34"/>
      <c r="P861" s="225"/>
      <c r="Q861" s="10">
        <v>5</v>
      </c>
    </row>
    <row r="862" spans="1:17" ht="28" x14ac:dyDescent="0.2">
      <c r="A862" s="215">
        <v>44202</v>
      </c>
      <c r="B862" s="10" t="e">
        <f>CONCATENATE("v2-",YEAR(#REF!),"-Q",ROUNDDOWN(MONTH(#REF!)/3,0)+1,"-",TEXT(Table6[[#This Row],[Counter]],"00#"))</f>
        <v>#REF!</v>
      </c>
      <c r="C862" s="34" t="s">
        <v>19</v>
      </c>
      <c r="D862" s="10"/>
      <c r="E862" s="34" t="s">
        <v>57</v>
      </c>
      <c r="F862" s="34" t="s">
        <v>306</v>
      </c>
      <c r="G862" s="34" t="s">
        <v>307</v>
      </c>
      <c r="H862" s="34">
        <v>1</v>
      </c>
      <c r="I862" s="34"/>
      <c r="J862" s="34" t="s">
        <v>308</v>
      </c>
      <c r="K862" s="34" t="s">
        <v>1004</v>
      </c>
      <c r="L862" s="34" t="s">
        <v>38</v>
      </c>
      <c r="M862" s="225" t="s">
        <v>1005</v>
      </c>
      <c r="N862" s="34"/>
      <c r="O862" s="34"/>
      <c r="P862" s="225"/>
      <c r="Q862" s="10">
        <v>8</v>
      </c>
    </row>
    <row r="863" spans="1:17" ht="28" x14ac:dyDescent="0.2">
      <c r="A863" s="215">
        <v>44202</v>
      </c>
      <c r="B863" s="10" t="e">
        <f>CONCATENATE("v2-",YEAR(#REF!),"-Q",ROUNDDOWN(MONTH(#REF!)/3,0)+1,"-",TEXT(Table6[[#This Row],[Counter]],"00#"))</f>
        <v>#REF!</v>
      </c>
      <c r="C863" s="34" t="s">
        <v>19</v>
      </c>
      <c r="D863" s="10"/>
      <c r="E863" s="34" t="s">
        <v>95</v>
      </c>
      <c r="F863" s="34" t="s">
        <v>96</v>
      </c>
      <c r="G863" s="34" t="s">
        <v>97</v>
      </c>
      <c r="H863" s="34">
        <v>1</v>
      </c>
      <c r="I863" s="34"/>
      <c r="J863" s="34" t="s">
        <v>39</v>
      </c>
      <c r="K863" s="34" t="s">
        <v>1006</v>
      </c>
      <c r="L863" s="34" t="s">
        <v>69</v>
      </c>
      <c r="M863" s="225" t="s">
        <v>4882</v>
      </c>
      <c r="N863" s="34"/>
      <c r="O863" s="34"/>
      <c r="P863" s="225"/>
      <c r="Q863" s="10">
        <v>10</v>
      </c>
    </row>
    <row r="864" spans="1:17" ht="28" x14ac:dyDescent="0.2">
      <c r="A864" s="215">
        <v>44202</v>
      </c>
      <c r="B864" s="10" t="e">
        <f>CONCATENATE("v2-",YEAR(#REF!),"-Q",ROUNDDOWN(MONTH(#REF!)/3,0)+1,"-",TEXT(Table6[[#This Row],[Counter]],"00#"))</f>
        <v>#REF!</v>
      </c>
      <c r="C864" s="34" t="s">
        <v>19</v>
      </c>
      <c r="D864" s="10"/>
      <c r="E864" s="34" t="s">
        <v>95</v>
      </c>
      <c r="F864" s="34" t="s">
        <v>708</v>
      </c>
      <c r="G864" s="34" t="s">
        <v>709</v>
      </c>
      <c r="H864" s="34">
        <v>1</v>
      </c>
      <c r="I864" s="34"/>
      <c r="J864" s="34" t="s">
        <v>39</v>
      </c>
      <c r="K864" s="34" t="s">
        <v>1007</v>
      </c>
      <c r="L864" s="34" t="s">
        <v>69</v>
      </c>
      <c r="M864" s="225" t="s">
        <v>4883</v>
      </c>
      <c r="N864" s="34"/>
      <c r="O864" s="34"/>
      <c r="P864" s="225"/>
      <c r="Q864" s="10">
        <v>11</v>
      </c>
    </row>
    <row r="865" spans="1:17" ht="154" x14ac:dyDescent="0.2">
      <c r="A865" s="215">
        <v>44202</v>
      </c>
      <c r="B865" s="10" t="e">
        <f>CONCATENATE("v2-",YEAR(#REF!),"-Q",ROUNDDOWN(MONTH(#REF!)/3,0)+1,"-",TEXT(Table6[[#This Row],[Counter]],"00#"))</f>
        <v>#REF!</v>
      </c>
      <c r="C865" s="34" t="s">
        <v>19</v>
      </c>
      <c r="D865" s="10"/>
      <c r="E865" s="34" t="s">
        <v>95</v>
      </c>
      <c r="F865" s="34" t="s">
        <v>708</v>
      </c>
      <c r="G865" s="34" t="s">
        <v>709</v>
      </c>
      <c r="H865" s="34">
        <v>3</v>
      </c>
      <c r="I865" s="34"/>
      <c r="J865" s="34" t="s">
        <v>39</v>
      </c>
      <c r="K865" s="34" t="s">
        <v>1008</v>
      </c>
      <c r="L865" s="34" t="s">
        <v>38</v>
      </c>
      <c r="M865" s="224" t="s">
        <v>1009</v>
      </c>
      <c r="N865" s="34"/>
      <c r="O865" s="34"/>
      <c r="P865" s="225"/>
      <c r="Q865" s="10">
        <v>12</v>
      </c>
    </row>
    <row r="866" spans="1:17" ht="42" x14ac:dyDescent="0.2">
      <c r="A866" s="215">
        <v>44202</v>
      </c>
      <c r="B866" s="10" t="e">
        <f>CONCATENATE("v2-",YEAR(#REF!),"-Q",ROUNDDOWN(MONTH(#REF!)/3,0)+1,"-",TEXT(Table6[[#This Row],[Counter]],"00#"))</f>
        <v>#REF!</v>
      </c>
      <c r="C866" s="34" t="s">
        <v>19</v>
      </c>
      <c r="D866" s="10"/>
      <c r="E866" s="34" t="s">
        <v>95</v>
      </c>
      <c r="F866" s="34" t="s">
        <v>801</v>
      </c>
      <c r="G866" s="34" t="s">
        <v>802</v>
      </c>
      <c r="H866" s="34">
        <v>1</v>
      </c>
      <c r="I866" s="34"/>
      <c r="J866" s="34" t="s">
        <v>39</v>
      </c>
      <c r="K866" s="34" t="s">
        <v>38</v>
      </c>
      <c r="L866" s="34" t="s">
        <v>69</v>
      </c>
      <c r="M866" s="225" t="s">
        <v>1010</v>
      </c>
      <c r="N866" s="34"/>
      <c r="O866" s="34"/>
      <c r="P866" s="225"/>
      <c r="Q866" s="10">
        <v>14</v>
      </c>
    </row>
    <row r="867" spans="1:17" ht="14" x14ac:dyDescent="0.2">
      <c r="A867" s="215">
        <v>44202</v>
      </c>
      <c r="B867" s="10" t="e">
        <f>CONCATENATE("v2-",YEAR(#REF!),"-Q",ROUNDDOWN(MONTH(#REF!)/3,0)+1,"-",TEXT(Table6[[#This Row],[Counter]],"00#"))</f>
        <v>#REF!</v>
      </c>
      <c r="C867" s="34" t="s">
        <v>19</v>
      </c>
      <c r="D867" s="10"/>
      <c r="E867" s="34" t="s">
        <v>95</v>
      </c>
      <c r="F867" s="34" t="s">
        <v>1012</v>
      </c>
      <c r="G867" s="34" t="s">
        <v>1013</v>
      </c>
      <c r="H867" s="34">
        <v>1</v>
      </c>
      <c r="I867" s="34"/>
      <c r="J867" s="34" t="s">
        <v>39</v>
      </c>
      <c r="K867" s="34" t="s">
        <v>38</v>
      </c>
      <c r="L867" s="34" t="s">
        <v>38</v>
      </c>
      <c r="M867" s="225" t="s">
        <v>4884</v>
      </c>
      <c r="N867" s="34"/>
      <c r="O867" s="34"/>
      <c r="P867" s="225"/>
      <c r="Q867" s="10">
        <v>15</v>
      </c>
    </row>
    <row r="868" spans="1:17" ht="42" x14ac:dyDescent="0.2">
      <c r="A868" s="215">
        <v>44202</v>
      </c>
      <c r="B868" s="10" t="e">
        <f>CONCATENATE("v2-",YEAR(#REF!),"-Q",ROUNDDOWN(MONTH(#REF!)/3,0)+1,"-",TEXT(Table6[[#This Row],[Counter]],"00#"))</f>
        <v>#REF!</v>
      </c>
      <c r="C868" s="34" t="s">
        <v>19</v>
      </c>
      <c r="D868" s="10"/>
      <c r="E868" s="34" t="s">
        <v>95</v>
      </c>
      <c r="F868" s="34" t="s">
        <v>103</v>
      </c>
      <c r="G868" s="34" t="s">
        <v>104</v>
      </c>
      <c r="H868" s="34">
        <v>1</v>
      </c>
      <c r="I868" s="34"/>
      <c r="J868" s="34" t="s">
        <v>39</v>
      </c>
      <c r="K868" s="34" t="s">
        <v>38</v>
      </c>
      <c r="L868" s="34" t="s">
        <v>38</v>
      </c>
      <c r="M868" s="225" t="s">
        <v>1014</v>
      </c>
      <c r="N868" s="34"/>
      <c r="O868" s="34"/>
      <c r="P868" s="225"/>
      <c r="Q868" s="10">
        <v>54</v>
      </c>
    </row>
    <row r="869" spans="1:17" ht="56" x14ac:dyDescent="0.2">
      <c r="A869" s="215">
        <v>44202</v>
      </c>
      <c r="B869" s="10" t="e">
        <f>CONCATENATE("v2-",YEAR(#REF!),"-Q",ROUNDDOWN(MONTH(#REF!)/3,0)+1,"-",TEXT(Table6[[#This Row],[Counter]],"00#"))</f>
        <v>#REF!</v>
      </c>
      <c r="C869" s="34" t="s">
        <v>19</v>
      </c>
      <c r="D869" s="10"/>
      <c r="E869" s="34" t="s">
        <v>95</v>
      </c>
      <c r="F869" s="34" t="s">
        <v>103</v>
      </c>
      <c r="G869" s="34" t="s">
        <v>104</v>
      </c>
      <c r="H869" s="34">
        <v>1</v>
      </c>
      <c r="I869" s="34"/>
      <c r="J869" s="34" t="s">
        <v>39</v>
      </c>
      <c r="K869" s="34" t="s">
        <v>1015</v>
      </c>
      <c r="L869" s="34" t="s">
        <v>69</v>
      </c>
      <c r="M869" s="225" t="s">
        <v>1016</v>
      </c>
      <c r="N869" s="34"/>
      <c r="O869" s="34"/>
      <c r="P869" s="225"/>
      <c r="Q869" s="10">
        <v>16</v>
      </c>
    </row>
    <row r="870" spans="1:17" ht="14" x14ac:dyDescent="0.2">
      <c r="A870" s="215">
        <v>44202</v>
      </c>
      <c r="B870" s="10" t="e">
        <f>CONCATENATE("v2-",YEAR(#REF!),"-Q",ROUNDDOWN(MONTH(#REF!)/3,0)+1,"-",TEXT(Table6[[#This Row],[Counter]],"00#"))</f>
        <v>#REF!</v>
      </c>
      <c r="C870" s="34" t="s">
        <v>19</v>
      </c>
      <c r="D870" s="10"/>
      <c r="E870" s="34" t="s">
        <v>108</v>
      </c>
      <c r="F870" s="34" t="s">
        <v>813</v>
      </c>
      <c r="G870" s="34" t="s">
        <v>814</v>
      </c>
      <c r="H870" s="34" t="s">
        <v>38</v>
      </c>
      <c r="I870" s="34"/>
      <c r="J870" s="34" t="s">
        <v>38</v>
      </c>
      <c r="K870" s="34" t="s">
        <v>38</v>
      </c>
      <c r="L870" s="34" t="s">
        <v>38</v>
      </c>
      <c r="M870" s="225" t="s">
        <v>1018</v>
      </c>
      <c r="N870" s="34"/>
      <c r="O870" s="34"/>
      <c r="P870" s="225"/>
      <c r="Q870" s="10">
        <v>21</v>
      </c>
    </row>
    <row r="871" spans="1:17" ht="14" x14ac:dyDescent="0.2">
      <c r="A871" s="215">
        <v>44202</v>
      </c>
      <c r="B871" s="10" t="e">
        <f>CONCATENATE("v2-",YEAR(#REF!),"-Q",ROUNDDOWN(MONTH(#REF!)/3,0)+1,"-",TEXT(Table6[[#This Row],[Counter]],"00#"))</f>
        <v>#REF!</v>
      </c>
      <c r="C871" s="34" t="s">
        <v>19</v>
      </c>
      <c r="D871" s="10"/>
      <c r="E871" s="34" t="s">
        <v>108</v>
      </c>
      <c r="F871" s="34" t="s">
        <v>331</v>
      </c>
      <c r="G871" s="34" t="s">
        <v>332</v>
      </c>
      <c r="H871" s="34">
        <v>1</v>
      </c>
      <c r="I871" s="34"/>
      <c r="J871" s="34" t="s">
        <v>39</v>
      </c>
      <c r="K871" s="34" t="s">
        <v>38</v>
      </c>
      <c r="L871" s="34" t="s">
        <v>74</v>
      </c>
      <c r="M871" s="225" t="s">
        <v>4886</v>
      </c>
      <c r="N871" s="34"/>
      <c r="O871" s="34"/>
      <c r="P871" s="225"/>
      <c r="Q871" s="10">
        <v>22</v>
      </c>
    </row>
    <row r="872" spans="1:17" ht="14" x14ac:dyDescent="0.2">
      <c r="A872" s="215">
        <v>44202</v>
      </c>
      <c r="B872" s="10" t="e">
        <f>CONCATENATE("v2-",YEAR(#REF!),"-Q",ROUNDDOWN(MONTH(#REF!)/3,0)+1,"-",TEXT(Table6[[#This Row],[Counter]],"00#"))</f>
        <v>#REF!</v>
      </c>
      <c r="C872" s="34" t="s">
        <v>19</v>
      </c>
      <c r="D872" s="10"/>
      <c r="E872" s="34" t="s">
        <v>112</v>
      </c>
      <c r="F872" s="34" t="s">
        <v>342</v>
      </c>
      <c r="G872" s="34" t="s">
        <v>343</v>
      </c>
      <c r="H872" s="34">
        <v>1</v>
      </c>
      <c r="I872" s="34"/>
      <c r="J872" s="34" t="s">
        <v>39</v>
      </c>
      <c r="K872" s="34" t="s">
        <v>1019</v>
      </c>
      <c r="L872" s="34" t="s">
        <v>69</v>
      </c>
      <c r="M872" s="225" t="s">
        <v>4887</v>
      </c>
      <c r="N872" s="34"/>
      <c r="O872" s="34"/>
      <c r="P872" s="225"/>
      <c r="Q872" s="10">
        <v>23</v>
      </c>
    </row>
    <row r="873" spans="1:17" ht="28" x14ac:dyDescent="0.2">
      <c r="A873" s="215">
        <v>44202</v>
      </c>
      <c r="B873" s="10" t="e">
        <f>CONCATENATE("v2-",YEAR(#REF!),"-Q",ROUNDDOWN(MONTH(#REF!)/3,0)+1,"-",TEXT(Table6[[#This Row],[Counter]],"00#"))</f>
        <v>#REF!</v>
      </c>
      <c r="C873" s="34" t="s">
        <v>40</v>
      </c>
      <c r="D873" s="10"/>
      <c r="E873" s="34" t="s">
        <v>112</v>
      </c>
      <c r="F873" s="34" t="s">
        <v>113</v>
      </c>
      <c r="G873" s="34" t="s">
        <v>114</v>
      </c>
      <c r="H873" s="34">
        <v>1</v>
      </c>
      <c r="I873" s="34"/>
      <c r="J873" s="34" t="s">
        <v>39</v>
      </c>
      <c r="K873" s="34" t="s">
        <v>1020</v>
      </c>
      <c r="L873" s="34" t="s">
        <v>69</v>
      </c>
      <c r="M873" s="225" t="s">
        <v>4888</v>
      </c>
      <c r="N873" s="34"/>
      <c r="O873" s="34"/>
      <c r="P873" s="225"/>
      <c r="Q873" s="10">
        <v>25</v>
      </c>
    </row>
    <row r="874" spans="1:17" ht="224" x14ac:dyDescent="0.2">
      <c r="A874" s="215">
        <v>44202</v>
      </c>
      <c r="B874" s="10" t="e">
        <f>CONCATENATE("v2-",YEAR(#REF!),"-Q",ROUNDDOWN(MONTH(#REF!)/3,0)+1,"-",TEXT(Table6[[#This Row],[Counter]],"00#"))</f>
        <v>#REF!</v>
      </c>
      <c r="C874" s="34" t="s">
        <v>19</v>
      </c>
      <c r="D874" s="10"/>
      <c r="E874" s="34" t="s">
        <v>112</v>
      </c>
      <c r="F874" s="34" t="s">
        <v>113</v>
      </c>
      <c r="G874" s="34" t="s">
        <v>114</v>
      </c>
      <c r="H874" s="34">
        <v>1</v>
      </c>
      <c r="I874" s="34"/>
      <c r="J874" s="34" t="s">
        <v>301</v>
      </c>
      <c r="K874" s="34" t="s">
        <v>38</v>
      </c>
      <c r="L874" s="34" t="s">
        <v>38</v>
      </c>
      <c r="M874" s="226" t="s">
        <v>1021</v>
      </c>
      <c r="N874" s="34"/>
      <c r="O874" s="34"/>
      <c r="P874" s="225"/>
      <c r="Q874" s="10">
        <v>24</v>
      </c>
    </row>
    <row r="875" spans="1:17" ht="56" x14ac:dyDescent="0.2">
      <c r="A875" s="215">
        <v>44202</v>
      </c>
      <c r="B875" s="10" t="e">
        <f>CONCATENATE("v2-",YEAR(#REF!),"-Q",ROUNDDOWN(MONTH(#REF!)/3,0)+1,"-",TEXT(Table6[[#This Row],[Counter]],"00#"))</f>
        <v>#REF!</v>
      </c>
      <c r="C875" s="34" t="s">
        <v>19</v>
      </c>
      <c r="D875" s="10"/>
      <c r="E875" s="34" t="s">
        <v>112</v>
      </c>
      <c r="F875" s="34" t="s">
        <v>113</v>
      </c>
      <c r="G875" s="34" t="s">
        <v>114</v>
      </c>
      <c r="H875" s="34">
        <v>1</v>
      </c>
      <c r="I875" s="34"/>
      <c r="J875" s="34" t="s">
        <v>993</v>
      </c>
      <c r="K875" s="34" t="s">
        <v>1020</v>
      </c>
      <c r="L875" s="34" t="s">
        <v>38</v>
      </c>
      <c r="M875" s="226" t="s">
        <v>1022</v>
      </c>
      <c r="N875" s="34"/>
      <c r="O875" s="34"/>
      <c r="P875" s="225"/>
      <c r="Q875" s="10">
        <v>26</v>
      </c>
    </row>
    <row r="876" spans="1:17" ht="28" x14ac:dyDescent="0.2">
      <c r="A876" s="215">
        <v>44202</v>
      </c>
      <c r="B876" s="10" t="e">
        <f>CONCATENATE("v2-",YEAR(#REF!),"-Q",ROUNDDOWN(MONTH(#REF!)/3,0)+1,"-",TEXT(Table6[[#This Row],[Counter]],"00#"))</f>
        <v>#REF!</v>
      </c>
      <c r="C876" s="34" t="s">
        <v>19</v>
      </c>
      <c r="D876" s="10"/>
      <c r="E876" s="34" t="s">
        <v>112</v>
      </c>
      <c r="F876" s="34" t="s">
        <v>126</v>
      </c>
      <c r="G876" s="34" t="s">
        <v>127</v>
      </c>
      <c r="H876" s="34">
        <v>1</v>
      </c>
      <c r="I876" s="34"/>
      <c r="J876" s="34" t="s">
        <v>232</v>
      </c>
      <c r="K876" s="34" t="s">
        <v>38</v>
      </c>
      <c r="L876" s="34" t="s">
        <v>69</v>
      </c>
      <c r="M876" s="225" t="s">
        <v>4889</v>
      </c>
      <c r="N876" s="34"/>
      <c r="O876" s="34"/>
      <c r="P876" s="225"/>
      <c r="Q876" s="10">
        <v>27</v>
      </c>
    </row>
    <row r="877" spans="1:17" ht="56" x14ac:dyDescent="0.2">
      <c r="A877" s="215">
        <v>44202</v>
      </c>
      <c r="B877" s="10" t="e">
        <f>CONCATENATE("v2-",YEAR(#REF!),"-Q",ROUNDDOWN(MONTH(#REF!)/3,0)+1,"-",TEXT(Table6[[#This Row],[Counter]],"00#"))</f>
        <v>#REF!</v>
      </c>
      <c r="C877" s="34" t="s">
        <v>19</v>
      </c>
      <c r="D877" s="10"/>
      <c r="E877" s="34" t="s">
        <v>112</v>
      </c>
      <c r="F877" s="34" t="s">
        <v>126</v>
      </c>
      <c r="G877" s="34" t="s">
        <v>127</v>
      </c>
      <c r="H877" s="34">
        <v>1</v>
      </c>
      <c r="I877" s="34"/>
      <c r="J877" s="34" t="s">
        <v>301</v>
      </c>
      <c r="K877" s="34" t="s">
        <v>38</v>
      </c>
      <c r="L877" s="34" t="s">
        <v>69</v>
      </c>
      <c r="M877" s="225" t="s">
        <v>1023</v>
      </c>
      <c r="N877" s="34"/>
      <c r="O877" s="34"/>
      <c r="P877" s="225"/>
      <c r="Q877" s="10">
        <v>28</v>
      </c>
    </row>
    <row r="878" spans="1:17" ht="42" x14ac:dyDescent="0.2">
      <c r="A878" s="215">
        <v>44202</v>
      </c>
      <c r="B878" s="10" t="e">
        <f>CONCATENATE("v2-",YEAR(#REF!),"-Q",ROUNDDOWN(MONTH(#REF!)/3,0)+1,"-",TEXT(Table6[[#This Row],[Counter]],"00#"))</f>
        <v>#REF!</v>
      </c>
      <c r="C878" s="34" t="s">
        <v>19</v>
      </c>
      <c r="D878" s="10"/>
      <c r="E878" s="34" t="s">
        <v>112</v>
      </c>
      <c r="F878" s="34" t="s">
        <v>126</v>
      </c>
      <c r="G878" s="34" t="s">
        <v>127</v>
      </c>
      <c r="H878" s="34">
        <v>2</v>
      </c>
      <c r="I878" s="34"/>
      <c r="J878" s="34" t="s">
        <v>39</v>
      </c>
      <c r="K878" s="34" t="s">
        <v>38</v>
      </c>
      <c r="L878" s="34" t="s">
        <v>38</v>
      </c>
      <c r="M878" s="225" t="s">
        <v>1024</v>
      </c>
      <c r="N878" s="34"/>
      <c r="O878" s="34"/>
      <c r="P878" s="225"/>
      <c r="Q878" s="10">
        <v>56</v>
      </c>
    </row>
    <row r="879" spans="1:17" ht="14" x14ac:dyDescent="0.2">
      <c r="A879" s="215">
        <v>44202</v>
      </c>
      <c r="B879" s="10" t="e">
        <f>CONCATENATE("v2-",YEAR(#REF!),"-Q",ROUNDDOWN(MONTH(#REF!)/3,0)+1,"-",TEXT(Table6[[#This Row],[Counter]],"00#"))</f>
        <v>#REF!</v>
      </c>
      <c r="C879" s="34" t="s">
        <v>19</v>
      </c>
      <c r="D879" s="10"/>
      <c r="E879" s="34" t="s">
        <v>112</v>
      </c>
      <c r="F879" s="34" t="s">
        <v>136</v>
      </c>
      <c r="G879" s="34" t="s">
        <v>137</v>
      </c>
      <c r="H879" s="34">
        <v>2</v>
      </c>
      <c r="I879" s="34"/>
      <c r="J879" s="34" t="s">
        <v>39</v>
      </c>
      <c r="K879" s="34" t="s">
        <v>38</v>
      </c>
      <c r="L879" s="34" t="s">
        <v>134</v>
      </c>
      <c r="M879" s="225" t="s">
        <v>4890</v>
      </c>
      <c r="N879" s="34"/>
      <c r="O879" s="34"/>
      <c r="P879" s="225"/>
      <c r="Q879" s="10">
        <v>30</v>
      </c>
    </row>
    <row r="880" spans="1:17" ht="42" x14ac:dyDescent="0.2">
      <c r="A880" s="215">
        <v>44202</v>
      </c>
      <c r="B880" s="10" t="e">
        <f>CONCATENATE("v2-",YEAR(#REF!),"-Q",ROUNDDOWN(MONTH(#REF!)/3,0)+1,"-",TEXT(Table6[[#This Row],[Counter]],"00#"))</f>
        <v>#REF!</v>
      </c>
      <c r="C880" s="34" t="s">
        <v>19</v>
      </c>
      <c r="D880" s="10"/>
      <c r="E880" s="34" t="s">
        <v>139</v>
      </c>
      <c r="F880" s="34" t="s">
        <v>143</v>
      </c>
      <c r="G880" s="34" t="s">
        <v>144</v>
      </c>
      <c r="H880" s="34">
        <v>1</v>
      </c>
      <c r="I880" s="34"/>
      <c r="J880" s="34" t="s">
        <v>39</v>
      </c>
      <c r="K880" s="34" t="s">
        <v>38</v>
      </c>
      <c r="L880" s="34" t="s">
        <v>74</v>
      </c>
      <c r="M880" s="225" t="s">
        <v>4892</v>
      </c>
      <c r="N880" s="34"/>
      <c r="O880" s="34"/>
      <c r="P880" s="225"/>
      <c r="Q880" s="10">
        <v>35</v>
      </c>
    </row>
    <row r="881" spans="1:17" ht="28" x14ac:dyDescent="0.2">
      <c r="A881" s="215">
        <v>44202</v>
      </c>
      <c r="B881" s="10" t="e">
        <f>CONCATENATE("v2-",YEAR(#REF!),"-Q",ROUNDDOWN(MONTH(#REF!)/3,0)+1,"-",TEXT(Table6[[#This Row],[Counter]],"00#"))</f>
        <v>#REF!</v>
      </c>
      <c r="C881" s="34" t="s">
        <v>19</v>
      </c>
      <c r="D881" s="10"/>
      <c r="E881" s="34" t="s">
        <v>139</v>
      </c>
      <c r="F881" s="34" t="s">
        <v>151</v>
      </c>
      <c r="G881" s="34" t="s">
        <v>152</v>
      </c>
      <c r="H881" s="34">
        <v>1</v>
      </c>
      <c r="I881" s="34"/>
      <c r="J881" s="34" t="s">
        <v>39</v>
      </c>
      <c r="K881" s="34" t="s">
        <v>1025</v>
      </c>
      <c r="L881" s="34" t="s">
        <v>69</v>
      </c>
      <c r="M881" s="224" t="s">
        <v>4893</v>
      </c>
      <c r="N881" s="34"/>
      <c r="O881" s="34"/>
      <c r="P881" s="225"/>
      <c r="Q881" s="10">
        <v>36</v>
      </c>
    </row>
    <row r="882" spans="1:17" ht="98" x14ac:dyDescent="0.2">
      <c r="A882" s="215">
        <v>44202</v>
      </c>
      <c r="B882" s="10" t="e">
        <f>CONCATENATE("v2-",YEAR(#REF!),"-Q",ROUNDDOWN(MONTH(#REF!)/3,0)+1,"-",TEXT(Table6[[#This Row],[Counter]],"00#"))</f>
        <v>#REF!</v>
      </c>
      <c r="C882" s="34" t="s">
        <v>19</v>
      </c>
      <c r="D882" s="10"/>
      <c r="E882" s="34" t="s">
        <v>139</v>
      </c>
      <c r="F882" s="34" t="s">
        <v>154</v>
      </c>
      <c r="G882" s="34" t="s">
        <v>155</v>
      </c>
      <c r="H882" s="34">
        <v>1</v>
      </c>
      <c r="I882" s="34"/>
      <c r="J882" s="34" t="s">
        <v>39</v>
      </c>
      <c r="K882" s="34" t="s">
        <v>38</v>
      </c>
      <c r="L882" s="34" t="s">
        <v>38</v>
      </c>
      <c r="M882" s="225" t="s">
        <v>1026</v>
      </c>
      <c r="N882" s="34"/>
      <c r="O882" s="34"/>
      <c r="P882" s="225"/>
      <c r="Q882" s="10">
        <v>37</v>
      </c>
    </row>
    <row r="883" spans="1:17" ht="14" x14ac:dyDescent="0.2">
      <c r="A883" s="215">
        <v>44202</v>
      </c>
      <c r="B883" s="10" t="e">
        <f>CONCATENATE("v2-",YEAR(#REF!),"-Q",ROUNDDOWN(MONTH(#REF!)/3,0)+1,"-",TEXT(Table6[[#This Row],[Counter]],"00#"))</f>
        <v>#REF!</v>
      </c>
      <c r="C883" s="34" t="s">
        <v>19</v>
      </c>
      <c r="D883" s="10"/>
      <c r="E883" s="34" t="s">
        <v>139</v>
      </c>
      <c r="F883" s="34" t="s">
        <v>610</v>
      </c>
      <c r="G883" s="34" t="s">
        <v>611</v>
      </c>
      <c r="H883" s="34">
        <v>2</v>
      </c>
      <c r="I883" s="34"/>
      <c r="J883" s="34" t="s">
        <v>762</v>
      </c>
      <c r="K883" s="34" t="s">
        <v>38</v>
      </c>
      <c r="L883" s="34" t="s">
        <v>69</v>
      </c>
      <c r="M883" s="225" t="s">
        <v>4894</v>
      </c>
      <c r="N883" s="34"/>
      <c r="O883" s="34"/>
      <c r="P883" s="225"/>
      <c r="Q883" s="10">
        <v>41</v>
      </c>
    </row>
    <row r="884" spans="1:17" ht="14" x14ac:dyDescent="0.2">
      <c r="A884" s="215">
        <v>44202</v>
      </c>
      <c r="B884" s="10" t="e">
        <f>CONCATENATE("v2-",YEAR(#REF!),"-Q",ROUNDDOWN(MONTH(#REF!)/3,0)+1,"-",TEXT(Table6[[#This Row],[Counter]],"00#"))</f>
        <v>#REF!</v>
      </c>
      <c r="C884" s="34" t="s">
        <v>19</v>
      </c>
      <c r="D884" s="10"/>
      <c r="E884" s="34" t="s">
        <v>139</v>
      </c>
      <c r="F884" s="34" t="s">
        <v>610</v>
      </c>
      <c r="G884" s="34" t="s">
        <v>611</v>
      </c>
      <c r="H884" s="34">
        <v>2</v>
      </c>
      <c r="I884" s="34"/>
      <c r="J884" s="34" t="s">
        <v>762</v>
      </c>
      <c r="K884" s="34" t="s">
        <v>38</v>
      </c>
      <c r="L884" s="34" t="s">
        <v>38</v>
      </c>
      <c r="M884" s="225" t="s">
        <v>4895</v>
      </c>
      <c r="N884" s="34"/>
      <c r="O884" s="34"/>
      <c r="P884" s="225"/>
      <c r="Q884" s="10">
        <v>40</v>
      </c>
    </row>
    <row r="885" spans="1:17" ht="14" x14ac:dyDescent="0.2">
      <c r="A885" s="215">
        <v>44202</v>
      </c>
      <c r="B885" s="10" t="e">
        <f>CONCATENATE("v2-",YEAR(#REF!),"-Q",ROUNDDOWN(MONTH(#REF!)/3,0)+1,"-",TEXT(Table6[[#This Row],[Counter]],"00#"))</f>
        <v>#REF!</v>
      </c>
      <c r="C885" s="34" t="s">
        <v>40</v>
      </c>
      <c r="D885" s="10"/>
      <c r="E885" s="34" t="s">
        <v>1027</v>
      </c>
      <c r="F885" s="34" t="s">
        <v>38</v>
      </c>
      <c r="G885" s="34" t="s">
        <v>38</v>
      </c>
      <c r="H885" s="34" t="s">
        <v>38</v>
      </c>
      <c r="I885" s="34"/>
      <c r="J885" s="34" t="s">
        <v>38</v>
      </c>
      <c r="K885" s="34" t="s">
        <v>38</v>
      </c>
      <c r="L885" s="34" t="s">
        <v>38</v>
      </c>
      <c r="M885" s="225" t="s">
        <v>4881</v>
      </c>
      <c r="N885" s="34"/>
      <c r="O885" s="34"/>
      <c r="P885" s="225"/>
      <c r="Q885" s="10">
        <v>9</v>
      </c>
    </row>
    <row r="886" spans="1:17" ht="28" x14ac:dyDescent="0.2">
      <c r="A886" s="215">
        <v>44202</v>
      </c>
      <c r="B886" s="10" t="e">
        <f>CONCATENATE("v2-",YEAR(#REF!),"-Q",ROUNDDOWN(MONTH(#REF!)/3,0)+1,"-",TEXT(Table6[[#This Row],[Counter]],"00#"))</f>
        <v>#REF!</v>
      </c>
      <c r="C886" s="34" t="s">
        <v>19</v>
      </c>
      <c r="D886" s="10"/>
      <c r="E886" s="34" t="s">
        <v>163</v>
      </c>
      <c r="F886" s="34" t="s">
        <v>38</v>
      </c>
      <c r="G886" s="34" t="s">
        <v>38</v>
      </c>
      <c r="H886" s="34" t="s">
        <v>38</v>
      </c>
      <c r="I886" s="34"/>
      <c r="J886" s="34" t="s">
        <v>38</v>
      </c>
      <c r="K886" s="34" t="s">
        <v>38</v>
      </c>
      <c r="L886" s="34" t="s">
        <v>38</v>
      </c>
      <c r="M886" s="226" t="s">
        <v>1028</v>
      </c>
      <c r="N886" s="34"/>
      <c r="O886" s="34"/>
      <c r="P886" s="225"/>
      <c r="Q886" s="10">
        <v>52</v>
      </c>
    </row>
    <row r="887" spans="1:17" ht="42" x14ac:dyDescent="0.2">
      <c r="A887" s="215">
        <v>44202</v>
      </c>
      <c r="B887" s="10" t="e">
        <f>CONCATENATE("v2-",YEAR(#REF!),"-Q",ROUNDDOWN(MONTH(#REF!)/3,0)+1,"-",TEXT(Table6[[#This Row],[Counter]],"00#"))</f>
        <v>#REF!</v>
      </c>
      <c r="C887" s="34" t="s">
        <v>19</v>
      </c>
      <c r="D887" s="10"/>
      <c r="E887" s="34" t="s">
        <v>163</v>
      </c>
      <c r="F887" s="34" t="s">
        <v>38</v>
      </c>
      <c r="G887" s="34" t="s">
        <v>38</v>
      </c>
      <c r="H887" s="34" t="s">
        <v>38</v>
      </c>
      <c r="I887" s="34"/>
      <c r="J887" s="34" t="s">
        <v>38</v>
      </c>
      <c r="K887" s="34" t="s">
        <v>38</v>
      </c>
      <c r="L887" s="34" t="s">
        <v>38</v>
      </c>
      <c r="M887" s="224" t="s">
        <v>1029</v>
      </c>
      <c r="N887" s="34"/>
      <c r="O887" s="34"/>
      <c r="P887" s="225"/>
      <c r="Q887" s="10">
        <v>34</v>
      </c>
    </row>
    <row r="888" spans="1:17" ht="14" x14ac:dyDescent="0.2">
      <c r="A888" s="215">
        <v>44202</v>
      </c>
      <c r="B888" s="10" t="e">
        <f>CONCATENATE("v2-",YEAR(#REF!),"-Q",ROUNDDOWN(MONTH(#REF!)/3,0)+1,"-",TEXT(Table6[[#This Row],[Counter]],"00#"))</f>
        <v>#REF!</v>
      </c>
      <c r="C888" s="34" t="s">
        <v>19</v>
      </c>
      <c r="D888" s="10"/>
      <c r="E888" s="34" t="s">
        <v>163</v>
      </c>
      <c r="F888" s="34" t="s">
        <v>38</v>
      </c>
      <c r="G888" s="34" t="s">
        <v>38</v>
      </c>
      <c r="H888" s="34" t="s">
        <v>38</v>
      </c>
      <c r="I888" s="34"/>
      <c r="J888" s="34" t="s">
        <v>38</v>
      </c>
      <c r="K888" s="34" t="s">
        <v>38</v>
      </c>
      <c r="L888" s="34" t="s">
        <v>38</v>
      </c>
      <c r="M888" s="226" t="s">
        <v>1030</v>
      </c>
      <c r="N888" s="34"/>
      <c r="O888" s="34"/>
      <c r="P888" s="225"/>
      <c r="Q888" s="10">
        <v>17</v>
      </c>
    </row>
    <row r="889" spans="1:17" ht="56" x14ac:dyDescent="0.2">
      <c r="A889" s="215">
        <v>44202</v>
      </c>
      <c r="B889" s="10" t="e">
        <f>CONCATENATE("v2-",YEAR(#REF!),"-Q",ROUNDDOWN(MONTH(#REF!)/3,0)+1,"-",TEXT(Table6[[#This Row],[Counter]],"00#"))</f>
        <v>#REF!</v>
      </c>
      <c r="C889" s="34" t="s">
        <v>19</v>
      </c>
      <c r="D889" s="10"/>
      <c r="E889" s="34" t="s">
        <v>163</v>
      </c>
      <c r="F889" s="34" t="s">
        <v>38</v>
      </c>
      <c r="G889" s="34" t="s">
        <v>38</v>
      </c>
      <c r="H889" s="34" t="s">
        <v>38</v>
      </c>
      <c r="I889" s="34"/>
      <c r="J889" s="34" t="s">
        <v>38</v>
      </c>
      <c r="K889" s="34" t="s">
        <v>38</v>
      </c>
      <c r="L889" s="34" t="s">
        <v>38</v>
      </c>
      <c r="M889" s="226" t="s">
        <v>1031</v>
      </c>
      <c r="N889" s="34"/>
      <c r="O889" s="34"/>
      <c r="P889" s="225"/>
      <c r="Q889" s="10">
        <v>18</v>
      </c>
    </row>
    <row r="890" spans="1:17" ht="28" x14ac:dyDescent="0.2">
      <c r="A890" s="215">
        <v>44202</v>
      </c>
      <c r="B890" s="10" t="e">
        <f>CONCATENATE("v2-",YEAR(#REF!),"-Q",ROUNDDOWN(MONTH(#REF!)/3,0)+1,"-",TEXT(Table6[[#This Row],[Counter]],"00#"))</f>
        <v>#REF!</v>
      </c>
      <c r="C890" s="34" t="s">
        <v>19</v>
      </c>
      <c r="D890" s="10"/>
      <c r="E890" s="34" t="s">
        <v>163</v>
      </c>
      <c r="F890" s="34" t="s">
        <v>38</v>
      </c>
      <c r="G890" s="34" t="s">
        <v>38</v>
      </c>
      <c r="H890" s="34" t="s">
        <v>38</v>
      </c>
      <c r="I890" s="34"/>
      <c r="J890" s="34" t="s">
        <v>38</v>
      </c>
      <c r="K890" s="34" t="s">
        <v>38</v>
      </c>
      <c r="L890" s="34" t="s">
        <v>38</v>
      </c>
      <c r="M890" s="226" t="s">
        <v>1033</v>
      </c>
      <c r="N890" s="34"/>
      <c r="O890" s="34"/>
      <c r="P890" s="225"/>
      <c r="Q890" s="10">
        <v>19</v>
      </c>
    </row>
    <row r="891" spans="1:17" ht="28" x14ac:dyDescent="0.2">
      <c r="A891" s="215">
        <v>44202</v>
      </c>
      <c r="B891" s="10" t="e">
        <f>CONCATENATE("v2-",YEAR(#REF!),"-Q",ROUNDDOWN(MONTH(#REF!)/3,0)+1,"-",TEXT(Table6[[#This Row],[Counter]],"00#"))</f>
        <v>#REF!</v>
      </c>
      <c r="C891" s="34" t="s">
        <v>19</v>
      </c>
      <c r="D891" s="10"/>
      <c r="E891" s="34" t="s">
        <v>163</v>
      </c>
      <c r="F891" s="34" t="s">
        <v>38</v>
      </c>
      <c r="G891" s="34" t="s">
        <v>38</v>
      </c>
      <c r="H891" s="34" t="s">
        <v>38</v>
      </c>
      <c r="I891" s="34"/>
      <c r="J891" s="34" t="s">
        <v>38</v>
      </c>
      <c r="K891" s="34" t="s">
        <v>38</v>
      </c>
      <c r="L891" s="34" t="s">
        <v>38</v>
      </c>
      <c r="M891" s="225" t="s">
        <v>4885</v>
      </c>
      <c r="N891" s="34"/>
      <c r="O891" s="34"/>
      <c r="P891" s="225"/>
      <c r="Q891" s="10">
        <v>53</v>
      </c>
    </row>
    <row r="892" spans="1:17" ht="28" x14ac:dyDescent="0.2">
      <c r="A892" s="215">
        <v>44202</v>
      </c>
      <c r="B892" s="10" t="e">
        <f>CONCATENATE("v2-",YEAR(#REF!),"-Q",ROUNDDOWN(MONTH(#REF!)/3,0)+1,"-",TEXT(Table6[[#This Row],[Counter]],"00#"))</f>
        <v>#REF!</v>
      </c>
      <c r="C892" s="34" t="s">
        <v>19</v>
      </c>
      <c r="D892" s="10"/>
      <c r="E892" s="34" t="s">
        <v>163</v>
      </c>
      <c r="F892" s="34" t="s">
        <v>38</v>
      </c>
      <c r="G892" s="34" t="s">
        <v>38</v>
      </c>
      <c r="H892" s="34" t="s">
        <v>38</v>
      </c>
      <c r="I892" s="34"/>
      <c r="J892" s="34" t="s">
        <v>38</v>
      </c>
      <c r="K892" s="34" t="s">
        <v>38</v>
      </c>
      <c r="L892" s="34" t="s">
        <v>38</v>
      </c>
      <c r="M892" s="226" t="s">
        <v>1034</v>
      </c>
      <c r="N892" s="34"/>
      <c r="O892" s="34"/>
      <c r="P892" s="225"/>
      <c r="Q892" s="10">
        <v>20</v>
      </c>
    </row>
    <row r="893" spans="1:17" ht="14" x14ac:dyDescent="0.2">
      <c r="A893" s="215">
        <v>44202</v>
      </c>
      <c r="B893" s="10" t="e">
        <f>CONCATENATE("v2-",YEAR(#REF!),"-Q",ROUNDDOWN(MONTH(#REF!)/3,0)+1,"-",TEXT(Table6[[#This Row],[Counter]],"00#"))</f>
        <v>#REF!</v>
      </c>
      <c r="C893" s="34" t="s">
        <v>40</v>
      </c>
      <c r="D893" s="10"/>
      <c r="E893" s="34" t="s">
        <v>361</v>
      </c>
      <c r="F893" s="34" t="s">
        <v>38</v>
      </c>
      <c r="G893" s="34" t="s">
        <v>38</v>
      </c>
      <c r="H893" s="34" t="s">
        <v>38</v>
      </c>
      <c r="I893" s="34"/>
      <c r="J893" s="34" t="s">
        <v>38</v>
      </c>
      <c r="K893" s="34" t="s">
        <v>38</v>
      </c>
      <c r="L893" s="34" t="s">
        <v>38</v>
      </c>
      <c r="M893" s="225" t="s">
        <v>4898</v>
      </c>
      <c r="N893" s="34"/>
      <c r="O893" s="34"/>
      <c r="P893" s="225"/>
      <c r="Q893" s="10">
        <v>44</v>
      </c>
    </row>
    <row r="894" spans="1:17" ht="28" x14ac:dyDescent="0.2">
      <c r="A894" s="215">
        <v>44202</v>
      </c>
      <c r="B894" s="10" t="e">
        <f>CONCATENATE("v2-",YEAR(#REF!),"-Q",ROUNDDOWN(MONTH(#REF!)/3,0)+1,"-",TEXT(Table6[[#This Row],[Counter]],"00#"))</f>
        <v>#REF!</v>
      </c>
      <c r="C894" s="34" t="s">
        <v>40</v>
      </c>
      <c r="D894" s="10"/>
      <c r="E894" s="34" t="s">
        <v>203</v>
      </c>
      <c r="F894" s="34" t="s">
        <v>38</v>
      </c>
      <c r="G894" s="34" t="s">
        <v>38</v>
      </c>
      <c r="H894" s="34" t="s">
        <v>38</v>
      </c>
      <c r="I894" s="34"/>
      <c r="J894" s="34" t="s">
        <v>38</v>
      </c>
      <c r="K894" s="34" t="s">
        <v>38</v>
      </c>
      <c r="L894" s="34" t="s">
        <v>38</v>
      </c>
      <c r="M894" s="225" t="s">
        <v>4899</v>
      </c>
      <c r="N894" s="34"/>
      <c r="O894" s="34"/>
      <c r="P894" s="225"/>
      <c r="Q894" s="10">
        <v>51</v>
      </c>
    </row>
    <row r="895" spans="1:17" ht="14" x14ac:dyDescent="0.2">
      <c r="A895" s="215">
        <v>44202</v>
      </c>
      <c r="B895" s="10" t="e">
        <f>CONCATENATE("v2-",YEAR(#REF!),"-Q",ROUNDDOWN(MONTH(#REF!)/3,0)+1,"-",TEXT(Table6[[#This Row],[Counter]],"00#"))</f>
        <v>#REF!</v>
      </c>
      <c r="C895" s="34" t="s">
        <v>19</v>
      </c>
      <c r="D895" s="10"/>
      <c r="E895" s="34" t="s">
        <v>195</v>
      </c>
      <c r="F895" s="34" t="s">
        <v>404</v>
      </c>
      <c r="G895" s="34" t="s">
        <v>405</v>
      </c>
      <c r="H895" s="34" t="s">
        <v>38</v>
      </c>
      <c r="I895" s="34"/>
      <c r="J895" s="34" t="s">
        <v>39</v>
      </c>
      <c r="K895" s="34" t="s">
        <v>38</v>
      </c>
      <c r="L895" s="34" t="s">
        <v>38</v>
      </c>
      <c r="M895" s="225" t="s">
        <v>566</v>
      </c>
      <c r="N895" s="34"/>
      <c r="O895" s="34"/>
      <c r="P895" s="225"/>
      <c r="Q895" s="10">
        <v>45</v>
      </c>
    </row>
    <row r="896" spans="1:17" ht="14" x14ac:dyDescent="0.2">
      <c r="A896" s="215">
        <v>44202</v>
      </c>
      <c r="B896" s="10" t="e">
        <f>CONCATENATE("v2-",YEAR(#REF!),"-Q",ROUNDDOWN(MONTH(#REF!)/3,0)+1,"-",TEXT(Table6[[#This Row],[Counter]],"00#"))</f>
        <v>#REF!</v>
      </c>
      <c r="C896" s="34" t="s">
        <v>19</v>
      </c>
      <c r="D896" s="10"/>
      <c r="E896" s="34" t="s">
        <v>195</v>
      </c>
      <c r="F896" s="34" t="s">
        <v>196</v>
      </c>
      <c r="G896" s="34" t="s">
        <v>197</v>
      </c>
      <c r="H896" s="34" t="s">
        <v>38</v>
      </c>
      <c r="I896" s="34"/>
      <c r="J896" s="34" t="s">
        <v>39</v>
      </c>
      <c r="K896" s="34" t="s">
        <v>38</v>
      </c>
      <c r="L896" s="34" t="s">
        <v>38</v>
      </c>
      <c r="M896" s="225" t="s">
        <v>566</v>
      </c>
      <c r="N896" s="34"/>
      <c r="O896" s="34"/>
      <c r="P896" s="225"/>
      <c r="Q896" s="10">
        <v>46</v>
      </c>
    </row>
    <row r="897" spans="1:17" ht="14" x14ac:dyDescent="0.2">
      <c r="A897" s="215">
        <v>44202</v>
      </c>
      <c r="B897" s="10" t="e">
        <f>CONCATENATE("v2-",YEAR(#REF!),"-Q",ROUNDDOWN(MONTH(#REF!)/3,0)+1,"-",TEXT(Table6[[#This Row],[Counter]],"00#"))</f>
        <v>#REF!</v>
      </c>
      <c r="C897" s="34" t="s">
        <v>19</v>
      </c>
      <c r="D897" s="10"/>
      <c r="E897" s="34" t="s">
        <v>203</v>
      </c>
      <c r="F897" s="34" t="s">
        <v>419</v>
      </c>
      <c r="G897" s="34" t="s">
        <v>420</v>
      </c>
      <c r="H897" s="34" t="s">
        <v>38</v>
      </c>
      <c r="I897" s="34"/>
      <c r="J897" s="34" t="s">
        <v>38</v>
      </c>
      <c r="K897" s="34" t="s">
        <v>38</v>
      </c>
      <c r="L897" s="34" t="s">
        <v>38</v>
      </c>
      <c r="M897" s="225" t="s">
        <v>4900</v>
      </c>
      <c r="N897" s="34"/>
      <c r="O897" s="34"/>
      <c r="P897" s="225"/>
      <c r="Q897" s="10">
        <v>50</v>
      </c>
    </row>
    <row r="898" spans="1:17" ht="14" x14ac:dyDescent="0.2">
      <c r="A898" s="215">
        <v>44202</v>
      </c>
      <c r="B898" s="10" t="e">
        <f>CONCATENATE("v2-",YEAR(#REF!),"-Q",ROUNDDOWN(MONTH(#REF!)/3,0)+1,"-",TEXT(Table6[[#This Row],[Counter]],"00#"))</f>
        <v>#REF!</v>
      </c>
      <c r="C898" s="34" t="s">
        <v>19</v>
      </c>
      <c r="D898" s="10"/>
      <c r="E898" s="34" t="s">
        <v>217</v>
      </c>
      <c r="F898" s="34" t="s">
        <v>234</v>
      </c>
      <c r="G898" s="34" t="s">
        <v>235</v>
      </c>
      <c r="H898" s="34">
        <v>1</v>
      </c>
      <c r="I898" s="34"/>
      <c r="J898" s="34" t="s">
        <v>39</v>
      </c>
      <c r="K898" s="34" t="s">
        <v>38</v>
      </c>
      <c r="L898" s="34" t="s">
        <v>38</v>
      </c>
      <c r="M898" s="226" t="s">
        <v>1036</v>
      </c>
      <c r="N898" s="34"/>
      <c r="O898" s="34"/>
      <c r="P898" s="225"/>
      <c r="Q898" s="10">
        <v>42</v>
      </c>
    </row>
    <row r="899" spans="1:17" ht="28" x14ac:dyDescent="0.2">
      <c r="A899" s="215">
        <v>44202</v>
      </c>
      <c r="B899" s="10" t="e">
        <f>CONCATENATE("v2-",YEAR(#REF!),"-Q",ROUNDDOWN(MONTH(#REF!)/3,0)+1,"-",TEXT(Table6[[#This Row],[Counter]],"00#"))</f>
        <v>#REF!</v>
      </c>
      <c r="C899" s="34" t="s">
        <v>19</v>
      </c>
      <c r="D899" s="10"/>
      <c r="E899" s="34" t="s">
        <v>217</v>
      </c>
      <c r="F899" s="34" t="s">
        <v>978</v>
      </c>
      <c r="G899" s="34" t="s">
        <v>979</v>
      </c>
      <c r="H899" s="34">
        <v>1</v>
      </c>
      <c r="I899" s="34"/>
      <c r="J899" s="34" t="s">
        <v>39</v>
      </c>
      <c r="K899" s="34" t="s">
        <v>38</v>
      </c>
      <c r="L899" s="34" t="s">
        <v>38</v>
      </c>
      <c r="M899" s="225" t="s">
        <v>4896</v>
      </c>
      <c r="N899" s="34"/>
      <c r="O899" s="34"/>
      <c r="P899" s="225"/>
      <c r="Q899" s="10">
        <v>55</v>
      </c>
    </row>
    <row r="900" spans="1:17" ht="28" x14ac:dyDescent="0.2">
      <c r="A900" s="215">
        <v>44202</v>
      </c>
      <c r="B900" s="10" t="e">
        <f>CONCATENATE("v2-",YEAR(#REF!),"-Q",ROUNDDOWN(MONTH(#REF!)/3,0)+1,"-",TEXT(Table6[[#This Row],[Counter]],"00#"))</f>
        <v>#REF!</v>
      </c>
      <c r="C900" s="34" t="s">
        <v>19</v>
      </c>
      <c r="D900" s="10"/>
      <c r="E900" s="34" t="s">
        <v>217</v>
      </c>
      <c r="F900" s="34" t="s">
        <v>1037</v>
      </c>
      <c r="G900" s="34" t="s">
        <v>1038</v>
      </c>
      <c r="H900" s="34">
        <v>1</v>
      </c>
      <c r="I900" s="34"/>
      <c r="J900" s="34" t="s">
        <v>39</v>
      </c>
      <c r="K900" s="34" t="s">
        <v>1039</v>
      </c>
      <c r="L900" s="34" t="s">
        <v>69</v>
      </c>
      <c r="M900" s="225" t="s">
        <v>4897</v>
      </c>
      <c r="N900" s="34"/>
      <c r="O900" s="34"/>
      <c r="P900" s="225"/>
      <c r="Q900" s="10">
        <v>43</v>
      </c>
    </row>
    <row r="901" spans="1:17" ht="42" x14ac:dyDescent="0.2">
      <c r="A901" s="215">
        <v>44202</v>
      </c>
      <c r="B901" s="10" t="e">
        <f>CONCATENATE("v2-",YEAR(#REF!),"-Q",ROUNDDOWN(MONTH(#REF!)/3,0)+1,"-",TEXT(Table6[[#This Row],[Counter]],"00#"))</f>
        <v>#REF!</v>
      </c>
      <c r="C901" s="34" t="s">
        <v>19</v>
      </c>
      <c r="D901" s="10"/>
      <c r="E901" s="34" t="s">
        <v>241</v>
      </c>
      <c r="F901" s="34" t="s">
        <v>252</v>
      </c>
      <c r="G901" s="34" t="s">
        <v>253</v>
      </c>
      <c r="H901" s="34">
        <v>1</v>
      </c>
      <c r="I901" s="34"/>
      <c r="J901" s="34" t="s">
        <v>232</v>
      </c>
      <c r="K901" s="34" t="s">
        <v>1040</v>
      </c>
      <c r="L901" s="34" t="s">
        <v>69</v>
      </c>
      <c r="M901" s="225" t="s">
        <v>1041</v>
      </c>
      <c r="N901" s="34"/>
      <c r="O901" s="34"/>
      <c r="P901" s="225"/>
      <c r="Q901" s="10">
        <v>48</v>
      </c>
    </row>
    <row r="902" spans="1:17" ht="28" x14ac:dyDescent="0.2">
      <c r="A902" s="215">
        <v>44202</v>
      </c>
      <c r="B902" s="10" t="e">
        <f>CONCATENATE("v2-",YEAR(#REF!),"-Q",ROUNDDOWN(MONTH(#REF!)/3,0)+1,"-",TEXT(Table6[[#This Row],[Counter]],"00#"))</f>
        <v>#REF!</v>
      </c>
      <c r="C902" s="34" t="s">
        <v>40</v>
      </c>
      <c r="D902" s="10"/>
      <c r="E902" s="34" t="s">
        <v>241</v>
      </c>
      <c r="F902" s="34" t="s">
        <v>252</v>
      </c>
      <c r="G902" s="34" t="s">
        <v>253</v>
      </c>
      <c r="H902" s="34">
        <v>1</v>
      </c>
      <c r="I902" s="34"/>
      <c r="J902" s="34" t="s">
        <v>232</v>
      </c>
      <c r="K902" s="34" t="s">
        <v>38</v>
      </c>
      <c r="L902" s="34" t="s">
        <v>38</v>
      </c>
      <c r="M902" s="225" t="s">
        <v>4901</v>
      </c>
      <c r="N902" s="34"/>
      <c r="O902" s="34"/>
      <c r="P902" s="225"/>
      <c r="Q902" s="10">
        <v>47</v>
      </c>
    </row>
    <row r="903" spans="1:17" ht="28" x14ac:dyDescent="0.2">
      <c r="A903" s="215">
        <v>44202</v>
      </c>
      <c r="B903" s="10" t="e">
        <f>CONCATENATE("v2-",YEAR(#REF!),"-Q",ROUNDDOWN(MONTH(#REF!)/3,0)+1,"-",TEXT(Table6[[#This Row],[Counter]],"00#"))</f>
        <v>#REF!</v>
      </c>
      <c r="C903" s="34" t="s">
        <v>19</v>
      </c>
      <c r="D903" s="10"/>
      <c r="E903" s="34" t="s">
        <v>241</v>
      </c>
      <c r="F903" s="34" t="s">
        <v>259</v>
      </c>
      <c r="G903" s="34" t="s">
        <v>260</v>
      </c>
      <c r="H903" s="34">
        <v>1</v>
      </c>
      <c r="I903" s="34"/>
      <c r="J903" s="34" t="s">
        <v>232</v>
      </c>
      <c r="K903" s="34" t="s">
        <v>1042</v>
      </c>
      <c r="L903" s="34" t="s">
        <v>38</v>
      </c>
      <c r="M903" s="224" t="s">
        <v>4902</v>
      </c>
      <c r="N903" s="34"/>
      <c r="O903" s="34"/>
      <c r="P903" s="225"/>
      <c r="Q903" s="10">
        <v>49</v>
      </c>
    </row>
    <row r="904" spans="1:17" ht="28" x14ac:dyDescent="0.2">
      <c r="A904" s="215">
        <v>44202</v>
      </c>
      <c r="B904" s="10" t="e">
        <f>CONCATENATE("v2-",YEAR(#REF!),"-Q",ROUNDDOWN(MONTH(#REF!)/3,0)+1,"-",TEXT(Table6[[#This Row],[Counter]],"00#"))</f>
        <v>#REF!</v>
      </c>
      <c r="C904" s="34" t="s">
        <v>19</v>
      </c>
      <c r="D904" s="10"/>
      <c r="E904" s="34" t="s">
        <v>264</v>
      </c>
      <c r="F904" s="34" t="s">
        <v>282</v>
      </c>
      <c r="G904" s="34" t="s">
        <v>283</v>
      </c>
      <c r="H904" s="34">
        <v>1</v>
      </c>
      <c r="I904" s="34"/>
      <c r="J904" s="34" t="s">
        <v>39</v>
      </c>
      <c r="K904" s="34" t="s">
        <v>38</v>
      </c>
      <c r="L904" s="34" t="s">
        <v>69</v>
      </c>
      <c r="M904" s="225" t="s">
        <v>4891</v>
      </c>
      <c r="N904" s="34"/>
      <c r="O904" s="34"/>
      <c r="P904" s="225"/>
      <c r="Q904" s="10">
        <v>32</v>
      </c>
    </row>
    <row r="905" spans="1:17" ht="14" x14ac:dyDescent="0.2">
      <c r="A905" s="215">
        <v>44202</v>
      </c>
      <c r="B905" s="10" t="e">
        <f>CONCATENATE("v2-",YEAR(#REF!),"-Q",ROUNDDOWN(MONTH(#REF!)/3,0)+1,"-",TEXT(Table6[[#This Row],[Counter]],"00#"))</f>
        <v>#REF!</v>
      </c>
      <c r="C905" s="34" t="s">
        <v>19</v>
      </c>
      <c r="D905" s="10"/>
      <c r="E905" s="34" t="s">
        <v>264</v>
      </c>
      <c r="F905" s="34" t="s">
        <v>282</v>
      </c>
      <c r="G905" s="34" t="s">
        <v>283</v>
      </c>
      <c r="H905" s="34">
        <v>1</v>
      </c>
      <c r="I905" s="34"/>
      <c r="J905" s="34" t="s">
        <v>39</v>
      </c>
      <c r="K905" s="34" t="s">
        <v>38</v>
      </c>
      <c r="L905" s="34" t="s">
        <v>38</v>
      </c>
      <c r="M905" s="225" t="s">
        <v>566</v>
      </c>
      <c r="N905" s="34"/>
      <c r="O905" s="34"/>
      <c r="P905" s="225"/>
      <c r="Q905" s="10">
        <v>31</v>
      </c>
    </row>
    <row r="906" spans="1:17" ht="14" x14ac:dyDescent="0.2">
      <c r="A906" s="215">
        <v>44202</v>
      </c>
      <c r="B906" s="10" t="e">
        <f>CONCATENATE("v2-",YEAR(#REF!),"-Q",ROUNDDOWN(MONTH(#REF!)/3,0)+1,"-",TEXT(Table6[[#This Row],[Counter]],"00#"))</f>
        <v>#REF!</v>
      </c>
      <c r="C906" s="34" t="s">
        <v>19</v>
      </c>
      <c r="D906" s="10"/>
      <c r="E906" s="34" t="s">
        <v>264</v>
      </c>
      <c r="F906" s="34" t="s">
        <v>282</v>
      </c>
      <c r="G906" s="34" t="s">
        <v>283</v>
      </c>
      <c r="H906" s="34">
        <v>2</v>
      </c>
      <c r="I906" s="34"/>
      <c r="J906" s="34" t="s">
        <v>39</v>
      </c>
      <c r="K906" s="34" t="s">
        <v>38</v>
      </c>
      <c r="L906" s="34" t="s">
        <v>38</v>
      </c>
      <c r="M906" s="225" t="s">
        <v>566</v>
      </c>
      <c r="N906" s="34"/>
      <c r="O906" s="34"/>
      <c r="P906" s="225"/>
      <c r="Q906" s="10">
        <v>33</v>
      </c>
    </row>
    <row r="907" spans="1:17" ht="28" x14ac:dyDescent="0.2">
      <c r="A907" s="208">
        <v>44139</v>
      </c>
      <c r="B907" s="10" t="e">
        <f>CONCATENATE("v2-",YEAR(#REF!),"-Q",ROUNDDOWN(MONTH(#REF!)/3,0)+1,"-",TEXT(Table6[[#This Row],[Counter]],"00#"))</f>
        <v>#REF!</v>
      </c>
      <c r="C907" s="10" t="s">
        <v>19</v>
      </c>
      <c r="D907" s="10"/>
      <c r="E907" s="10" t="s">
        <v>57</v>
      </c>
      <c r="F907" s="10" t="s">
        <v>58</v>
      </c>
      <c r="G907" s="34" t="s">
        <v>59</v>
      </c>
      <c r="H907" s="10">
        <v>3</v>
      </c>
      <c r="I907" s="10"/>
      <c r="J907" s="34" t="s">
        <v>1043</v>
      </c>
      <c r="K907" s="34" t="s">
        <v>38</v>
      </c>
      <c r="L907" s="10" t="s">
        <v>69</v>
      </c>
      <c r="M907" s="225" t="s">
        <v>4903</v>
      </c>
      <c r="N907" s="10"/>
      <c r="O907" s="10"/>
      <c r="P907" s="227"/>
      <c r="Q907" s="10">
        <v>1</v>
      </c>
    </row>
    <row r="908" spans="1:17" ht="14" x14ac:dyDescent="0.2">
      <c r="A908" s="208">
        <v>44139</v>
      </c>
      <c r="B908" s="10" t="e">
        <f>CONCATENATE("v2-",YEAR(#REF!),"-Q",ROUNDDOWN(MONTH(#REF!)/3,0)+1,"-",TEXT(Table6[[#This Row],[Counter]],"00#"))</f>
        <v>#REF!</v>
      </c>
      <c r="C908" s="10" t="s">
        <v>19</v>
      </c>
      <c r="D908" s="10"/>
      <c r="E908" s="10" t="s">
        <v>57</v>
      </c>
      <c r="F908" s="10" t="s">
        <v>58</v>
      </c>
      <c r="G908" s="34" t="s">
        <v>59</v>
      </c>
      <c r="H908" s="10">
        <v>3</v>
      </c>
      <c r="I908" s="10"/>
      <c r="J908" s="34" t="s">
        <v>1044</v>
      </c>
      <c r="K908" s="34" t="s">
        <v>38</v>
      </c>
      <c r="L908" s="10" t="s">
        <v>69</v>
      </c>
      <c r="M908" s="225" t="s">
        <v>4904</v>
      </c>
      <c r="N908" s="10"/>
      <c r="O908" s="10"/>
      <c r="P908" s="227"/>
      <c r="Q908" s="10">
        <v>2</v>
      </c>
    </row>
    <row r="909" spans="1:17" ht="14" x14ac:dyDescent="0.2">
      <c r="A909" s="208">
        <v>44139</v>
      </c>
      <c r="B909" s="10" t="e">
        <f>CONCATENATE("v2-",YEAR(#REF!),"-Q",ROUNDDOWN(MONTH(#REF!)/3,0)+1,"-",TEXT(Table6[[#This Row],[Counter]],"00#"))</f>
        <v>#REF!</v>
      </c>
      <c r="C909" s="10" t="s">
        <v>40</v>
      </c>
      <c r="D909" s="10"/>
      <c r="E909" s="10" t="s">
        <v>57</v>
      </c>
      <c r="F909" s="10" t="s">
        <v>295</v>
      </c>
      <c r="G909" s="34" t="s">
        <v>296</v>
      </c>
      <c r="H909" s="10">
        <v>1</v>
      </c>
      <c r="I909" s="10"/>
      <c r="J909" s="34" t="s">
        <v>39</v>
      </c>
      <c r="K909" s="34" t="s">
        <v>38</v>
      </c>
      <c r="L909" s="10" t="s">
        <v>69</v>
      </c>
      <c r="M909" s="225" t="s">
        <v>1045</v>
      </c>
      <c r="N909" s="10"/>
      <c r="O909" s="10"/>
      <c r="P909" s="227"/>
      <c r="Q909" s="10">
        <v>3</v>
      </c>
    </row>
    <row r="910" spans="1:17" ht="14" x14ac:dyDescent="0.2">
      <c r="A910" s="208">
        <v>44139</v>
      </c>
      <c r="B910" s="10" t="e">
        <f>CONCATENATE("v2-",YEAR(#REF!),"-Q",ROUNDDOWN(MONTH(#REF!)/3,0)+1,"-",TEXT(Table6[[#This Row],[Counter]],"00#"))</f>
        <v>#REF!</v>
      </c>
      <c r="C910" s="10" t="s">
        <v>19</v>
      </c>
      <c r="D910" s="10"/>
      <c r="E910" s="10" t="s">
        <v>95</v>
      </c>
      <c r="F910" s="10" t="s">
        <v>96</v>
      </c>
      <c r="G910" s="34" t="s">
        <v>97</v>
      </c>
      <c r="H910" s="10">
        <v>1</v>
      </c>
      <c r="I910" s="10"/>
      <c r="J910" s="34" t="s">
        <v>39</v>
      </c>
      <c r="K910" s="34" t="s">
        <v>1006</v>
      </c>
      <c r="L910" s="10" t="s">
        <v>69</v>
      </c>
      <c r="M910" s="225" t="s">
        <v>4905</v>
      </c>
      <c r="N910" s="10"/>
      <c r="O910" s="10"/>
      <c r="P910" s="227"/>
      <c r="Q910" s="10">
        <v>36</v>
      </c>
    </row>
    <row r="911" spans="1:17" ht="28" x14ac:dyDescent="0.2">
      <c r="A911" s="208">
        <v>44139</v>
      </c>
      <c r="B911" s="10" t="e">
        <f>CONCATENATE("v2-",YEAR(#REF!),"-Q",ROUNDDOWN(MONTH(#REF!)/3,0)+1,"-",TEXT(Table6[[#This Row],[Counter]],"00#"))</f>
        <v>#REF!</v>
      </c>
      <c r="C911" s="10" t="s">
        <v>19</v>
      </c>
      <c r="D911" s="10"/>
      <c r="E911" s="10" t="s">
        <v>95</v>
      </c>
      <c r="F911" s="10" t="s">
        <v>708</v>
      </c>
      <c r="G911" s="34" t="s">
        <v>709</v>
      </c>
      <c r="H911" s="10">
        <v>1</v>
      </c>
      <c r="I911" s="10"/>
      <c r="J911" s="34" t="s">
        <v>39</v>
      </c>
      <c r="K911" s="34" t="s">
        <v>38</v>
      </c>
      <c r="L911" s="10" t="s">
        <v>69</v>
      </c>
      <c r="M911" s="225" t="s">
        <v>4906</v>
      </c>
      <c r="N911" s="10"/>
      <c r="O911" s="10"/>
      <c r="P911" s="227"/>
      <c r="Q911" s="10">
        <v>4</v>
      </c>
    </row>
    <row r="912" spans="1:17" ht="28" x14ac:dyDescent="0.2">
      <c r="A912" s="208">
        <v>44139</v>
      </c>
      <c r="B912" s="10" t="e">
        <f>CONCATENATE("v2-",YEAR(#REF!),"-Q",ROUNDDOWN(MONTH(#REF!)/3,0)+1,"-",TEXT(Table6[[#This Row],[Counter]],"00#"))</f>
        <v>#REF!</v>
      </c>
      <c r="C912" s="10" t="s">
        <v>40</v>
      </c>
      <c r="D912" s="10"/>
      <c r="E912" s="10" t="s">
        <v>95</v>
      </c>
      <c r="F912" s="10" t="s">
        <v>708</v>
      </c>
      <c r="G912" s="34" t="s">
        <v>709</v>
      </c>
      <c r="H912" s="10">
        <v>3</v>
      </c>
      <c r="I912" s="10"/>
      <c r="J912" s="34" t="s">
        <v>39</v>
      </c>
      <c r="K912" s="34" t="s">
        <v>1008</v>
      </c>
      <c r="L912" s="10" t="s">
        <v>134</v>
      </c>
      <c r="M912" s="225" t="s">
        <v>4907</v>
      </c>
      <c r="N912" s="10"/>
      <c r="O912" s="10"/>
      <c r="P912" s="227"/>
      <c r="Q912" s="10">
        <v>5</v>
      </c>
    </row>
    <row r="913" spans="1:17" ht="14" x14ac:dyDescent="0.2">
      <c r="A913" s="208">
        <v>44139</v>
      </c>
      <c r="B913" s="10" t="e">
        <f>CONCATENATE("v2-",YEAR(#REF!),"-Q",ROUNDDOWN(MONTH(#REF!)/3,0)+1,"-",TEXT(Table6[[#This Row],[Counter]],"00#"))</f>
        <v>#REF!</v>
      </c>
      <c r="C913" s="10" t="s">
        <v>19</v>
      </c>
      <c r="D913" s="10"/>
      <c r="E913" s="10" t="s">
        <v>95</v>
      </c>
      <c r="F913" s="10" t="s">
        <v>1047</v>
      </c>
      <c r="G913" s="34" t="s">
        <v>1048</v>
      </c>
      <c r="H913" s="10">
        <v>2</v>
      </c>
      <c r="I913" s="10"/>
      <c r="J913" s="34" t="s">
        <v>39</v>
      </c>
      <c r="K913" s="34" t="s">
        <v>38</v>
      </c>
      <c r="L913" s="10" t="s">
        <v>74</v>
      </c>
      <c r="M913" s="225" t="s">
        <v>4908</v>
      </c>
      <c r="N913" s="10"/>
      <c r="O913" s="10"/>
      <c r="P913" s="227"/>
      <c r="Q913" s="10">
        <v>6</v>
      </c>
    </row>
    <row r="914" spans="1:17" ht="42" x14ac:dyDescent="0.2">
      <c r="A914" s="208">
        <v>44139</v>
      </c>
      <c r="B914" s="10" t="e">
        <f>CONCATENATE("v2-",YEAR(#REF!),"-Q",ROUNDDOWN(MONTH(#REF!)/3,0)+1,"-",TEXT(Table6[[#This Row],[Counter]],"00#"))</f>
        <v>#REF!</v>
      </c>
      <c r="C914" s="10" t="s">
        <v>40</v>
      </c>
      <c r="D914" s="10"/>
      <c r="E914" s="10" t="s">
        <v>95</v>
      </c>
      <c r="F914" s="10" t="s">
        <v>1047</v>
      </c>
      <c r="G914" s="34" t="s">
        <v>1048</v>
      </c>
      <c r="H914" s="10">
        <v>3</v>
      </c>
      <c r="I914" s="10"/>
      <c r="J914" s="34" t="s">
        <v>39</v>
      </c>
      <c r="K914" s="34" t="s">
        <v>38</v>
      </c>
      <c r="L914" s="10" t="s">
        <v>134</v>
      </c>
      <c r="M914" s="225" t="s">
        <v>1050</v>
      </c>
      <c r="N914" s="10"/>
      <c r="O914" s="10"/>
      <c r="P914" s="227"/>
      <c r="Q914" s="10">
        <v>39</v>
      </c>
    </row>
    <row r="915" spans="1:17" ht="14" x14ac:dyDescent="0.2">
      <c r="A915" s="208">
        <v>44139</v>
      </c>
      <c r="B915" s="10" t="e">
        <f>CONCATENATE("v2-",YEAR(#REF!),"-Q",ROUNDDOWN(MONTH(#REF!)/3,0)+1,"-",TEXT(Table6[[#This Row],[Counter]],"00#"))</f>
        <v>#REF!</v>
      </c>
      <c r="C915" s="10" t="s">
        <v>19</v>
      </c>
      <c r="D915" s="10"/>
      <c r="E915" s="10" t="s">
        <v>95</v>
      </c>
      <c r="F915" s="10" t="s">
        <v>1047</v>
      </c>
      <c r="G915" s="34" t="s">
        <v>1048</v>
      </c>
      <c r="H915" s="10">
        <v>3</v>
      </c>
      <c r="I915" s="10"/>
      <c r="J915" s="34" t="s">
        <v>39</v>
      </c>
      <c r="K915" s="34" t="s">
        <v>38</v>
      </c>
      <c r="L915" s="10" t="s">
        <v>271</v>
      </c>
      <c r="M915" s="225" t="s">
        <v>4909</v>
      </c>
      <c r="N915" s="10"/>
      <c r="O915" s="10"/>
      <c r="P915" s="227"/>
      <c r="Q915" s="10">
        <v>8</v>
      </c>
    </row>
    <row r="916" spans="1:17" ht="14" x14ac:dyDescent="0.2">
      <c r="A916" s="208">
        <v>44139</v>
      </c>
      <c r="B916" s="10" t="e">
        <f>CONCATENATE("v2-",YEAR(#REF!),"-Q",ROUNDDOWN(MONTH(#REF!)/3,0)+1,"-",TEXT(Table6[[#This Row],[Counter]],"00#"))</f>
        <v>#REF!</v>
      </c>
      <c r="C916" s="10" t="s">
        <v>19</v>
      </c>
      <c r="D916" s="10"/>
      <c r="E916" s="10" t="s">
        <v>95</v>
      </c>
      <c r="F916" s="10" t="s">
        <v>1047</v>
      </c>
      <c r="G916" s="34" t="s">
        <v>1048</v>
      </c>
      <c r="H916" s="10">
        <v>3</v>
      </c>
      <c r="I916" s="10"/>
      <c r="J916" s="34" t="s">
        <v>39</v>
      </c>
      <c r="K916" s="34" t="s">
        <v>38</v>
      </c>
      <c r="L916" s="10" t="s">
        <v>38</v>
      </c>
      <c r="M916" s="225" t="s">
        <v>4910</v>
      </c>
      <c r="N916" s="10"/>
      <c r="O916" s="10"/>
      <c r="P916" s="227"/>
      <c r="Q916" s="10">
        <v>7</v>
      </c>
    </row>
    <row r="917" spans="1:17" ht="28" x14ac:dyDescent="0.2">
      <c r="A917" s="208">
        <v>44139</v>
      </c>
      <c r="B917" s="10" t="e">
        <f>CONCATENATE("v2-",YEAR(#REF!),"-Q",ROUNDDOWN(MONTH(#REF!)/3,0)+1,"-",TEXT(Table6[[#This Row],[Counter]],"00#"))</f>
        <v>#REF!</v>
      </c>
      <c r="C917" s="10" t="s">
        <v>19</v>
      </c>
      <c r="D917" s="10"/>
      <c r="E917" s="10" t="s">
        <v>95</v>
      </c>
      <c r="F917" s="10" t="s">
        <v>1047</v>
      </c>
      <c r="G917" s="34" t="s">
        <v>1048</v>
      </c>
      <c r="H917" s="10" t="s">
        <v>38</v>
      </c>
      <c r="I917" s="10"/>
      <c r="J917" s="34" t="s">
        <v>38</v>
      </c>
      <c r="K917" s="34" t="s">
        <v>38</v>
      </c>
      <c r="L917" s="10" t="s">
        <v>38</v>
      </c>
      <c r="M917" s="34" t="s">
        <v>4911</v>
      </c>
      <c r="N917" s="10"/>
      <c r="O917" s="10"/>
      <c r="P917" s="10"/>
      <c r="Q917" s="10">
        <v>40</v>
      </c>
    </row>
    <row r="918" spans="1:17" ht="28" x14ac:dyDescent="0.2">
      <c r="A918" s="208">
        <v>44139</v>
      </c>
      <c r="B918" s="10" t="e">
        <f>CONCATENATE("v2-",YEAR(#REF!),"-Q",ROUNDDOWN(MONTH(#REF!)/3,0)+1,"-",TEXT(Table6[[#This Row],[Counter]],"00#"))</f>
        <v>#REF!</v>
      </c>
      <c r="C918" s="10" t="s">
        <v>19</v>
      </c>
      <c r="D918" s="10"/>
      <c r="E918" s="10" t="s">
        <v>112</v>
      </c>
      <c r="F918" s="10" t="s">
        <v>131</v>
      </c>
      <c r="G918" s="34" t="s">
        <v>132</v>
      </c>
      <c r="H918" s="10">
        <v>1</v>
      </c>
      <c r="I918" s="10"/>
      <c r="J918" s="34" t="s">
        <v>39</v>
      </c>
      <c r="K918" s="34" t="s">
        <v>1053</v>
      </c>
      <c r="L918" s="34" t="s">
        <v>74</v>
      </c>
      <c r="M918" s="34" t="s">
        <v>4914</v>
      </c>
      <c r="N918" s="34"/>
      <c r="O918" s="34"/>
      <c r="P918" s="34"/>
      <c r="Q918" s="10">
        <v>41</v>
      </c>
    </row>
    <row r="919" spans="1:17" ht="28" x14ac:dyDescent="0.2">
      <c r="A919" s="208">
        <v>44139</v>
      </c>
      <c r="B919" s="10" t="e">
        <f>CONCATENATE("v2-",YEAR(#REF!),"-Q",ROUNDDOWN(MONTH(#REF!)/3,0)+1,"-",TEXT(Table6[[#This Row],[Counter]],"00#"))</f>
        <v>#REF!</v>
      </c>
      <c r="C919" s="10" t="s">
        <v>40</v>
      </c>
      <c r="D919" s="10"/>
      <c r="E919" s="10" t="s">
        <v>112</v>
      </c>
      <c r="F919" s="10" t="s">
        <v>131</v>
      </c>
      <c r="G919" s="34" t="s">
        <v>132</v>
      </c>
      <c r="H919" s="10">
        <v>1</v>
      </c>
      <c r="I919" s="10"/>
      <c r="J919" s="34" t="s">
        <v>39</v>
      </c>
      <c r="K919" s="34" t="s">
        <v>1053</v>
      </c>
      <c r="L919" s="10" t="s">
        <v>106</v>
      </c>
      <c r="M919" s="34" t="s">
        <v>4915</v>
      </c>
      <c r="N919" s="10"/>
      <c r="O919" s="10"/>
      <c r="P919" s="10"/>
      <c r="Q919" s="10">
        <v>10</v>
      </c>
    </row>
    <row r="920" spans="1:17" ht="28" x14ac:dyDescent="0.2">
      <c r="A920" s="208">
        <v>44139</v>
      </c>
      <c r="B920" s="10" t="e">
        <f>CONCATENATE("v2-",YEAR(#REF!),"-Q",ROUNDDOWN(MONTH(#REF!)/3,0)+1,"-",TEXT(Table6[[#This Row],[Counter]],"00#"))</f>
        <v>#REF!</v>
      </c>
      <c r="C920" s="10" t="s">
        <v>19</v>
      </c>
      <c r="D920" s="10"/>
      <c r="E920" s="10" t="s">
        <v>139</v>
      </c>
      <c r="F920" s="10" t="s">
        <v>146</v>
      </c>
      <c r="G920" s="34" t="s">
        <v>1054</v>
      </c>
      <c r="H920" s="10" t="s">
        <v>1055</v>
      </c>
      <c r="I920" s="10"/>
      <c r="J920" s="34" t="s">
        <v>39</v>
      </c>
      <c r="K920" s="34" t="s">
        <v>38</v>
      </c>
      <c r="L920" s="10" t="s">
        <v>69</v>
      </c>
      <c r="M920" s="34" t="s">
        <v>4918</v>
      </c>
      <c r="N920" s="10"/>
      <c r="O920" s="10"/>
      <c r="P920" s="10"/>
      <c r="Q920" s="10">
        <v>11</v>
      </c>
    </row>
    <row r="921" spans="1:17" ht="14" x14ac:dyDescent="0.2">
      <c r="A921" s="208">
        <v>44139</v>
      </c>
      <c r="B921" s="10" t="e">
        <f>CONCATENATE("v2-",YEAR(#REF!),"-Q",ROUNDDOWN(MONTH(#REF!)/3,0)+1,"-",TEXT(Table6[[#This Row],[Counter]],"00#"))</f>
        <v>#REF!</v>
      </c>
      <c r="C921" s="10" t="s">
        <v>19</v>
      </c>
      <c r="D921" s="10"/>
      <c r="E921" s="10" t="s">
        <v>139</v>
      </c>
      <c r="F921" s="10" t="s">
        <v>146</v>
      </c>
      <c r="G921" s="34" t="s">
        <v>1054</v>
      </c>
      <c r="H921" s="10" t="s">
        <v>1055</v>
      </c>
      <c r="I921" s="10"/>
      <c r="J921" s="34" t="s">
        <v>39</v>
      </c>
      <c r="K921" s="34" t="s">
        <v>38</v>
      </c>
      <c r="L921" s="10" t="s">
        <v>134</v>
      </c>
      <c r="M921" s="34" t="s">
        <v>4919</v>
      </c>
      <c r="N921" s="10"/>
      <c r="O921" s="10"/>
      <c r="P921" s="10"/>
      <c r="Q921" s="10">
        <v>12</v>
      </c>
    </row>
    <row r="922" spans="1:17" ht="14" x14ac:dyDescent="0.2">
      <c r="A922" s="208">
        <v>44139</v>
      </c>
      <c r="B922" s="10" t="e">
        <f>CONCATENATE("v2-",YEAR(#REF!),"-Q",ROUNDDOWN(MONTH(#REF!)/3,0)+1,"-",TEXT(Table6[[#This Row],[Counter]],"00#"))</f>
        <v>#REF!</v>
      </c>
      <c r="C922" s="10" t="s">
        <v>19</v>
      </c>
      <c r="D922" s="10"/>
      <c r="E922" s="10" t="s">
        <v>139</v>
      </c>
      <c r="F922" s="10" t="s">
        <v>154</v>
      </c>
      <c r="G922" s="34" t="s">
        <v>155</v>
      </c>
      <c r="H922" s="10">
        <v>2</v>
      </c>
      <c r="I922" s="10"/>
      <c r="J922" s="34" t="s">
        <v>39</v>
      </c>
      <c r="K922" s="34" t="s">
        <v>1057</v>
      </c>
      <c r="L922" s="10" t="s">
        <v>74</v>
      </c>
      <c r="M922" s="34" t="s">
        <v>4920</v>
      </c>
      <c r="N922" s="10"/>
      <c r="O922" s="10"/>
      <c r="P922" s="10"/>
      <c r="Q922" s="10">
        <v>13</v>
      </c>
    </row>
    <row r="923" spans="1:17" ht="14" x14ac:dyDescent="0.2">
      <c r="A923" s="208">
        <v>44139</v>
      </c>
      <c r="B923" s="10" t="e">
        <f>CONCATENATE("v2-",YEAR(#REF!),"-Q",ROUNDDOWN(MONTH(#REF!)/3,0)+1,"-",TEXT(Table6[[#This Row],[Counter]],"00#"))</f>
        <v>#REF!</v>
      </c>
      <c r="C923" s="10" t="s">
        <v>19</v>
      </c>
      <c r="D923" s="10"/>
      <c r="E923" s="10" t="s">
        <v>95</v>
      </c>
      <c r="F923" s="10" t="s">
        <v>38</v>
      </c>
      <c r="G923" s="34" t="s">
        <v>38</v>
      </c>
      <c r="H923" s="10" t="s">
        <v>38</v>
      </c>
      <c r="I923" s="10"/>
      <c r="J923" s="34" t="s">
        <v>38</v>
      </c>
      <c r="K923" s="34" t="s">
        <v>38</v>
      </c>
      <c r="L923" s="10" t="s">
        <v>38</v>
      </c>
      <c r="M923" s="34" t="s">
        <v>1058</v>
      </c>
      <c r="N923" s="10"/>
      <c r="O923" s="10"/>
      <c r="P923" s="10"/>
      <c r="Q923" s="210">
        <v>42</v>
      </c>
    </row>
    <row r="924" spans="1:17" ht="42" x14ac:dyDescent="0.2">
      <c r="A924" s="208">
        <v>44139</v>
      </c>
      <c r="B924" s="10" t="e">
        <f>CONCATENATE("v2-",YEAR(#REF!),"-Q",ROUNDDOWN(MONTH(#REF!)/3,0)+1,"-",TEXT(Table6[[#This Row],[Counter]],"00#"))</f>
        <v>#REF!</v>
      </c>
      <c r="C924" s="10" t="s">
        <v>19</v>
      </c>
      <c r="D924" s="10"/>
      <c r="E924" s="10" t="s">
        <v>163</v>
      </c>
      <c r="F924" s="10" t="s">
        <v>38</v>
      </c>
      <c r="G924" s="34" t="s">
        <v>38</v>
      </c>
      <c r="H924" s="10" t="s">
        <v>38</v>
      </c>
      <c r="I924" s="10"/>
      <c r="J924" s="34" t="s">
        <v>38</v>
      </c>
      <c r="K924" s="34" t="s">
        <v>38</v>
      </c>
      <c r="L924" s="10" t="s">
        <v>38</v>
      </c>
      <c r="M924" s="34" t="s">
        <v>1059</v>
      </c>
      <c r="N924" s="10"/>
      <c r="O924" s="10"/>
      <c r="P924" s="10"/>
      <c r="Q924" s="10">
        <v>37</v>
      </c>
    </row>
    <row r="925" spans="1:17" ht="28" x14ac:dyDescent="0.2">
      <c r="A925" s="208">
        <v>44139</v>
      </c>
      <c r="B925" s="10" t="e">
        <f>CONCATENATE("v2-",YEAR(#REF!),"-Q",ROUNDDOWN(MONTH(#REF!)/3,0)+1,"-",TEXT(Table6[[#This Row],[Counter]],"00#"))</f>
        <v>#REF!</v>
      </c>
      <c r="C925" s="10" t="s">
        <v>19</v>
      </c>
      <c r="D925" s="10"/>
      <c r="E925" s="10" t="s">
        <v>163</v>
      </c>
      <c r="F925" s="10" t="s">
        <v>38</v>
      </c>
      <c r="G925" s="34" t="s">
        <v>38</v>
      </c>
      <c r="H925" s="10" t="s">
        <v>38</v>
      </c>
      <c r="I925" s="10"/>
      <c r="J925" s="34" t="s">
        <v>38</v>
      </c>
      <c r="K925" s="34" t="s">
        <v>38</v>
      </c>
      <c r="L925" s="10" t="s">
        <v>38</v>
      </c>
      <c r="M925" s="12" t="s">
        <v>1060</v>
      </c>
      <c r="N925" s="10"/>
      <c r="O925" s="10"/>
      <c r="P925" s="10"/>
      <c r="Q925" s="10">
        <v>38</v>
      </c>
    </row>
    <row r="926" spans="1:17" ht="28" x14ac:dyDescent="0.2">
      <c r="A926" s="208">
        <v>44139</v>
      </c>
      <c r="B926" s="10" t="e">
        <f>CONCATENATE("v2-",YEAR(#REF!),"-Q",ROUNDDOWN(MONTH(#REF!)/3,0)+1,"-",TEXT(Table6[[#This Row],[Counter]],"00#"))</f>
        <v>#REF!</v>
      </c>
      <c r="C926" s="10" t="s">
        <v>19</v>
      </c>
      <c r="D926" s="10"/>
      <c r="E926" s="10" t="s">
        <v>163</v>
      </c>
      <c r="F926" s="10" t="s">
        <v>38</v>
      </c>
      <c r="G926" s="34" t="s">
        <v>38</v>
      </c>
      <c r="H926" s="10" t="s">
        <v>38</v>
      </c>
      <c r="I926" s="10"/>
      <c r="J926" s="34" t="s">
        <v>38</v>
      </c>
      <c r="K926" s="34" t="s">
        <v>38</v>
      </c>
      <c r="L926" s="10" t="s">
        <v>38</v>
      </c>
      <c r="M926" s="12" t="s">
        <v>1061</v>
      </c>
      <c r="N926" s="10"/>
      <c r="O926" s="10"/>
      <c r="P926" s="10"/>
      <c r="Q926" s="10">
        <v>14</v>
      </c>
    </row>
    <row r="927" spans="1:17" ht="28" x14ac:dyDescent="0.2">
      <c r="A927" s="208">
        <v>44139</v>
      </c>
      <c r="B927" s="10" t="e">
        <f>CONCATENATE("v2-",YEAR(#REF!),"-Q",ROUNDDOWN(MONTH(#REF!)/3,0)+1,"-",TEXT(Table6[[#This Row],[Counter]],"00#"))</f>
        <v>#REF!</v>
      </c>
      <c r="C927" s="10" t="s">
        <v>19</v>
      </c>
      <c r="D927" s="10"/>
      <c r="E927" s="10" t="s">
        <v>163</v>
      </c>
      <c r="F927" s="10" t="s">
        <v>38</v>
      </c>
      <c r="G927" s="34" t="s">
        <v>38</v>
      </c>
      <c r="H927" s="10" t="s">
        <v>38</v>
      </c>
      <c r="I927" s="10"/>
      <c r="J927" s="34" t="s">
        <v>38</v>
      </c>
      <c r="K927" s="34" t="s">
        <v>38</v>
      </c>
      <c r="L927" s="10" t="s">
        <v>38</v>
      </c>
      <c r="M927" s="34" t="s">
        <v>4912</v>
      </c>
      <c r="N927" s="10"/>
      <c r="O927" s="10"/>
      <c r="P927" s="10"/>
      <c r="Q927" s="10">
        <v>32</v>
      </c>
    </row>
    <row r="928" spans="1:17" ht="28" x14ac:dyDescent="0.2">
      <c r="A928" s="208">
        <v>44139</v>
      </c>
      <c r="B928" s="10" t="e">
        <f>CONCATENATE("v2-",YEAR(#REF!),"-Q",ROUNDDOWN(MONTH(#REF!)/3,0)+1,"-",TEXT(Table6[[#This Row],[Counter]],"00#"))</f>
        <v>#REF!</v>
      </c>
      <c r="C928" s="10" t="s">
        <v>19</v>
      </c>
      <c r="D928" s="10"/>
      <c r="E928" s="10" t="s">
        <v>163</v>
      </c>
      <c r="F928" s="34" t="s">
        <v>38</v>
      </c>
      <c r="G928" s="34" t="s">
        <v>38</v>
      </c>
      <c r="H928" s="34" t="s">
        <v>38</v>
      </c>
      <c r="I928" s="34"/>
      <c r="J928" s="34" t="s">
        <v>38</v>
      </c>
      <c r="K928" s="34" t="s">
        <v>38</v>
      </c>
      <c r="L928" s="34" t="s">
        <v>38</v>
      </c>
      <c r="M928" s="34" t="s">
        <v>4913</v>
      </c>
      <c r="N928" s="34"/>
      <c r="O928" s="34"/>
      <c r="P928" s="34"/>
      <c r="Q928" s="10">
        <v>35</v>
      </c>
    </row>
    <row r="929" spans="1:17" ht="14" x14ac:dyDescent="0.2">
      <c r="A929" s="208">
        <v>44139</v>
      </c>
      <c r="B929" s="10" t="e">
        <f>CONCATENATE("v2-",YEAR(#REF!),"-Q",ROUNDDOWN(MONTH(#REF!)/3,0)+1,"-",TEXT(Table6[[#This Row],[Counter]],"00#"))</f>
        <v>#REF!</v>
      </c>
      <c r="C929" s="10" t="s">
        <v>19</v>
      </c>
      <c r="D929" s="10"/>
      <c r="E929" s="10" t="s">
        <v>38</v>
      </c>
      <c r="F929" s="10" t="s">
        <v>38</v>
      </c>
      <c r="G929" s="34" t="s">
        <v>38</v>
      </c>
      <c r="H929" s="10" t="s">
        <v>38</v>
      </c>
      <c r="I929" s="10"/>
      <c r="J929" s="34" t="s">
        <v>38</v>
      </c>
      <c r="K929" s="34" t="s">
        <v>38</v>
      </c>
      <c r="L929" s="10" t="s">
        <v>38</v>
      </c>
      <c r="M929" s="34" t="s">
        <v>1063</v>
      </c>
      <c r="N929" s="10"/>
      <c r="O929" s="10"/>
      <c r="P929" s="10"/>
      <c r="Q929" s="10">
        <v>17</v>
      </c>
    </row>
    <row r="930" spans="1:17" ht="28" x14ac:dyDescent="0.2">
      <c r="A930" s="208">
        <v>44139</v>
      </c>
      <c r="B930" s="10" t="e">
        <f>CONCATENATE("v2-",YEAR(#REF!),"-Q",ROUNDDOWN(MONTH(#REF!)/3,0)+1,"-",TEXT(Table6[[#This Row],[Counter]],"00#"))</f>
        <v>#REF!</v>
      </c>
      <c r="C930" s="10" t="s">
        <v>19</v>
      </c>
      <c r="D930" s="10"/>
      <c r="E930" s="10" t="s">
        <v>361</v>
      </c>
      <c r="F930" s="10" t="s">
        <v>38</v>
      </c>
      <c r="G930" s="34" t="s">
        <v>38</v>
      </c>
      <c r="H930" s="10" t="s">
        <v>38</v>
      </c>
      <c r="I930" s="10"/>
      <c r="J930" s="34" t="s">
        <v>38</v>
      </c>
      <c r="K930" s="34" t="s">
        <v>38</v>
      </c>
      <c r="L930" s="10" t="s">
        <v>38</v>
      </c>
      <c r="M930" s="34" t="s">
        <v>1064</v>
      </c>
      <c r="N930" s="10"/>
      <c r="O930" s="10"/>
      <c r="P930" s="10"/>
      <c r="Q930" s="10">
        <v>33</v>
      </c>
    </row>
    <row r="931" spans="1:17" ht="28" x14ac:dyDescent="0.2">
      <c r="A931" s="208">
        <v>44139</v>
      </c>
      <c r="B931" s="10" t="e">
        <f>CONCATENATE("v2-",YEAR(#REF!),"-Q",ROUNDDOWN(MONTH(#REF!)/3,0)+1,"-",TEXT(Table6[[#This Row],[Counter]],"00#"))</f>
        <v>#REF!</v>
      </c>
      <c r="C931" s="10" t="s">
        <v>19</v>
      </c>
      <c r="D931" s="10"/>
      <c r="E931" s="10" t="s">
        <v>195</v>
      </c>
      <c r="F931" s="10" t="s">
        <v>392</v>
      </c>
      <c r="G931" s="34" t="s">
        <v>393</v>
      </c>
      <c r="H931" s="10">
        <v>1</v>
      </c>
      <c r="I931" s="10"/>
      <c r="J931" s="34" t="s">
        <v>39</v>
      </c>
      <c r="K931" s="34" t="s">
        <v>38</v>
      </c>
      <c r="L931" s="10" t="s">
        <v>74</v>
      </c>
      <c r="M931" s="34" t="s">
        <v>4921</v>
      </c>
      <c r="N931" s="10"/>
      <c r="O931" s="10"/>
      <c r="P931" s="10"/>
      <c r="Q931" s="10">
        <v>18</v>
      </c>
    </row>
    <row r="932" spans="1:17" ht="28" x14ac:dyDescent="0.2">
      <c r="A932" s="208">
        <v>44139</v>
      </c>
      <c r="B932" s="10" t="e">
        <f>CONCATENATE("v2-",YEAR(#REF!),"-Q",ROUNDDOWN(MONTH(#REF!)/3,0)+1,"-",TEXT(Table6[[#This Row],[Counter]],"00#"))</f>
        <v>#REF!</v>
      </c>
      <c r="C932" s="10" t="s">
        <v>19</v>
      </c>
      <c r="D932" s="10"/>
      <c r="E932" s="10" t="s">
        <v>195</v>
      </c>
      <c r="F932" s="10" t="s">
        <v>636</v>
      </c>
      <c r="G932" s="34" t="s">
        <v>637</v>
      </c>
      <c r="H932" s="10">
        <v>1</v>
      </c>
      <c r="I932" s="10"/>
      <c r="J932" s="34" t="s">
        <v>1065</v>
      </c>
      <c r="K932" s="34" t="s">
        <v>38</v>
      </c>
      <c r="L932" s="10" t="s">
        <v>69</v>
      </c>
      <c r="M932" s="34" t="s">
        <v>1066</v>
      </c>
      <c r="N932" s="10"/>
      <c r="O932" s="10"/>
      <c r="P932" s="10"/>
      <c r="Q932" s="10">
        <v>21</v>
      </c>
    </row>
    <row r="933" spans="1:17" ht="28" x14ac:dyDescent="0.2">
      <c r="A933" s="208">
        <v>44139</v>
      </c>
      <c r="B933" s="10" t="e">
        <f>CONCATENATE("v2-",YEAR(#REF!),"-Q",ROUNDDOWN(MONTH(#REF!)/3,0)+1,"-",TEXT(Table6[[#This Row],[Counter]],"00#"))</f>
        <v>#REF!</v>
      </c>
      <c r="C933" s="10" t="s">
        <v>19</v>
      </c>
      <c r="D933" s="10"/>
      <c r="E933" s="10" t="s">
        <v>195</v>
      </c>
      <c r="F933" s="10" t="s">
        <v>636</v>
      </c>
      <c r="G933" s="34" t="s">
        <v>637</v>
      </c>
      <c r="H933" s="10">
        <v>1</v>
      </c>
      <c r="I933" s="10"/>
      <c r="J933" s="34" t="s">
        <v>1065</v>
      </c>
      <c r="K933" s="34" t="s">
        <v>38</v>
      </c>
      <c r="L933" s="10" t="s">
        <v>134</v>
      </c>
      <c r="M933" s="34" t="s">
        <v>4922</v>
      </c>
      <c r="N933" s="10"/>
      <c r="O933" s="10"/>
      <c r="P933" s="10"/>
      <c r="Q933" s="10">
        <v>19</v>
      </c>
    </row>
    <row r="934" spans="1:17" ht="28" x14ac:dyDescent="0.2">
      <c r="A934" s="208">
        <v>44139</v>
      </c>
      <c r="B934" s="10" t="e">
        <f>CONCATENATE("v2-",YEAR(#REF!),"-Q",ROUNDDOWN(MONTH(#REF!)/3,0)+1,"-",TEXT(Table6[[#This Row],[Counter]],"00#"))</f>
        <v>#REF!</v>
      </c>
      <c r="C934" s="10" t="s">
        <v>19</v>
      </c>
      <c r="D934" s="10"/>
      <c r="E934" s="10" t="s">
        <v>195</v>
      </c>
      <c r="F934" s="10" t="s">
        <v>636</v>
      </c>
      <c r="G934" s="34" t="s">
        <v>637</v>
      </c>
      <c r="H934" s="10">
        <v>2</v>
      </c>
      <c r="I934" s="10"/>
      <c r="J934" s="34" t="s">
        <v>39</v>
      </c>
      <c r="K934" s="34" t="s">
        <v>38</v>
      </c>
      <c r="L934" s="10" t="s">
        <v>69</v>
      </c>
      <c r="M934" s="34" t="s">
        <v>1067</v>
      </c>
      <c r="N934" s="10"/>
      <c r="O934" s="10"/>
      <c r="P934" s="10"/>
      <c r="Q934" s="10">
        <v>20</v>
      </c>
    </row>
    <row r="935" spans="1:17" ht="154" x14ac:dyDescent="0.2">
      <c r="A935" s="208">
        <v>44139</v>
      </c>
      <c r="B935" s="10" t="e">
        <f>CONCATENATE("v2-",YEAR(#REF!),"-Q",ROUNDDOWN(MONTH(#REF!)/3,0)+1,"-",TEXT(Table6[[#This Row],[Counter]],"00#"))</f>
        <v>#REF!</v>
      </c>
      <c r="C935" s="10" t="s">
        <v>19</v>
      </c>
      <c r="D935" s="10"/>
      <c r="E935" s="10" t="s">
        <v>195</v>
      </c>
      <c r="F935" s="10" t="s">
        <v>636</v>
      </c>
      <c r="G935" s="34" t="s">
        <v>637</v>
      </c>
      <c r="H935" s="10" t="s">
        <v>38</v>
      </c>
      <c r="I935" s="10"/>
      <c r="J935" s="34" t="s">
        <v>38</v>
      </c>
      <c r="K935" s="34" t="s">
        <v>38</v>
      </c>
      <c r="L935" s="10" t="s">
        <v>38</v>
      </c>
      <c r="M935" s="34" t="s">
        <v>1068</v>
      </c>
      <c r="N935" s="10"/>
      <c r="O935" s="10"/>
      <c r="P935" s="10"/>
      <c r="Q935" s="10">
        <v>24</v>
      </c>
    </row>
    <row r="936" spans="1:17" ht="42" x14ac:dyDescent="0.2">
      <c r="A936" s="208">
        <v>44139</v>
      </c>
      <c r="B936" s="10" t="e">
        <f>CONCATENATE("v2-",YEAR(#REF!),"-Q",ROUNDDOWN(MONTH(#REF!)/3,0)+1,"-",TEXT(Table6[[#This Row],[Counter]],"00#"))</f>
        <v>#REF!</v>
      </c>
      <c r="C936" s="10" t="s">
        <v>19</v>
      </c>
      <c r="D936" s="10"/>
      <c r="E936" s="10" t="s">
        <v>241</v>
      </c>
      <c r="F936" s="10" t="s">
        <v>242</v>
      </c>
      <c r="G936" s="34" t="s">
        <v>243</v>
      </c>
      <c r="H936" s="10">
        <v>2</v>
      </c>
      <c r="I936" s="10"/>
      <c r="J936" s="34" t="s">
        <v>39</v>
      </c>
      <c r="K936" s="34" t="s">
        <v>1069</v>
      </c>
      <c r="L936" s="10" t="s">
        <v>38</v>
      </c>
      <c r="M936" s="34" t="s">
        <v>1070</v>
      </c>
      <c r="N936" s="10"/>
      <c r="O936" s="10"/>
      <c r="P936" s="10"/>
      <c r="Q936" s="10">
        <v>26</v>
      </c>
    </row>
    <row r="937" spans="1:17" ht="28" x14ac:dyDescent="0.2">
      <c r="A937" s="208">
        <v>44139</v>
      </c>
      <c r="B937" s="10" t="e">
        <f>CONCATENATE("v2-",YEAR(#REF!),"-Q",ROUNDDOWN(MONTH(#REF!)/3,0)+1,"-",TEXT(Table6[[#This Row],[Counter]],"00#"))</f>
        <v>#REF!</v>
      </c>
      <c r="C937" s="10" t="s">
        <v>19</v>
      </c>
      <c r="D937" s="10"/>
      <c r="E937" s="10" t="s">
        <v>241</v>
      </c>
      <c r="F937" s="10" t="s">
        <v>259</v>
      </c>
      <c r="G937" s="34" t="s">
        <v>260</v>
      </c>
      <c r="H937" s="10">
        <v>1</v>
      </c>
      <c r="I937" s="10"/>
      <c r="J937" s="34" t="s">
        <v>232</v>
      </c>
      <c r="K937" s="34" t="s">
        <v>1042</v>
      </c>
      <c r="L937" s="10" t="s">
        <v>69</v>
      </c>
      <c r="M937" s="34" t="s">
        <v>1071</v>
      </c>
      <c r="N937" s="10"/>
      <c r="O937" s="10"/>
      <c r="P937" s="10"/>
      <c r="Q937" s="10">
        <v>27</v>
      </c>
    </row>
    <row r="938" spans="1:17" ht="28" x14ac:dyDescent="0.2">
      <c r="A938" s="208">
        <v>44139</v>
      </c>
      <c r="B938" s="10" t="e">
        <f>CONCATENATE("v2-",YEAR(#REF!),"-Q",ROUNDDOWN(MONTH(#REF!)/3,0)+1,"-",TEXT(Table6[[#This Row],[Counter]],"00#"))</f>
        <v>#REF!</v>
      </c>
      <c r="C938" s="10" t="s">
        <v>19</v>
      </c>
      <c r="D938" s="10"/>
      <c r="E938" s="10" t="s">
        <v>241</v>
      </c>
      <c r="F938" s="10" t="s">
        <v>259</v>
      </c>
      <c r="G938" s="34" t="s">
        <v>260</v>
      </c>
      <c r="H938" s="10">
        <v>1</v>
      </c>
      <c r="I938" s="10"/>
      <c r="J938" s="34" t="s">
        <v>1072</v>
      </c>
      <c r="K938" s="34" t="s">
        <v>38</v>
      </c>
      <c r="L938" s="10" t="s">
        <v>38</v>
      </c>
      <c r="M938" s="34" t="s">
        <v>1073</v>
      </c>
      <c r="N938" s="10"/>
      <c r="O938" s="10"/>
      <c r="P938" s="10"/>
      <c r="Q938" s="10">
        <v>28</v>
      </c>
    </row>
    <row r="939" spans="1:17" ht="32" x14ac:dyDescent="0.2">
      <c r="A939" s="208">
        <v>44139</v>
      </c>
      <c r="B939" s="10" t="e">
        <f>CONCATENATE("v2-",YEAR(#REF!),"-Q",ROUNDDOWN(MONTH(#REF!)/3,0)+1,"-",TEXT(Table6[[#This Row],[Counter]],"00#"))</f>
        <v>#REF!</v>
      </c>
      <c r="C939" s="10" t="s">
        <v>19</v>
      </c>
      <c r="D939" s="10"/>
      <c r="E939" s="10" t="s">
        <v>264</v>
      </c>
      <c r="F939" s="10" t="s">
        <v>457</v>
      </c>
      <c r="G939" s="34" t="s">
        <v>458</v>
      </c>
      <c r="H939" s="10">
        <v>2</v>
      </c>
      <c r="I939" s="10"/>
      <c r="J939" s="34" t="s">
        <v>39</v>
      </c>
      <c r="K939" s="34" t="s">
        <v>1074</v>
      </c>
      <c r="L939" s="10" t="s">
        <v>74</v>
      </c>
      <c r="M939" s="34" t="s">
        <v>4916</v>
      </c>
      <c r="N939" s="10"/>
      <c r="O939" s="10"/>
      <c r="P939" s="10"/>
      <c r="Q939" s="10">
        <v>29</v>
      </c>
    </row>
    <row r="940" spans="1:17" ht="28" x14ac:dyDescent="0.2">
      <c r="A940" s="208">
        <v>44139</v>
      </c>
      <c r="B940" s="10" t="e">
        <f>CONCATENATE("v2-",YEAR(#REF!),"-Q",ROUNDDOWN(MONTH(#REF!)/3,0)+1,"-",TEXT(Table6[[#This Row],[Counter]],"00#"))</f>
        <v>#REF!</v>
      </c>
      <c r="C940" s="10" t="s">
        <v>19</v>
      </c>
      <c r="D940" s="10"/>
      <c r="E940" s="10" t="s">
        <v>264</v>
      </c>
      <c r="F940" s="10" t="s">
        <v>469</v>
      </c>
      <c r="G940" s="34" t="s">
        <v>470</v>
      </c>
      <c r="H940" s="10">
        <v>1</v>
      </c>
      <c r="I940" s="10"/>
      <c r="J940" s="34" t="s">
        <v>39</v>
      </c>
      <c r="K940" s="34" t="s">
        <v>473</v>
      </c>
      <c r="L940" s="10" t="s">
        <v>69</v>
      </c>
      <c r="M940" s="34" t="s">
        <v>4917</v>
      </c>
      <c r="N940" s="10"/>
      <c r="O940" s="10"/>
      <c r="P940" s="10"/>
      <c r="Q940" s="10">
        <v>30</v>
      </c>
    </row>
    <row r="941" spans="1:17" ht="14" x14ac:dyDescent="0.2">
      <c r="A941" s="208">
        <v>44139</v>
      </c>
      <c r="B941" s="10" t="e">
        <f>CONCATENATE("v2-",YEAR(#REF!),"-Q",ROUNDDOWN(MONTH(#REF!)/3,0)+1,"-",TEXT(Table6[[#This Row],[Counter]],"00#"))</f>
        <v>#REF!</v>
      </c>
      <c r="C941" s="10" t="s">
        <v>19</v>
      </c>
      <c r="D941" s="10"/>
      <c r="E941" s="10" t="s">
        <v>264</v>
      </c>
      <c r="F941" s="10" t="s">
        <v>469</v>
      </c>
      <c r="G941" s="34" t="s">
        <v>470</v>
      </c>
      <c r="H941" s="10">
        <v>2</v>
      </c>
      <c r="I941" s="10"/>
      <c r="J941" s="34" t="s">
        <v>39</v>
      </c>
      <c r="K941" s="34" t="s">
        <v>38</v>
      </c>
      <c r="L941" s="10" t="s">
        <v>69</v>
      </c>
      <c r="M941" s="34" t="s">
        <v>4917</v>
      </c>
      <c r="N941" s="10"/>
      <c r="O941" s="10"/>
      <c r="P941" s="10"/>
      <c r="Q941" s="10">
        <v>31</v>
      </c>
    </row>
  </sheetData>
  <phoneticPr fontId="5" type="noConversion"/>
  <conditionalFormatting sqref="C674:C788 J748:J749">
    <cfRule type="expression" dxfId="7" priority="2">
      <formula>#REF!="N"</formula>
    </cfRule>
  </conditionalFormatting>
  <conditionalFormatting sqref="M674:M680 M682:M788">
    <cfRule type="expression" dxfId="6" priority="1">
      <formula>#REF!="N"</formula>
    </cfRule>
  </conditionalFormatting>
  <dataValidations count="3">
    <dataValidation type="list" allowBlank="1" showErrorMessage="1" sqref="D5 D856:D941" xr:uid="{CCBEFE3D-E44D-B84D-9711-C3700B546CC1}">
      <formula1>"WELL v2,HSR,WER,WPR,WELL v2 Pilot,WCS,WELL v1,TYPE HERE,ALL"</formula1>
    </dataValidation>
    <dataValidation type="list" allowBlank="1" showErrorMessage="1" sqref="C856:C878 C5 C881:C941" xr:uid="{FC45ED4D-2B5E-B64E-993C-B828C4DDD7E0}">
      <formula1>"1 - Typo,2 - Clarification,3 - Reduced Scope,4 - New Pathway,5 - Closed Loophole,6 - Documentation Change,7 - Additional Stringency"</formula1>
    </dataValidation>
    <dataValidation type="list" allowBlank="1" showErrorMessage="1" sqref="C879:C880" xr:uid="{63EF68D0-3B6E-1F41-9521-1FE2E7E9325E}">
      <formula1>"1 - Typo,2 - Clarification,3 - Reduced Scope,4 - New pathway,5 - Closed Loophole,6 - Documentation change,7 - Additional Stringency"</formula1>
    </dataValidation>
  </dataValidations>
  <hyperlinks>
    <hyperlink ref="M636" r:id="rId1" display="https://www.epa.gov/criteria-air-pollutants/naaqs-table." xr:uid="{A698A497-6999-4D42-859E-25622B4ED6EC}"/>
    <hyperlink ref="M387" r:id="rId2" display="https://resources.wellcertified.com/articles/introducing-well-beta-features/" xr:uid="{7A201718-18CD-4467-9006-86BB99DC36FF}"/>
    <hyperlink ref="M287" r:id="rId3" display="https://www.ies.org/standards/lighting-library/" xr:uid="{07629905-CCDC-E44D-85AF-9CBD0FE0F391}"/>
    <hyperlink ref="M365" r:id="rId4" display="https://www.epa.gov/pesticide-labels/design-environment-dfe-certification-information-registrants." xr:uid="{B8358F6E-1B90-E145-AB1B-4A0AE6C3CE6D}"/>
    <hyperlink ref="M179" r:id="rId5" xr:uid="{24BDAB91-5683-3849-ABCF-D40393674CDE}"/>
    <hyperlink ref="M256" r:id="rId6" xr:uid="{62B6CB30-99BD-7A45-8772-F7C5E8196EFB}"/>
    <hyperlink ref="M258" r:id="rId7" xr:uid="{26C01FFD-0742-744D-A85A-626312A2D76C}"/>
    <hyperlink ref="M260" r:id="rId8" xr:uid="{6308D0E0-84D8-2949-9BA5-E82E6F0A29B1}"/>
    <hyperlink ref="M267" r:id="rId9" xr:uid="{3199B5D2-B645-2140-AAD8-9B7DB13BFE4D}"/>
    <hyperlink ref="M143" r:id="rId10" xr:uid="{8D4CAD30-32C8-0940-BA52-C1F2D03A756F}"/>
  </hyperlinks>
  <pageMargins left="0.7" right="0.7" top="0.75" bottom="0.75" header="0.3" footer="0.3"/>
  <pageSetup orientation="portrait" horizontalDpi="90" verticalDpi="90" r:id="rId11"/>
  <legacyDrawing r:id="rId12"/>
  <tableParts count="1">
    <tablePart r:id="rId1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28DFC-4FA9-4ADF-96A2-AAD95DDBFBFE}">
  <dimension ref="A1:M90"/>
  <sheetViews>
    <sheetView showGridLines="0" zoomScaleNormal="100" workbookViewId="0"/>
  </sheetViews>
  <sheetFormatPr baseColWidth="10" defaultColWidth="10.83203125" defaultRowHeight="13" x14ac:dyDescent="0.2"/>
  <cols>
    <col min="1" max="1" width="20.5" style="119" customWidth="1"/>
    <col min="2" max="2" width="20.33203125" style="119" bestFit="1" customWidth="1"/>
    <col min="3" max="3" width="22.5" style="119" bestFit="1" customWidth="1"/>
    <col min="4" max="4" width="17" style="119" bestFit="1" customWidth="1"/>
    <col min="5" max="5" width="29.33203125" style="119" bestFit="1" customWidth="1"/>
    <col min="6" max="6" width="15.83203125" style="119" bestFit="1" customWidth="1"/>
    <col min="7" max="7" width="17.6640625" style="119" bestFit="1" customWidth="1"/>
    <col min="8" max="8" width="16.5" style="119" bestFit="1" customWidth="1"/>
    <col min="9" max="9" width="18.83203125" style="119" customWidth="1"/>
    <col min="10" max="10" width="14" style="119" bestFit="1" customWidth="1"/>
    <col min="11" max="11" width="131.83203125" style="119" customWidth="1"/>
    <col min="12" max="12" width="24.6640625" style="119" customWidth="1"/>
    <col min="13" max="13" width="0" style="119" hidden="1" customWidth="1"/>
    <col min="14" max="16384" width="10.83203125" style="119"/>
  </cols>
  <sheetData>
    <row r="1" spans="1:13" s="154" customFormat="1" ht="25" x14ac:dyDescent="0.2">
      <c r="A1" s="194" t="s">
        <v>1075</v>
      </c>
      <c r="B1" s="121"/>
      <c r="C1" s="121"/>
      <c r="D1" s="121"/>
      <c r="E1" s="121"/>
      <c r="F1" s="121"/>
      <c r="G1" s="121"/>
      <c r="H1" s="121"/>
      <c r="I1" s="121"/>
      <c r="J1" s="173"/>
      <c r="K1" s="173"/>
      <c r="L1" s="174"/>
    </row>
    <row r="2" spans="1:13" s="124" customFormat="1" ht="25" customHeight="1" x14ac:dyDescent="0.2">
      <c r="A2" s="127" t="s">
        <v>1076</v>
      </c>
      <c r="B2" s="121"/>
      <c r="C2" s="121"/>
      <c r="D2" s="121"/>
      <c r="E2" s="121"/>
      <c r="F2" s="121"/>
      <c r="G2" s="121"/>
      <c r="H2" s="121"/>
      <c r="I2" s="121"/>
      <c r="J2" s="121"/>
      <c r="K2" s="121"/>
      <c r="L2" s="139"/>
    </row>
    <row r="3" spans="1:13" ht="14" x14ac:dyDescent="0.2">
      <c r="A3" s="195" t="s">
        <v>23</v>
      </c>
      <c r="B3" s="196" t="s">
        <v>24</v>
      </c>
      <c r="C3" s="196" t="s">
        <v>1077</v>
      </c>
      <c r="D3" s="196" t="s">
        <v>1078</v>
      </c>
      <c r="E3" s="196" t="s">
        <v>27</v>
      </c>
      <c r="F3" s="196" t="s">
        <v>4484</v>
      </c>
      <c r="G3" s="196" t="s">
        <v>4426</v>
      </c>
      <c r="H3" s="196" t="s">
        <v>29</v>
      </c>
      <c r="I3" s="196" t="s">
        <v>30</v>
      </c>
      <c r="J3" s="196" t="s">
        <v>31</v>
      </c>
      <c r="K3" s="196" t="s">
        <v>32</v>
      </c>
      <c r="L3" s="197" t="s">
        <v>16</v>
      </c>
      <c r="M3" s="172" t="s">
        <v>34</v>
      </c>
    </row>
    <row r="4" spans="1:13" s="121" customFormat="1" ht="84" x14ac:dyDescent="0.2">
      <c r="A4" s="121" t="s">
        <v>4538</v>
      </c>
      <c r="B4" s="121" t="s">
        <v>4471</v>
      </c>
      <c r="C4" s="121" t="s">
        <v>1096</v>
      </c>
      <c r="D4" s="121" t="s">
        <v>4528</v>
      </c>
      <c r="E4" s="121" t="s">
        <v>1107</v>
      </c>
      <c r="F4" s="121">
        <v>1</v>
      </c>
      <c r="G4" s="121" t="s">
        <v>4467</v>
      </c>
      <c r="H4" s="121" t="s">
        <v>62</v>
      </c>
      <c r="I4" s="121" t="s">
        <v>38</v>
      </c>
      <c r="J4" s="121" t="s">
        <v>69</v>
      </c>
      <c r="K4" s="119" t="s">
        <v>4545</v>
      </c>
      <c r="L4" s="133">
        <v>45266</v>
      </c>
      <c r="M4" s="179"/>
    </row>
    <row r="5" spans="1:13" s="121" customFormat="1" ht="210" x14ac:dyDescent="0.2">
      <c r="A5" s="121" t="s">
        <v>4539</v>
      </c>
      <c r="B5" s="121" t="s">
        <v>4471</v>
      </c>
      <c r="C5" s="121" t="s">
        <v>1096</v>
      </c>
      <c r="D5" s="121" t="s">
        <v>4529</v>
      </c>
      <c r="E5" s="121" t="s">
        <v>4530</v>
      </c>
      <c r="F5" s="121">
        <v>1</v>
      </c>
      <c r="G5" s="121" t="s">
        <v>4467</v>
      </c>
      <c r="H5" s="121" t="s">
        <v>39</v>
      </c>
      <c r="I5" s="121" t="s">
        <v>38</v>
      </c>
      <c r="J5" s="121" t="s">
        <v>38</v>
      </c>
      <c r="K5" s="119" t="s">
        <v>4546</v>
      </c>
      <c r="L5" s="133">
        <v>45266</v>
      </c>
      <c r="M5" s="181"/>
    </row>
    <row r="6" spans="1:13" s="121" customFormat="1" ht="266" x14ac:dyDescent="0.2">
      <c r="A6" s="121" t="s">
        <v>4536</v>
      </c>
      <c r="B6" s="121" t="s">
        <v>4923</v>
      </c>
      <c r="C6" s="121" t="s">
        <v>1083</v>
      </c>
      <c r="D6" s="121" t="s">
        <v>4526</v>
      </c>
      <c r="E6" s="121" t="s">
        <v>1151</v>
      </c>
      <c r="F6" s="121">
        <v>1</v>
      </c>
      <c r="G6" s="121" t="s">
        <v>4467</v>
      </c>
      <c r="H6" s="121" t="s">
        <v>39</v>
      </c>
      <c r="I6" s="121" t="s">
        <v>38</v>
      </c>
      <c r="J6" s="121" t="s">
        <v>38</v>
      </c>
      <c r="K6" s="119" t="s">
        <v>4543</v>
      </c>
      <c r="L6" s="133">
        <v>45266</v>
      </c>
      <c r="M6" s="181"/>
    </row>
    <row r="7" spans="1:13" s="121" customFormat="1" ht="168" x14ac:dyDescent="0.2">
      <c r="A7" s="121" t="s">
        <v>4537</v>
      </c>
      <c r="B7" s="121" t="s">
        <v>4923</v>
      </c>
      <c r="C7" s="121" t="s">
        <v>1083</v>
      </c>
      <c r="D7" s="121" t="s">
        <v>4526</v>
      </c>
      <c r="E7" s="121" t="s">
        <v>1151</v>
      </c>
      <c r="F7" s="121">
        <v>1</v>
      </c>
      <c r="G7" s="121" t="s">
        <v>4467</v>
      </c>
      <c r="H7" s="121" t="s">
        <v>4527</v>
      </c>
      <c r="K7" s="119" t="s">
        <v>4544</v>
      </c>
      <c r="L7" s="133">
        <v>45266</v>
      </c>
      <c r="M7" s="181"/>
    </row>
    <row r="8" spans="1:13" s="121" customFormat="1" ht="98" x14ac:dyDescent="0.2">
      <c r="A8" s="121" t="s">
        <v>4540</v>
      </c>
      <c r="B8" s="121" t="s">
        <v>4472</v>
      </c>
      <c r="C8" s="121" t="s">
        <v>42</v>
      </c>
      <c r="D8" s="121" t="s">
        <v>4531</v>
      </c>
      <c r="E8" s="121" t="s">
        <v>97</v>
      </c>
      <c r="F8" s="121">
        <v>1</v>
      </c>
      <c r="G8" s="121" t="s">
        <v>4510</v>
      </c>
      <c r="H8" s="121" t="s">
        <v>39</v>
      </c>
      <c r="I8" s="121" t="s">
        <v>4495</v>
      </c>
      <c r="J8" s="121" t="s">
        <v>69</v>
      </c>
      <c r="K8" s="119" t="s">
        <v>4547</v>
      </c>
      <c r="L8" s="133">
        <v>45266</v>
      </c>
      <c r="M8" s="181"/>
    </row>
    <row r="9" spans="1:13" s="121" customFormat="1" ht="56" x14ac:dyDescent="0.2">
      <c r="A9" s="121" t="s">
        <v>4541</v>
      </c>
      <c r="B9" s="121" t="s">
        <v>4472</v>
      </c>
      <c r="C9" s="121" t="s">
        <v>42</v>
      </c>
      <c r="D9" s="121" t="s">
        <v>4531</v>
      </c>
      <c r="E9" s="121" t="s">
        <v>97</v>
      </c>
      <c r="F9" s="121">
        <v>1</v>
      </c>
      <c r="G9" s="121" t="s">
        <v>4510</v>
      </c>
      <c r="H9" s="121" t="s">
        <v>39</v>
      </c>
      <c r="I9" s="121" t="s">
        <v>4496</v>
      </c>
      <c r="J9" s="121" t="s">
        <v>69</v>
      </c>
      <c r="K9" s="119" t="s">
        <v>4548</v>
      </c>
      <c r="L9" s="133">
        <v>45266</v>
      </c>
      <c r="M9" s="181"/>
    </row>
    <row r="10" spans="1:13" s="121" customFormat="1" ht="56" x14ac:dyDescent="0.2">
      <c r="A10" s="121" t="s">
        <v>4542</v>
      </c>
      <c r="B10" s="121" t="s">
        <v>4472</v>
      </c>
      <c r="C10" s="121" t="s">
        <v>42</v>
      </c>
      <c r="D10" s="121" t="s">
        <v>4532</v>
      </c>
      <c r="E10" s="121" t="s">
        <v>1133</v>
      </c>
      <c r="F10" s="121">
        <v>1</v>
      </c>
      <c r="G10" s="121" t="s">
        <v>4467</v>
      </c>
      <c r="H10" s="121" t="s">
        <v>39</v>
      </c>
      <c r="I10" s="121" t="s">
        <v>4497</v>
      </c>
      <c r="J10" s="121" t="s">
        <v>74</v>
      </c>
      <c r="K10" s="119" t="s">
        <v>4549</v>
      </c>
      <c r="L10" s="133">
        <v>45266</v>
      </c>
      <c r="M10" s="181"/>
    </row>
    <row r="11" spans="1:13" s="121" customFormat="1" ht="28" x14ac:dyDescent="0.2">
      <c r="A11" s="121" t="str">
        <f>CONCATENATE("wpr-",YEAR(Table88[[#This Row],[Post Date]]),"-Q",ROUNDDOWN(MONTH(Table88[[#This Row],[Post Date]])/3,0)+1,"-",TEXT(Table88[[#This Row],[Counter]],"00#"))</f>
        <v>wpr-2023-Q5-00</v>
      </c>
      <c r="B11" s="121" t="s">
        <v>4471</v>
      </c>
      <c r="C11" s="121" t="s">
        <v>42</v>
      </c>
      <c r="D11" s="121" t="s">
        <v>4533</v>
      </c>
      <c r="E11" s="121" t="s">
        <v>44</v>
      </c>
      <c r="F11" s="121">
        <v>1</v>
      </c>
      <c r="G11" s="121" t="s">
        <v>4467</v>
      </c>
      <c r="H11" s="121" t="s">
        <v>39</v>
      </c>
      <c r="I11" s="121" t="s">
        <v>322</v>
      </c>
      <c r="J11" s="121" t="s">
        <v>323</v>
      </c>
      <c r="K11" s="119" t="s">
        <v>4550</v>
      </c>
      <c r="L11" s="133">
        <v>45266</v>
      </c>
      <c r="M11" s="181"/>
    </row>
    <row r="12" spans="1:13" s="121" customFormat="1" ht="28" x14ac:dyDescent="0.2">
      <c r="A12" s="121" t="str">
        <f>CONCATENATE("wpr-",YEAR(Table88[[#This Row],[Post Date]]),"-Q",ROUNDDOWN(MONTH(Table88[[#This Row],[Post Date]])/3,0)+1,"-",TEXT(Table88[[#This Row],[Counter]],"00#"))</f>
        <v>wpr-2023-Q5-00</v>
      </c>
      <c r="B12" s="121" t="s">
        <v>4471</v>
      </c>
      <c r="C12" s="121" t="s">
        <v>42</v>
      </c>
      <c r="D12" s="121" t="s">
        <v>4534</v>
      </c>
      <c r="E12" s="121" t="s">
        <v>4535</v>
      </c>
      <c r="F12" s="121">
        <v>1</v>
      </c>
      <c r="G12" s="121" t="s">
        <v>4467</v>
      </c>
      <c r="H12" s="121" t="s">
        <v>39</v>
      </c>
      <c r="I12" s="121" t="s">
        <v>322</v>
      </c>
      <c r="J12" s="121" t="s">
        <v>324</v>
      </c>
      <c r="K12" s="119" t="s">
        <v>4550</v>
      </c>
      <c r="L12" s="133">
        <v>45266</v>
      </c>
      <c r="M12" s="181"/>
    </row>
    <row r="13" spans="1:13" s="121" customFormat="1" ht="14" hidden="1" x14ac:dyDescent="0.2">
      <c r="A13" s="121" t="str">
        <f>CONCATENATE("wpr-",YEAR(Table88[[#This Row],[Post Date]]),"-Q",ROUNDDOWN(MONTH(Table88[[#This Row],[Post Date]])/3,0)+1,"-",TEXT(Table88[[#This Row],[Counter]],"00#"))</f>
        <v>wpr-2023-Q4-00</v>
      </c>
      <c r="B13" s="121" t="s">
        <v>19</v>
      </c>
      <c r="K13" s="121" t="s">
        <v>1079</v>
      </c>
      <c r="L13" s="133">
        <v>45175</v>
      </c>
      <c r="M13" s="186"/>
    </row>
    <row r="14" spans="1:13" s="121" customFormat="1" ht="28" hidden="1" x14ac:dyDescent="0.2">
      <c r="A14" s="121" t="str">
        <f>CONCATENATE("wpr-",YEAR(Table88[[#This Row],[Post Date]]),"-Q",ROUNDDOWN(MONTH(Table88[[#This Row],[Post Date]])/3,0)+1,"-",TEXT(Table88[[#This Row],[Counter]],"00#"))</f>
        <v>wpr-2023-Q2-001</v>
      </c>
      <c r="B14" s="119" t="s">
        <v>19</v>
      </c>
      <c r="C14" s="120" t="s">
        <v>42</v>
      </c>
      <c r="D14" s="120" t="s">
        <v>43</v>
      </c>
      <c r="E14" s="119" t="s">
        <v>44</v>
      </c>
      <c r="F14" s="119"/>
      <c r="G14" s="119"/>
      <c r="H14" s="120" t="s">
        <v>39</v>
      </c>
      <c r="I14" s="119" t="s">
        <v>54</v>
      </c>
      <c r="J14" s="121" t="s">
        <v>38</v>
      </c>
      <c r="K14" s="140" t="s">
        <v>55</v>
      </c>
      <c r="L14" s="123">
        <v>45077</v>
      </c>
      <c r="M14" s="119">
        <v>1</v>
      </c>
    </row>
    <row r="15" spans="1:13" s="121" customFormat="1" ht="28" hidden="1" x14ac:dyDescent="0.2">
      <c r="A15" s="121" t="str">
        <f>CONCATENATE("wpr-",YEAR(Table88[[#This Row],[Post Date]]),"-Q",ROUNDDOWN(MONTH(Table88[[#This Row],[Post Date]])/3,0)+1,"-",TEXT(Table88[[#This Row],[Counter]],"00#"))</f>
        <v>wpr-2023-Q2-002</v>
      </c>
      <c r="B15" s="119" t="s">
        <v>19</v>
      </c>
      <c r="C15" s="120" t="s">
        <v>42</v>
      </c>
      <c r="D15" s="120" t="s">
        <v>43</v>
      </c>
      <c r="E15" s="119" t="s">
        <v>44</v>
      </c>
      <c r="F15" s="119"/>
      <c r="G15" s="119"/>
      <c r="H15" s="120" t="s">
        <v>236</v>
      </c>
      <c r="I15" s="120" t="s">
        <v>38</v>
      </c>
      <c r="J15" s="121" t="s">
        <v>38</v>
      </c>
      <c r="K15" s="140" t="s">
        <v>45</v>
      </c>
      <c r="L15" s="123">
        <v>45077</v>
      </c>
      <c r="M15" s="119">
        <v>2</v>
      </c>
    </row>
    <row r="16" spans="1:13" s="121" customFormat="1" ht="238" hidden="1" x14ac:dyDescent="0.2">
      <c r="A16" s="121" t="str">
        <f>CONCATENATE("wpr-",YEAR(Table88[[#This Row],[Post Date]]),"-Q",ROUNDDOWN(MONTH(Table88[[#This Row],[Post Date]])/3,0)+1,"-",TEXT(Table88[[#This Row],[Counter]],"00#"))</f>
        <v>wpr-2022-Q4-017</v>
      </c>
      <c r="B16" s="121" t="s">
        <v>19</v>
      </c>
      <c r="C16" s="121" t="s">
        <v>1096</v>
      </c>
      <c r="D16" s="121" t="s">
        <v>1097</v>
      </c>
      <c r="E16" s="121" t="s">
        <v>390</v>
      </c>
      <c r="H16" s="121" t="s">
        <v>232</v>
      </c>
      <c r="I16" s="121" t="s">
        <v>38</v>
      </c>
      <c r="J16" s="121" t="s">
        <v>38</v>
      </c>
      <c r="K16" s="121" t="s">
        <v>1098</v>
      </c>
      <c r="L16" s="133">
        <v>44895</v>
      </c>
      <c r="M16" s="119">
        <v>17</v>
      </c>
    </row>
    <row r="17" spans="1:13" s="121" customFormat="1" ht="14" hidden="1" x14ac:dyDescent="0.2">
      <c r="A17" s="121" t="str">
        <f>CONCATENATE("wpr-",YEAR(Table88[[#This Row],[Post Date]]),"-Q",ROUNDDOWN(MONTH(Table88[[#This Row],[Post Date]])/3,0)+1,"-",TEXT(Table88[[#This Row],[Counter]],"00#"))</f>
        <v>wpr-2022-Q4-015</v>
      </c>
      <c r="B17" s="121" t="s">
        <v>40</v>
      </c>
      <c r="C17" s="121" t="s">
        <v>1096</v>
      </c>
      <c r="D17" s="121" t="s">
        <v>1099</v>
      </c>
      <c r="E17" s="121" t="s">
        <v>1100</v>
      </c>
      <c r="H17" s="121" t="s">
        <v>39</v>
      </c>
      <c r="I17" s="121" t="s">
        <v>38</v>
      </c>
      <c r="J17" s="121" t="s">
        <v>38</v>
      </c>
      <c r="K17" s="128" t="s">
        <v>1086</v>
      </c>
      <c r="L17" s="133">
        <v>44895</v>
      </c>
      <c r="M17" s="119">
        <v>15</v>
      </c>
    </row>
    <row r="18" spans="1:13" s="121" customFormat="1" ht="42" hidden="1" x14ac:dyDescent="0.2">
      <c r="A18" s="121" t="str">
        <f>CONCATENATE("wpr-",YEAR(Table88[[#This Row],[Post Date]]),"-Q",ROUNDDOWN(MONTH(Table88[[#This Row],[Post Date]])/3,0)+1,"-",TEXT(Table88[[#This Row],[Counter]],"00#"))</f>
        <v>wpr-2022-Q4-018</v>
      </c>
      <c r="B18" s="121" t="s">
        <v>40</v>
      </c>
      <c r="C18" s="121" t="s">
        <v>1096</v>
      </c>
      <c r="D18" s="121" t="s">
        <v>1099</v>
      </c>
      <c r="E18" s="121" t="s">
        <v>1100</v>
      </c>
      <c r="H18" s="121" t="s">
        <v>39</v>
      </c>
      <c r="I18" s="121" t="s">
        <v>38</v>
      </c>
      <c r="J18" s="121" t="s">
        <v>38</v>
      </c>
      <c r="K18" s="121" t="s">
        <v>1101</v>
      </c>
      <c r="L18" s="133">
        <v>44895</v>
      </c>
      <c r="M18" s="119">
        <v>18</v>
      </c>
    </row>
    <row r="19" spans="1:13" s="121" customFormat="1" ht="42" hidden="1" x14ac:dyDescent="0.2">
      <c r="A19" s="121" t="str">
        <f>CONCATENATE("wpr-",YEAR(Table88[[#This Row],[Post Date]]),"-Q",ROUNDDOWN(MONTH(Table88[[#This Row],[Post Date]])/3,0)+1,"-",TEXT(Table88[[#This Row],[Counter]],"00#"))</f>
        <v>wpr-2022-Q4-019</v>
      </c>
      <c r="B19" s="121" t="s">
        <v>19</v>
      </c>
      <c r="C19" s="121" t="s">
        <v>1096</v>
      </c>
      <c r="D19" s="121" t="s">
        <v>1099</v>
      </c>
      <c r="E19" s="121" t="s">
        <v>1100</v>
      </c>
      <c r="H19" s="121" t="s">
        <v>39</v>
      </c>
      <c r="I19" s="121" t="s">
        <v>399</v>
      </c>
      <c r="J19" s="121" t="s">
        <v>69</v>
      </c>
      <c r="K19" s="121" t="s">
        <v>1102</v>
      </c>
      <c r="L19" s="133">
        <v>44895</v>
      </c>
      <c r="M19" s="119">
        <v>19</v>
      </c>
    </row>
    <row r="20" spans="1:13" s="121" customFormat="1" ht="210" hidden="1" x14ac:dyDescent="0.2">
      <c r="A20" s="121" t="str">
        <f>CONCATENATE("wpr-",YEAR(Table88[[#This Row],[Post Date]]),"-Q",ROUNDDOWN(MONTH(Table88[[#This Row],[Post Date]])/3,0)+1,"-",TEXT(Table88[[#This Row],[Counter]],"00#"))</f>
        <v>wpr-2022-Q4-020</v>
      </c>
      <c r="B20" s="121" t="s">
        <v>19</v>
      </c>
      <c r="C20" s="121" t="s">
        <v>1096</v>
      </c>
      <c r="D20" s="121" t="s">
        <v>1099</v>
      </c>
      <c r="E20" s="121" t="s">
        <v>1100</v>
      </c>
      <c r="H20" s="121" t="s">
        <v>39</v>
      </c>
      <c r="I20" s="121" t="s">
        <v>399</v>
      </c>
      <c r="J20" s="121" t="s">
        <v>69</v>
      </c>
      <c r="K20" s="121" t="s">
        <v>1103</v>
      </c>
      <c r="L20" s="133">
        <v>44895</v>
      </c>
      <c r="M20" s="119">
        <v>20</v>
      </c>
    </row>
    <row r="21" spans="1:13" s="121" customFormat="1" ht="168" hidden="1" x14ac:dyDescent="0.2">
      <c r="A21" s="121" t="str">
        <f>CONCATENATE("wpr-",YEAR(Table88[[#This Row],[Post Date]]),"-Q",ROUNDDOWN(MONTH(Table88[[#This Row],[Post Date]])/3,0)+1,"-",TEXT(Table88[[#This Row],[Counter]],"00#"))</f>
        <v>wpr-2022-Q4-021</v>
      </c>
      <c r="B21" s="121" t="s">
        <v>19</v>
      </c>
      <c r="C21" s="121" t="s">
        <v>1096</v>
      </c>
      <c r="D21" s="121" t="s">
        <v>1099</v>
      </c>
      <c r="E21" s="121" t="s">
        <v>1100</v>
      </c>
      <c r="H21" s="121" t="s">
        <v>39</v>
      </c>
      <c r="I21" s="121" t="s">
        <v>399</v>
      </c>
      <c r="J21" s="121" t="s">
        <v>69</v>
      </c>
      <c r="K21" s="121" t="s">
        <v>1104</v>
      </c>
      <c r="L21" s="133">
        <v>44895</v>
      </c>
      <c r="M21" s="119">
        <v>21</v>
      </c>
    </row>
    <row r="22" spans="1:13" s="121" customFormat="1" ht="28" hidden="1" x14ac:dyDescent="0.2">
      <c r="A22" s="121" t="str">
        <f>CONCATENATE("wpr-",YEAR(Table88[[#This Row],[Post Date]]),"-Q",ROUNDDOWN(MONTH(Table88[[#This Row],[Post Date]])/3,0)+1,"-",TEXT(Table88[[#This Row],[Counter]],"00#"))</f>
        <v>wpr-2022-Q4-022</v>
      </c>
      <c r="B22" s="121" t="s">
        <v>19</v>
      </c>
      <c r="C22" s="121" t="s">
        <v>1096</v>
      </c>
      <c r="D22" s="121" t="s">
        <v>1099</v>
      </c>
      <c r="E22" s="121" t="s">
        <v>1100</v>
      </c>
      <c r="H22" s="121" t="s">
        <v>39</v>
      </c>
      <c r="I22" s="121" t="s">
        <v>399</v>
      </c>
      <c r="J22" s="121" t="s">
        <v>69</v>
      </c>
      <c r="K22" s="121" t="s">
        <v>1105</v>
      </c>
      <c r="L22" s="133">
        <v>44895</v>
      </c>
      <c r="M22" s="119">
        <v>22</v>
      </c>
    </row>
    <row r="23" spans="1:13" s="121" customFormat="1" ht="84" hidden="1" x14ac:dyDescent="0.2">
      <c r="A23" s="121" t="str">
        <f>CONCATENATE("wpr-",YEAR(Table88[[#This Row],[Post Date]]),"-Q",ROUNDDOWN(MONTH(Table88[[#This Row],[Post Date]])/3,0)+1,"-",TEXT(Table88[[#This Row],[Counter]],"00#"))</f>
        <v>wpr-2022-Q4-024</v>
      </c>
      <c r="B23" s="121" t="s">
        <v>19</v>
      </c>
      <c r="C23" s="121" t="s">
        <v>1096</v>
      </c>
      <c r="D23" s="121" t="s">
        <v>1106</v>
      </c>
      <c r="E23" s="121" t="s">
        <v>1107</v>
      </c>
      <c r="H23" s="121" t="s">
        <v>39</v>
      </c>
      <c r="I23" s="121" t="s">
        <v>38</v>
      </c>
      <c r="J23" s="121" t="s">
        <v>69</v>
      </c>
      <c r="K23" s="121" t="s">
        <v>1108</v>
      </c>
      <c r="L23" s="133">
        <v>44895</v>
      </c>
      <c r="M23" s="119">
        <v>24</v>
      </c>
    </row>
    <row r="24" spans="1:13" s="121" customFormat="1" ht="28" hidden="1" x14ac:dyDescent="0.2">
      <c r="A24" s="121" t="str">
        <f>CONCATENATE("wpr-",YEAR(Table88[[#This Row],[Post Date]]),"-Q",ROUNDDOWN(MONTH(Table88[[#This Row],[Post Date]])/3,0)+1,"-",TEXT(Table88[[#This Row],[Counter]],"00#"))</f>
        <v>wpr-2022-Q4-016</v>
      </c>
      <c r="B24" s="121" t="s">
        <v>40</v>
      </c>
      <c r="C24" s="121" t="s">
        <v>1096</v>
      </c>
      <c r="D24" s="121" t="s">
        <v>1106</v>
      </c>
      <c r="E24" s="121" t="s">
        <v>1107</v>
      </c>
      <c r="H24" s="121" t="s">
        <v>39</v>
      </c>
      <c r="I24" s="121" t="s">
        <v>38</v>
      </c>
      <c r="J24" s="121" t="s">
        <v>38</v>
      </c>
      <c r="K24" s="128" t="s">
        <v>1086</v>
      </c>
      <c r="L24" s="133">
        <v>44895</v>
      </c>
      <c r="M24" s="119">
        <v>16</v>
      </c>
    </row>
    <row r="25" spans="1:13" s="121" customFormat="1" ht="28" hidden="1" x14ac:dyDescent="0.2">
      <c r="A25" s="121" t="str">
        <f>CONCATENATE("wpr-",YEAR(Table88[[#This Row],[Post Date]]),"-Q",ROUNDDOWN(MONTH(Table88[[#This Row],[Post Date]])/3,0)+1,"-",TEXT(Table88[[#This Row],[Counter]],"00#"))</f>
        <v>wpr-2022-Q4-023</v>
      </c>
      <c r="B25" s="121" t="s">
        <v>19</v>
      </c>
      <c r="C25" s="121" t="s">
        <v>1096</v>
      </c>
      <c r="D25" s="121" t="s">
        <v>1106</v>
      </c>
      <c r="E25" s="121" t="s">
        <v>1107</v>
      </c>
      <c r="H25" s="121" t="s">
        <v>39</v>
      </c>
      <c r="I25" s="121" t="s">
        <v>38</v>
      </c>
      <c r="J25" s="121" t="s">
        <v>38</v>
      </c>
      <c r="K25" s="128" t="s">
        <v>406</v>
      </c>
      <c r="L25" s="133">
        <v>44895</v>
      </c>
      <c r="M25" s="119">
        <v>23</v>
      </c>
    </row>
    <row r="26" spans="1:13" s="121" customFormat="1" ht="98" hidden="1" x14ac:dyDescent="0.2">
      <c r="A26" s="121" t="str">
        <f>CONCATENATE("wpr-",YEAR(Table88[[#This Row],[Post Date]]),"-Q",ROUNDDOWN(MONTH(Table88[[#This Row],[Post Date]])/3,0)+1,"-",TEXT(Table88[[#This Row],[Counter]],"00#"))</f>
        <v>wpr-2022-Q4-026</v>
      </c>
      <c r="B26" s="121" t="s">
        <v>19</v>
      </c>
      <c r="C26" s="121" t="s">
        <v>1096</v>
      </c>
      <c r="D26" s="121" t="s">
        <v>1109</v>
      </c>
      <c r="E26" s="121" t="s">
        <v>1110</v>
      </c>
      <c r="H26" s="121" t="s">
        <v>39</v>
      </c>
      <c r="I26" s="121" t="s">
        <v>38</v>
      </c>
      <c r="J26" s="121" t="s">
        <v>69</v>
      </c>
      <c r="K26" s="121" t="s">
        <v>1111</v>
      </c>
      <c r="L26" s="133">
        <v>44895</v>
      </c>
      <c r="M26" s="119">
        <v>26</v>
      </c>
    </row>
    <row r="27" spans="1:13" s="121" customFormat="1" ht="56" hidden="1" x14ac:dyDescent="0.2">
      <c r="A27" s="121" t="str">
        <f>CONCATENATE("wpr-",YEAR(Table88[[#This Row],[Post Date]]),"-Q",ROUNDDOWN(MONTH(Table88[[#This Row],[Post Date]])/3,0)+1,"-",TEXT(Table88[[#This Row],[Counter]],"00#"))</f>
        <v>wpr-2022-Q4-027</v>
      </c>
      <c r="B27" s="121" t="s">
        <v>19</v>
      </c>
      <c r="C27" s="121" t="s">
        <v>1096</v>
      </c>
      <c r="D27" s="121" t="s">
        <v>1109</v>
      </c>
      <c r="E27" s="121" t="s">
        <v>1110</v>
      </c>
      <c r="H27" s="121" t="s">
        <v>39</v>
      </c>
      <c r="I27" s="121" t="s">
        <v>38</v>
      </c>
      <c r="J27" s="121" t="s">
        <v>69</v>
      </c>
      <c r="K27" s="121" t="s">
        <v>1112</v>
      </c>
      <c r="L27" s="133">
        <v>44895</v>
      </c>
      <c r="M27" s="119">
        <v>27</v>
      </c>
    </row>
    <row r="28" spans="1:13" s="121" customFormat="1" ht="56" hidden="1" x14ac:dyDescent="0.2">
      <c r="A28" s="121" t="str">
        <f>CONCATENATE("wpr-",YEAR(Table88[[#This Row],[Post Date]]),"-Q",ROUNDDOWN(MONTH(Table88[[#This Row],[Post Date]])/3,0)+1,"-",TEXT(Table88[[#This Row],[Counter]],"00#"))</f>
        <v>wpr-2022-Q4-025</v>
      </c>
      <c r="B28" s="121" t="s">
        <v>19</v>
      </c>
      <c r="C28" s="121" t="s">
        <v>1096</v>
      </c>
      <c r="D28" s="121" t="s">
        <v>1109</v>
      </c>
      <c r="E28" s="121" t="s">
        <v>1110</v>
      </c>
      <c r="H28" s="121" t="s">
        <v>39</v>
      </c>
      <c r="I28" s="121" t="s">
        <v>38</v>
      </c>
      <c r="J28" s="121" t="s">
        <v>38</v>
      </c>
      <c r="K28" s="121" t="s">
        <v>1113</v>
      </c>
      <c r="L28" s="133">
        <v>44895</v>
      </c>
      <c r="M28" s="119">
        <v>25</v>
      </c>
    </row>
    <row r="29" spans="1:13" s="121" customFormat="1" ht="28" hidden="1" x14ac:dyDescent="0.2">
      <c r="A29" s="121" t="str">
        <f>CONCATENATE("wpr-",YEAR(Table88[[#This Row],[Post Date]]),"-Q",ROUNDDOWN(MONTH(Table88[[#This Row],[Post Date]])/3,0)+1,"-",TEXT(Table88[[#This Row],[Counter]],"00#"))</f>
        <v>wpr-2022-Q4-005</v>
      </c>
      <c r="B29" s="121" t="s">
        <v>19</v>
      </c>
      <c r="C29" s="121" t="s">
        <v>46</v>
      </c>
      <c r="D29" s="121" t="s">
        <v>47</v>
      </c>
      <c r="E29" s="121" t="s">
        <v>1087</v>
      </c>
      <c r="H29" s="121" t="s">
        <v>232</v>
      </c>
      <c r="I29" s="121">
        <v>1</v>
      </c>
      <c r="J29" s="121" t="s">
        <v>38</v>
      </c>
      <c r="K29" s="121" t="s">
        <v>1088</v>
      </c>
      <c r="L29" s="133">
        <v>44895</v>
      </c>
      <c r="M29" s="119">
        <v>5</v>
      </c>
    </row>
    <row r="30" spans="1:13" s="121" customFormat="1" ht="28" hidden="1" x14ac:dyDescent="0.2">
      <c r="A30" s="121" t="str">
        <f>CONCATENATE("wpr-",YEAR(Table88[[#This Row],[Post Date]]),"-Q",ROUNDDOWN(MONTH(Table88[[#This Row],[Post Date]])/3,0)+1,"-",TEXT(Table88[[#This Row],[Counter]],"00#"))</f>
        <v>wpr-2022-Q4-006</v>
      </c>
      <c r="B30" s="121" t="s">
        <v>19</v>
      </c>
      <c r="C30" s="121" t="s">
        <v>46</v>
      </c>
      <c r="D30" s="121" t="s">
        <v>47</v>
      </c>
      <c r="E30" s="121" t="s">
        <v>1087</v>
      </c>
      <c r="H30" s="121" t="s">
        <v>301</v>
      </c>
      <c r="I30" s="121">
        <v>1</v>
      </c>
      <c r="J30" s="121" t="s">
        <v>38</v>
      </c>
      <c r="K30" s="121" t="s">
        <v>1088</v>
      </c>
      <c r="L30" s="133">
        <v>44895</v>
      </c>
      <c r="M30" s="119">
        <v>6</v>
      </c>
    </row>
    <row r="31" spans="1:13" s="121" customFormat="1" ht="42" hidden="1" x14ac:dyDescent="0.2">
      <c r="A31" s="121" t="str">
        <f>CONCATENATE("wpr-",YEAR(Table88[[#This Row],[Post Date]]),"-Q",ROUNDDOWN(MONTH(Table88[[#This Row],[Post Date]])/3,0)+1,"-",TEXT(Table88[[#This Row],[Counter]],"00#"))</f>
        <v>wpr-2022-Q4-007</v>
      </c>
      <c r="B31" s="121" t="s">
        <v>40</v>
      </c>
      <c r="C31" s="121" t="s">
        <v>46</v>
      </c>
      <c r="D31" s="121" t="s">
        <v>47</v>
      </c>
      <c r="E31" s="121" t="s">
        <v>1087</v>
      </c>
      <c r="H31" s="121" t="s">
        <v>232</v>
      </c>
      <c r="I31" s="121">
        <v>1</v>
      </c>
      <c r="J31" s="121" t="s">
        <v>38</v>
      </c>
      <c r="K31" s="121" t="s">
        <v>1089</v>
      </c>
      <c r="L31" s="133">
        <v>44895</v>
      </c>
      <c r="M31" s="119">
        <v>7</v>
      </c>
    </row>
    <row r="32" spans="1:13" s="121" customFormat="1" ht="42" hidden="1" x14ac:dyDescent="0.2">
      <c r="A32" s="121" t="str">
        <f>CONCATENATE("wpr-",YEAR(Table88[[#This Row],[Post Date]]),"-Q",ROUNDDOWN(MONTH(Table88[[#This Row],[Post Date]])/3,0)+1,"-",TEXT(Table88[[#This Row],[Counter]],"00#"))</f>
        <v>wpr-2022-Q4-008</v>
      </c>
      <c r="B32" s="121" t="s">
        <v>40</v>
      </c>
      <c r="C32" s="121" t="s">
        <v>46</v>
      </c>
      <c r="D32" s="121" t="s">
        <v>47</v>
      </c>
      <c r="E32" s="121" t="s">
        <v>1087</v>
      </c>
      <c r="H32" s="121" t="s">
        <v>301</v>
      </c>
      <c r="I32" s="121">
        <v>1</v>
      </c>
      <c r="J32" s="121" t="s">
        <v>38</v>
      </c>
      <c r="K32" s="121" t="s">
        <v>1089</v>
      </c>
      <c r="L32" s="133">
        <v>44895</v>
      </c>
      <c r="M32" s="119">
        <v>8</v>
      </c>
    </row>
    <row r="33" spans="1:13" s="121" customFormat="1" ht="28" hidden="1" x14ac:dyDescent="0.2">
      <c r="A33" s="121" t="str">
        <f>CONCATENATE("wpr-",YEAR(Table88[[#This Row],[Post Date]]),"-Q",ROUNDDOWN(MONTH(Table88[[#This Row],[Post Date]])/3,0)+1,"-",TEXT(Table88[[#This Row],[Counter]],"00#"))</f>
        <v>wpr-2022-Q4-009</v>
      </c>
      <c r="B33" s="121" t="s">
        <v>40</v>
      </c>
      <c r="C33" s="121" t="s">
        <v>46</v>
      </c>
      <c r="D33" s="121" t="s">
        <v>47</v>
      </c>
      <c r="E33" s="121" t="s">
        <v>1087</v>
      </c>
      <c r="H33" s="121" t="s">
        <v>232</v>
      </c>
      <c r="I33" s="121">
        <v>1</v>
      </c>
      <c r="J33" s="121" t="s">
        <v>38</v>
      </c>
      <c r="K33" s="121" t="s">
        <v>1090</v>
      </c>
      <c r="L33" s="133">
        <v>44895</v>
      </c>
      <c r="M33" s="119">
        <v>9</v>
      </c>
    </row>
    <row r="34" spans="1:13" s="121" customFormat="1" ht="28" hidden="1" x14ac:dyDescent="0.2">
      <c r="A34" s="121" t="str">
        <f>CONCATENATE("wpr-",YEAR(Table88[[#This Row],[Post Date]]),"-Q",ROUNDDOWN(MONTH(Table88[[#This Row],[Post Date]])/3,0)+1,"-",TEXT(Table88[[#This Row],[Counter]],"00#"))</f>
        <v>wpr-2022-Q4-010</v>
      </c>
      <c r="B34" s="121" t="s">
        <v>19</v>
      </c>
      <c r="C34" s="121" t="s">
        <v>46</v>
      </c>
      <c r="D34" s="121" t="s">
        <v>1091</v>
      </c>
      <c r="E34" s="121" t="s">
        <v>1092</v>
      </c>
      <c r="H34" s="121" t="s">
        <v>232</v>
      </c>
      <c r="I34" s="121">
        <v>1</v>
      </c>
      <c r="J34" s="121" t="s">
        <v>69</v>
      </c>
      <c r="K34" s="121" t="s">
        <v>1093</v>
      </c>
      <c r="L34" s="133">
        <v>44895</v>
      </c>
      <c r="M34" s="119">
        <v>10</v>
      </c>
    </row>
    <row r="35" spans="1:13" ht="28" hidden="1" x14ac:dyDescent="0.2">
      <c r="A35" s="121" t="str">
        <f>CONCATENATE("wpr-",YEAR(Table88[[#This Row],[Post Date]]),"-Q",ROUNDDOWN(MONTH(Table88[[#This Row],[Post Date]])/3,0)+1,"-",TEXT(Table88[[#This Row],[Counter]],"00#"))</f>
        <v>wpr-2022-Q4-012</v>
      </c>
      <c r="B35" s="121" t="s">
        <v>40</v>
      </c>
      <c r="C35" s="121" t="s">
        <v>46</v>
      </c>
      <c r="D35" s="121" t="s">
        <v>1091</v>
      </c>
      <c r="E35" s="121" t="s">
        <v>1092</v>
      </c>
      <c r="F35" s="121"/>
      <c r="G35" s="121"/>
      <c r="H35" s="121" t="s">
        <v>232</v>
      </c>
      <c r="I35" s="121">
        <v>1</v>
      </c>
      <c r="J35" s="121" t="s">
        <v>38</v>
      </c>
      <c r="K35" s="128" t="s">
        <v>1086</v>
      </c>
      <c r="L35" s="133">
        <v>44895</v>
      </c>
      <c r="M35" s="119">
        <v>12</v>
      </c>
    </row>
    <row r="36" spans="1:13" ht="14" hidden="1" x14ac:dyDescent="0.2">
      <c r="A36" s="121" t="str">
        <f>CONCATENATE("wpr-",YEAR(Table88[[#This Row],[Post Date]]),"-Q",ROUNDDOWN(MONTH(Table88[[#This Row],[Post Date]])/3,0)+1,"-",TEXT(Table88[[#This Row],[Counter]],"00#"))</f>
        <v>wpr-2022-Q4-013</v>
      </c>
      <c r="B36" s="121" t="s">
        <v>40</v>
      </c>
      <c r="C36" s="121" t="s">
        <v>46</v>
      </c>
      <c r="D36" s="121" t="s">
        <v>1091</v>
      </c>
      <c r="E36" s="121" t="s">
        <v>1092</v>
      </c>
      <c r="F36" s="121"/>
      <c r="G36" s="121"/>
      <c r="H36" s="121" t="s">
        <v>301</v>
      </c>
      <c r="I36" s="121" t="s">
        <v>38</v>
      </c>
      <c r="J36" s="121" t="s">
        <v>38</v>
      </c>
      <c r="K36" s="128" t="s">
        <v>1086</v>
      </c>
      <c r="L36" s="133">
        <v>44895</v>
      </c>
      <c r="M36" s="119">
        <v>13</v>
      </c>
    </row>
    <row r="37" spans="1:13" ht="28" hidden="1" x14ac:dyDescent="0.2">
      <c r="A37" s="121" t="str">
        <f>CONCATENATE("wpr-",YEAR(Table88[[#This Row],[Post Date]]),"-Q",ROUNDDOWN(MONTH(Table88[[#This Row],[Post Date]])/3,0)+1,"-",TEXT(Table88[[#This Row],[Counter]],"00#"))</f>
        <v>wpr-2022-Q4-011</v>
      </c>
      <c r="B37" s="121" t="s">
        <v>19</v>
      </c>
      <c r="C37" s="121" t="s">
        <v>46</v>
      </c>
      <c r="D37" s="121" t="s">
        <v>1091</v>
      </c>
      <c r="E37" s="121" t="s">
        <v>1092</v>
      </c>
      <c r="F37" s="121"/>
      <c r="G37" s="121"/>
      <c r="H37" s="121" t="s">
        <v>301</v>
      </c>
      <c r="I37" s="121" t="s">
        <v>38</v>
      </c>
      <c r="J37" s="121" t="s">
        <v>69</v>
      </c>
      <c r="K37" s="121" t="s">
        <v>1093</v>
      </c>
      <c r="L37" s="133">
        <v>44895</v>
      </c>
      <c r="M37" s="119">
        <v>11</v>
      </c>
    </row>
    <row r="38" spans="1:13" ht="14" hidden="1" x14ac:dyDescent="0.2">
      <c r="A38" s="121" t="str">
        <f>CONCATENATE("wpr-",YEAR(Table88[[#This Row],[Post Date]]),"-Q",ROUNDDOWN(MONTH(Table88[[#This Row],[Post Date]])/3,0)+1,"-",TEXT(Table88[[#This Row],[Counter]],"00#"))</f>
        <v>wpr-2022-Q4-014</v>
      </c>
      <c r="B38" s="121" t="s">
        <v>19</v>
      </c>
      <c r="C38" s="121" t="s">
        <v>46</v>
      </c>
      <c r="D38" s="121" t="s">
        <v>1094</v>
      </c>
      <c r="E38" s="121" t="s">
        <v>296</v>
      </c>
      <c r="F38" s="121"/>
      <c r="G38" s="121"/>
      <c r="H38" s="121" t="s">
        <v>39</v>
      </c>
      <c r="I38" s="121">
        <v>2</v>
      </c>
      <c r="J38" s="121" t="s">
        <v>38</v>
      </c>
      <c r="K38" s="121" t="s">
        <v>1095</v>
      </c>
      <c r="L38" s="133">
        <v>44895</v>
      </c>
      <c r="M38" s="119">
        <v>14</v>
      </c>
    </row>
    <row r="39" spans="1:13" ht="28" hidden="1" x14ac:dyDescent="0.2">
      <c r="A39" s="121" t="str">
        <f>CONCATENATE("wpr-",YEAR(Table88[[#This Row],[Post Date]]),"-Q",ROUNDDOWN(MONTH(Table88[[#This Row],[Post Date]])/3,0)+1,"-",TEXT(Table88[[#This Row],[Counter]],"00#"))</f>
        <v>wpr-2022-Q4-004</v>
      </c>
      <c r="B39" s="121" t="s">
        <v>40</v>
      </c>
      <c r="C39" s="121" t="s">
        <v>1083</v>
      </c>
      <c r="D39" s="121" t="s">
        <v>1084</v>
      </c>
      <c r="E39" s="121" t="s">
        <v>1085</v>
      </c>
      <c r="F39" s="121"/>
      <c r="G39" s="121"/>
      <c r="H39" s="121" t="s">
        <v>39</v>
      </c>
      <c r="I39" s="121" t="s">
        <v>38</v>
      </c>
      <c r="J39" s="121" t="s">
        <v>38</v>
      </c>
      <c r="K39" s="128" t="s">
        <v>1086</v>
      </c>
      <c r="L39" s="133">
        <v>44895</v>
      </c>
      <c r="M39" s="119">
        <v>4</v>
      </c>
    </row>
    <row r="40" spans="1:13" ht="42" hidden="1" x14ac:dyDescent="0.2">
      <c r="A40" s="121" t="str">
        <f>CONCATENATE("wpr-",YEAR(Table88[[#This Row],[Post Date]]),"-Q",ROUNDDOWN(MONTH(Table88[[#This Row],[Post Date]])/3,0)+1,"-",TEXT(Table88[[#This Row],[Counter]],"00#"))</f>
        <v>wpr-2022-Q4-039</v>
      </c>
      <c r="B40" s="121" t="s">
        <v>19</v>
      </c>
      <c r="C40" s="121" t="s">
        <v>1142</v>
      </c>
      <c r="D40" s="121" t="s">
        <v>1143</v>
      </c>
      <c r="E40" s="121" t="s">
        <v>1142</v>
      </c>
      <c r="F40" s="121"/>
      <c r="G40" s="121"/>
      <c r="H40" s="121" t="s">
        <v>39</v>
      </c>
      <c r="I40" s="121" t="s">
        <v>38</v>
      </c>
      <c r="J40" s="121" t="s">
        <v>38</v>
      </c>
      <c r="K40" s="121" t="s">
        <v>1144</v>
      </c>
      <c r="L40" s="133">
        <v>44895</v>
      </c>
      <c r="M40" s="119">
        <v>39</v>
      </c>
    </row>
    <row r="41" spans="1:13" ht="14" hidden="1" x14ac:dyDescent="0.2">
      <c r="A41" s="121" t="str">
        <f>CONCATENATE("wpr-",YEAR(Table88[[#This Row],[Post Date]]),"-Q",ROUNDDOWN(MONTH(Table88[[#This Row],[Post Date]])/3,0)+1,"-",TEXT(Table88[[#This Row],[Counter]],"00#"))</f>
        <v>wpr-2022-Q4-040</v>
      </c>
      <c r="B41" s="121" t="s">
        <v>19</v>
      </c>
      <c r="C41" s="121" t="s">
        <v>1145</v>
      </c>
      <c r="D41" s="121" t="s">
        <v>1146</v>
      </c>
      <c r="E41" s="121" t="s">
        <v>1145</v>
      </c>
      <c r="F41" s="121"/>
      <c r="G41" s="121"/>
      <c r="H41" s="121" t="s">
        <v>39</v>
      </c>
      <c r="I41" s="121" t="s">
        <v>38</v>
      </c>
      <c r="J41" s="121" t="s">
        <v>38</v>
      </c>
      <c r="K41" s="121" t="s">
        <v>1147</v>
      </c>
      <c r="L41" s="133">
        <v>44895</v>
      </c>
      <c r="M41" s="119">
        <v>40</v>
      </c>
    </row>
    <row r="42" spans="1:13" ht="56" hidden="1" x14ac:dyDescent="0.2">
      <c r="A42" s="121" t="str">
        <f>CONCATENATE("wpr-",YEAR(Table88[[#This Row],[Post Date]]),"-Q",ROUNDDOWN(MONTH(Table88[[#This Row],[Post Date]])/3,0)+1,"-",TEXT(Table88[[#This Row],[Counter]],"00#"))</f>
        <v>wpr-2022-Q4-001</v>
      </c>
      <c r="B42" s="121" t="s">
        <v>40</v>
      </c>
      <c r="C42" s="121" t="s">
        <v>38</v>
      </c>
      <c r="D42" s="121" t="s">
        <v>38</v>
      </c>
      <c r="E42" s="121" t="s">
        <v>38</v>
      </c>
      <c r="F42" s="121"/>
      <c r="G42" s="121"/>
      <c r="H42" s="121" t="s">
        <v>38</v>
      </c>
      <c r="I42" s="121" t="s">
        <v>38</v>
      </c>
      <c r="J42" s="121" t="s">
        <v>38</v>
      </c>
      <c r="K42" s="121" t="s">
        <v>1080</v>
      </c>
      <c r="L42" s="133">
        <v>44895</v>
      </c>
      <c r="M42" s="119">
        <v>1</v>
      </c>
    </row>
    <row r="43" spans="1:13" ht="14" hidden="1" x14ac:dyDescent="0.2">
      <c r="A43" s="121" t="str">
        <f>CONCATENATE("wpr-",YEAR(Table88[[#This Row],[Post Date]]),"-Q",ROUNDDOWN(MONTH(Table88[[#This Row],[Post Date]])/3,0)+1,"-",TEXT(Table88[[#This Row],[Counter]],"00#"))</f>
        <v>wpr-2022-Q4-002</v>
      </c>
      <c r="B43" s="121" t="s">
        <v>40</v>
      </c>
      <c r="C43" s="121" t="s">
        <v>38</v>
      </c>
      <c r="D43" s="121" t="s">
        <v>38</v>
      </c>
      <c r="E43" s="121" t="s">
        <v>38</v>
      </c>
      <c r="F43" s="121"/>
      <c r="G43" s="121"/>
      <c r="H43" s="121" t="s">
        <v>38</v>
      </c>
      <c r="I43" s="121" t="s">
        <v>38</v>
      </c>
      <c r="J43" s="121" t="s">
        <v>38</v>
      </c>
      <c r="K43" s="121" t="s">
        <v>1081</v>
      </c>
      <c r="L43" s="133">
        <v>44895</v>
      </c>
      <c r="M43" s="119">
        <v>2</v>
      </c>
    </row>
    <row r="44" spans="1:13" ht="28" hidden="1" x14ac:dyDescent="0.2">
      <c r="A44" s="121" t="str">
        <f>CONCATENATE("wpr-",YEAR(Table88[[#This Row],[Post Date]]),"-Q",ROUNDDOWN(MONTH(Table88[[#This Row],[Post Date]])/3,0)+1,"-",TEXT(Table88[[#This Row],[Counter]],"00#"))</f>
        <v>wpr-2022-Q4-003</v>
      </c>
      <c r="B44" s="121" t="s">
        <v>40</v>
      </c>
      <c r="C44" s="121" t="s">
        <v>38</v>
      </c>
      <c r="D44" s="121" t="s">
        <v>38</v>
      </c>
      <c r="E44" s="121" t="s">
        <v>38</v>
      </c>
      <c r="F44" s="121"/>
      <c r="G44" s="121"/>
      <c r="H44" s="121" t="s">
        <v>38</v>
      </c>
      <c r="I44" s="121" t="s">
        <v>38</v>
      </c>
      <c r="J44" s="121" t="s">
        <v>38</v>
      </c>
      <c r="K44" s="121" t="s">
        <v>1082</v>
      </c>
      <c r="L44" s="133">
        <v>44895</v>
      </c>
      <c r="M44" s="119">
        <v>3</v>
      </c>
    </row>
    <row r="45" spans="1:13" ht="14" hidden="1" x14ac:dyDescent="0.2">
      <c r="A45" s="121" t="str">
        <f>CONCATENATE("wpr-",YEAR(Table88[[#This Row],[Post Date]]),"-Q",ROUNDDOWN(MONTH(Table88[[#This Row],[Post Date]])/3,0)+1,"-",TEXT(Table88[[#This Row],[Counter]],"00#"))</f>
        <v>wpr-2022-Q4-034</v>
      </c>
      <c r="B45" s="121" t="s">
        <v>40</v>
      </c>
      <c r="C45" s="121" t="s">
        <v>42</v>
      </c>
      <c r="D45" s="121" t="s">
        <v>1129</v>
      </c>
      <c r="E45" s="121" t="s">
        <v>97</v>
      </c>
      <c r="F45" s="121"/>
      <c r="G45" s="121"/>
      <c r="H45" s="121" t="s">
        <v>39</v>
      </c>
      <c r="I45" s="121" t="s">
        <v>1130</v>
      </c>
      <c r="J45" s="121" t="s">
        <v>317</v>
      </c>
      <c r="K45" s="121" t="s">
        <v>1131</v>
      </c>
      <c r="L45" s="133">
        <v>44895</v>
      </c>
      <c r="M45" s="119">
        <v>34</v>
      </c>
    </row>
    <row r="46" spans="1:13" ht="28" hidden="1" x14ac:dyDescent="0.2">
      <c r="A46" s="121" t="str">
        <f>CONCATENATE("wpr-",YEAR(Table88[[#This Row],[Post Date]]),"-Q",ROUNDDOWN(MONTH(Table88[[#This Row],[Post Date]])/3,0)+1,"-",TEXT(Table88[[#This Row],[Counter]],"00#"))</f>
        <v>wpr-2022-Q4-035</v>
      </c>
      <c r="B46" s="121" t="s">
        <v>19</v>
      </c>
      <c r="C46" s="121" t="s">
        <v>42</v>
      </c>
      <c r="D46" s="121" t="s">
        <v>1132</v>
      </c>
      <c r="E46" s="121" t="s">
        <v>1133</v>
      </c>
      <c r="F46" s="121"/>
      <c r="G46" s="121"/>
      <c r="H46" s="121" t="s">
        <v>39</v>
      </c>
      <c r="I46" s="121" t="s">
        <v>793</v>
      </c>
      <c r="J46" s="121" t="s">
        <v>69</v>
      </c>
      <c r="K46" s="121" t="s">
        <v>1134</v>
      </c>
      <c r="L46" s="133">
        <v>44895</v>
      </c>
      <c r="M46" s="119">
        <v>35</v>
      </c>
    </row>
    <row r="47" spans="1:13" ht="42" hidden="1" x14ac:dyDescent="0.2">
      <c r="A47" s="121" t="str">
        <f>CONCATENATE("wpr-",YEAR(Table88[[#This Row],[Post Date]]),"-Q",ROUNDDOWN(MONTH(Table88[[#This Row],[Post Date]])/3,0)+1,"-",TEXT(Table88[[#This Row],[Counter]],"00#"))</f>
        <v>wpr-2022-Q4-036</v>
      </c>
      <c r="B47" s="121" t="s">
        <v>40</v>
      </c>
      <c r="C47" s="121" t="s">
        <v>42</v>
      </c>
      <c r="D47" s="121" t="s">
        <v>43</v>
      </c>
      <c r="E47" s="121" t="s">
        <v>1135</v>
      </c>
      <c r="F47" s="121"/>
      <c r="G47" s="121"/>
      <c r="H47" s="121" t="s">
        <v>39</v>
      </c>
      <c r="I47" s="121" t="s">
        <v>1136</v>
      </c>
      <c r="J47" s="121" t="s">
        <v>323</v>
      </c>
      <c r="K47" s="121" t="s">
        <v>1137</v>
      </c>
      <c r="L47" s="133">
        <v>44895</v>
      </c>
      <c r="M47" s="119">
        <v>36</v>
      </c>
    </row>
    <row r="48" spans="1:13" ht="112" hidden="1" x14ac:dyDescent="0.2">
      <c r="A48" s="121" t="str">
        <f>CONCATENATE("wpr-",YEAR(Table88[[#This Row],[Post Date]]),"-Q",ROUNDDOWN(MONTH(Table88[[#This Row],[Post Date]])/3,0)+1,"-",TEXT(Table88[[#This Row],[Counter]],"00#"))</f>
        <v>wpr-2022-Q4-037</v>
      </c>
      <c r="B48" s="121" t="s">
        <v>19</v>
      </c>
      <c r="C48" s="121" t="s">
        <v>42</v>
      </c>
      <c r="D48" s="121" t="s">
        <v>1138</v>
      </c>
      <c r="E48" s="121" t="s">
        <v>1139</v>
      </c>
      <c r="F48" s="121"/>
      <c r="G48" s="121"/>
      <c r="H48" s="121" t="s">
        <v>39</v>
      </c>
      <c r="I48" s="121">
        <v>1</v>
      </c>
      <c r="J48" s="121" t="s">
        <v>38</v>
      </c>
      <c r="K48" s="121" t="s">
        <v>1140</v>
      </c>
      <c r="L48" s="133">
        <v>44895</v>
      </c>
      <c r="M48" s="119">
        <v>37</v>
      </c>
    </row>
    <row r="49" spans="1:13" ht="28" hidden="1" x14ac:dyDescent="0.2">
      <c r="A49" s="121" t="str">
        <f>CONCATENATE("wpr-",YEAR(Table88[[#This Row],[Post Date]]),"-Q",ROUNDDOWN(MONTH(Table88[[#This Row],[Post Date]])/3,0)+1,"-",TEXT(Table88[[#This Row],[Counter]],"00#"))</f>
        <v>wpr-2022-Q4-038</v>
      </c>
      <c r="B49" s="121" t="s">
        <v>40</v>
      </c>
      <c r="C49" s="121" t="s">
        <v>42</v>
      </c>
      <c r="D49" s="121" t="s">
        <v>1138</v>
      </c>
      <c r="E49" s="121" t="s">
        <v>1139</v>
      </c>
      <c r="F49" s="121"/>
      <c r="G49" s="121"/>
      <c r="H49" s="121" t="s">
        <v>39</v>
      </c>
      <c r="I49" s="121" t="s">
        <v>1141</v>
      </c>
      <c r="J49" s="121" t="s">
        <v>324</v>
      </c>
      <c r="K49" s="121" t="s">
        <v>1131</v>
      </c>
      <c r="L49" s="133">
        <v>44895</v>
      </c>
      <c r="M49" s="119">
        <v>38</v>
      </c>
    </row>
    <row r="50" spans="1:13" ht="42" hidden="1" x14ac:dyDescent="0.2">
      <c r="A50" s="121" t="str">
        <f>CONCATENATE("wpr-",YEAR(Table88[[#This Row],[Post Date]]),"-Q",ROUNDDOWN(MONTH(Table88[[#This Row],[Post Date]])/3,0)+1,"-",TEXT(Table88[[#This Row],[Counter]],"00#"))</f>
        <v>wpr-2022-Q4-028</v>
      </c>
      <c r="B50" s="121" t="s">
        <v>40</v>
      </c>
      <c r="C50" s="121" t="s">
        <v>1114</v>
      </c>
      <c r="D50" s="121" t="s">
        <v>1115</v>
      </c>
      <c r="E50" s="121" t="s">
        <v>1116</v>
      </c>
      <c r="F50" s="121"/>
      <c r="G50" s="121"/>
      <c r="H50" s="121" t="s">
        <v>1117</v>
      </c>
      <c r="I50" s="121" t="s">
        <v>208</v>
      </c>
      <c r="J50" s="121" t="s">
        <v>74</v>
      </c>
      <c r="K50" s="121" t="s">
        <v>1118</v>
      </c>
      <c r="L50" s="133">
        <v>44895</v>
      </c>
      <c r="M50" s="119">
        <v>28</v>
      </c>
    </row>
    <row r="51" spans="1:13" ht="14" hidden="1" x14ac:dyDescent="0.2">
      <c r="A51" s="121" t="str">
        <f>CONCATENATE("wpr-",YEAR(Table88[[#This Row],[Post Date]]),"-Q",ROUNDDOWN(MONTH(Table88[[#This Row],[Post Date]])/3,0)+1,"-",TEXT(Table88[[#This Row],[Counter]],"00#"))</f>
        <v>wpr-2022-Q4-029</v>
      </c>
      <c r="B51" s="121" t="s">
        <v>40</v>
      </c>
      <c r="C51" s="121" t="s">
        <v>1119</v>
      </c>
      <c r="D51" s="121" t="s">
        <v>1120</v>
      </c>
      <c r="E51" s="121" t="s">
        <v>1121</v>
      </c>
      <c r="F51" s="121"/>
      <c r="G51" s="121"/>
      <c r="H51" s="121" t="s">
        <v>39</v>
      </c>
      <c r="I51" s="121" t="s">
        <v>38</v>
      </c>
      <c r="J51" s="121" t="s">
        <v>38</v>
      </c>
      <c r="K51" s="128" t="s">
        <v>1086</v>
      </c>
      <c r="L51" s="133">
        <v>44895</v>
      </c>
      <c r="M51" s="119">
        <v>29</v>
      </c>
    </row>
    <row r="52" spans="1:13" ht="14" hidden="1" x14ac:dyDescent="0.2">
      <c r="A52" s="121" t="str">
        <f>CONCATENATE("wpr-",YEAR(Table88[[#This Row],[Post Date]]),"-Q",ROUNDDOWN(MONTH(Table88[[#This Row],[Post Date]])/3,0)+1,"-",TEXT(Table88[[#This Row],[Counter]],"00#"))</f>
        <v>wpr-2022-Q4-030</v>
      </c>
      <c r="B52" s="121" t="s">
        <v>40</v>
      </c>
      <c r="C52" s="121" t="s">
        <v>1119</v>
      </c>
      <c r="D52" s="121" t="s">
        <v>1122</v>
      </c>
      <c r="E52" s="121" t="s">
        <v>1123</v>
      </c>
      <c r="F52" s="121"/>
      <c r="G52" s="121"/>
      <c r="H52" s="121" t="s">
        <v>39</v>
      </c>
      <c r="I52" s="121" t="s">
        <v>38</v>
      </c>
      <c r="J52" s="121" t="s">
        <v>38</v>
      </c>
      <c r="K52" s="128" t="s">
        <v>1086</v>
      </c>
      <c r="L52" s="133">
        <v>44895</v>
      </c>
      <c r="M52" s="119">
        <v>30</v>
      </c>
    </row>
    <row r="53" spans="1:13" ht="28" hidden="1" x14ac:dyDescent="0.2">
      <c r="A53" s="121" t="str">
        <f>CONCATENATE("wpr-",YEAR(Table88[[#This Row],[Post Date]]),"-Q",ROUNDDOWN(MONTH(Table88[[#This Row],[Post Date]])/3,0)+1,"-",TEXT(Table88[[#This Row],[Counter]],"00#"))</f>
        <v>wpr-2022-Q4-031</v>
      </c>
      <c r="B53" s="121" t="s">
        <v>40</v>
      </c>
      <c r="C53" s="121" t="s">
        <v>1119</v>
      </c>
      <c r="D53" s="121" t="s">
        <v>1124</v>
      </c>
      <c r="E53" s="121" t="s">
        <v>1125</v>
      </c>
      <c r="F53" s="121"/>
      <c r="G53" s="121"/>
      <c r="H53" s="121" t="s">
        <v>39</v>
      </c>
      <c r="I53" s="121" t="s">
        <v>38</v>
      </c>
      <c r="J53" s="121" t="s">
        <v>38</v>
      </c>
      <c r="K53" s="128" t="s">
        <v>1086</v>
      </c>
      <c r="L53" s="133">
        <v>44895</v>
      </c>
      <c r="M53" s="119">
        <v>31</v>
      </c>
    </row>
    <row r="54" spans="1:13" ht="70" hidden="1" x14ac:dyDescent="0.2">
      <c r="A54" s="121" t="str">
        <f>CONCATENATE("wpr-",YEAR(Table88[[#This Row],[Post Date]]),"-Q",ROUNDDOWN(MONTH(Table88[[#This Row],[Post Date]])/3,0)+1,"-",TEXT(Table88[[#This Row],[Counter]],"00#"))</f>
        <v>wpr-2022-Q4-032</v>
      </c>
      <c r="B54" s="121" t="s">
        <v>19</v>
      </c>
      <c r="C54" s="121" t="s">
        <v>1119</v>
      </c>
      <c r="D54" s="121" t="s">
        <v>1124</v>
      </c>
      <c r="E54" s="121" t="s">
        <v>1125</v>
      </c>
      <c r="F54" s="121"/>
      <c r="G54" s="121"/>
      <c r="H54" s="121" t="s">
        <v>39</v>
      </c>
      <c r="I54" s="121" t="s">
        <v>38</v>
      </c>
      <c r="J54" s="121" t="s">
        <v>38</v>
      </c>
      <c r="K54" s="121" t="s">
        <v>1126</v>
      </c>
      <c r="L54" s="133">
        <v>44895</v>
      </c>
      <c r="M54" s="119">
        <v>32</v>
      </c>
    </row>
    <row r="55" spans="1:13" ht="28" hidden="1" x14ac:dyDescent="0.2">
      <c r="A55" s="121" t="str">
        <f>CONCATENATE("wpr-",YEAR(Table88[[#This Row],[Post Date]]),"-Q",ROUNDDOWN(MONTH(Table88[[#This Row],[Post Date]])/3,0)+1,"-",TEXT(Table88[[#This Row],[Counter]],"00#"))</f>
        <v>wpr-2022-Q4-033</v>
      </c>
      <c r="B55" s="121" t="s">
        <v>40</v>
      </c>
      <c r="C55" s="121" t="s">
        <v>1119</v>
      </c>
      <c r="D55" s="121" t="s">
        <v>1127</v>
      </c>
      <c r="E55" s="121" t="s">
        <v>1128</v>
      </c>
      <c r="F55" s="121"/>
      <c r="G55" s="121"/>
      <c r="H55" s="121" t="s">
        <v>39</v>
      </c>
      <c r="I55" s="121" t="s">
        <v>38</v>
      </c>
      <c r="J55" s="121" t="s">
        <v>38</v>
      </c>
      <c r="K55" s="128" t="s">
        <v>1086</v>
      </c>
      <c r="L55" s="133">
        <v>44895</v>
      </c>
      <c r="M55" s="119">
        <v>33</v>
      </c>
    </row>
    <row r="56" spans="1:13" ht="14" hidden="1" x14ac:dyDescent="0.2">
      <c r="A56" s="121" t="str">
        <f>CONCATENATE("wpr-",YEAR(Table88[[#This Row],[Post Date]]),"-Q",ROUNDDOWN(MONTH(Table88[[#This Row],[Post Date]])/3,0)+1,"-",TEXT(Table88[[#This Row],[Counter]],"00#"))</f>
        <v>wpr-2022-Q4-001</v>
      </c>
      <c r="B56" s="121" t="s">
        <v>19</v>
      </c>
      <c r="C56" s="121"/>
      <c r="D56" s="121"/>
      <c r="E56" s="121"/>
      <c r="F56" s="121"/>
      <c r="G56" s="121"/>
      <c r="H56" s="121"/>
      <c r="I56" s="121"/>
      <c r="J56" s="121"/>
      <c r="K56" s="121" t="s">
        <v>1148</v>
      </c>
      <c r="L56" s="121">
        <v>44841</v>
      </c>
      <c r="M56" s="119">
        <v>1</v>
      </c>
    </row>
    <row r="57" spans="1:13" ht="14" hidden="1" x14ac:dyDescent="0.2">
      <c r="A57" s="121" t="str">
        <f>CONCATENATE("wpr-",YEAR(Table88[[#This Row],[Post Date]]),"-Q",ROUNDDOWN(MONTH(Table88[[#This Row],[Post Date]])/3,0)+1,"-",TEXT(Table88[[#This Row],[Counter]],"00#"))</f>
        <v>wpr-2022-Q2-001</v>
      </c>
      <c r="B57" s="121" t="s">
        <v>19</v>
      </c>
      <c r="C57" s="121" t="s">
        <v>38</v>
      </c>
      <c r="D57" s="121" t="s">
        <v>38</v>
      </c>
      <c r="E57" s="121" t="s">
        <v>38</v>
      </c>
      <c r="F57" s="121"/>
      <c r="G57" s="121"/>
      <c r="H57" s="121" t="s">
        <v>38</v>
      </c>
      <c r="I57" s="121" t="s">
        <v>38</v>
      </c>
      <c r="J57" s="121" t="s">
        <v>38</v>
      </c>
      <c r="K57" s="121" t="s">
        <v>1149</v>
      </c>
      <c r="L57" s="134">
        <v>44712</v>
      </c>
      <c r="M57" s="121">
        <v>1</v>
      </c>
    </row>
    <row r="58" spans="1:13" ht="28" hidden="1" x14ac:dyDescent="0.2">
      <c r="A58" s="121" t="str">
        <f>CONCATENATE("wpr-",YEAR(Table88[[#This Row],[Post Date]]),"-Q",ROUNDDOWN(MONTH(Table88[[#This Row],[Post Date]])/3,0)+1,"-",TEXT(Table88[[#This Row],[Counter]],"00#"))</f>
        <v>wpr-2022-Q2-017</v>
      </c>
      <c r="B58" s="119" t="s">
        <v>19</v>
      </c>
      <c r="C58" s="119" t="s">
        <v>1096</v>
      </c>
      <c r="D58" s="119" t="s">
        <v>1109</v>
      </c>
      <c r="E58" s="119" t="s">
        <v>1110</v>
      </c>
      <c r="H58" s="119" t="s">
        <v>39</v>
      </c>
      <c r="I58" s="119" t="s">
        <v>38</v>
      </c>
      <c r="J58" s="119" t="s">
        <v>38</v>
      </c>
      <c r="K58" s="141" t="s">
        <v>1187</v>
      </c>
      <c r="L58" s="135">
        <v>44643</v>
      </c>
      <c r="M58" s="119">
        <v>17</v>
      </c>
    </row>
    <row r="59" spans="1:13" ht="42" hidden="1" x14ac:dyDescent="0.2">
      <c r="A59" s="121" t="str">
        <f>CONCATENATE("wpr-",YEAR(Table88[[#This Row],[Post Date]]),"-Q",ROUNDDOWN(MONTH(Table88[[#This Row],[Post Date]])/3,0)+1,"-",TEXT(Table88[[#This Row],[Counter]],"00#"))</f>
        <v>wpr-2022-Q2-007</v>
      </c>
      <c r="B59" s="119" t="s">
        <v>40</v>
      </c>
      <c r="C59" s="119" t="s">
        <v>46</v>
      </c>
      <c r="D59" s="119" t="s">
        <v>1172</v>
      </c>
      <c r="E59" s="119" t="s">
        <v>1173</v>
      </c>
      <c r="H59" s="119" t="s">
        <v>1174</v>
      </c>
      <c r="I59" s="119" t="s">
        <v>38</v>
      </c>
      <c r="J59" s="119" t="s">
        <v>38</v>
      </c>
      <c r="K59" s="141" t="s">
        <v>1175</v>
      </c>
      <c r="L59" s="135">
        <v>44643</v>
      </c>
      <c r="M59" s="119">
        <v>7</v>
      </c>
    </row>
    <row r="60" spans="1:13" ht="42" hidden="1" x14ac:dyDescent="0.2">
      <c r="A60" s="121" t="str">
        <f>CONCATENATE("wpr-",YEAR(Table88[[#This Row],[Post Date]]),"-Q",ROUNDDOWN(MONTH(Table88[[#This Row],[Post Date]])/3,0)+1,"-",TEXT(Table88[[#This Row],[Counter]],"00#"))</f>
        <v>wpr-2022-Q2-009</v>
      </c>
      <c r="B60" s="119" t="s">
        <v>19</v>
      </c>
      <c r="C60" s="119" t="s">
        <v>46</v>
      </c>
      <c r="D60" s="119" t="s">
        <v>47</v>
      </c>
      <c r="E60" s="119" t="s">
        <v>1087</v>
      </c>
      <c r="H60" s="119" t="s">
        <v>232</v>
      </c>
      <c r="I60" s="119" t="s">
        <v>559</v>
      </c>
      <c r="J60" s="119" t="s">
        <v>38</v>
      </c>
      <c r="K60" s="141" t="s">
        <v>1176</v>
      </c>
      <c r="L60" s="135">
        <v>44643</v>
      </c>
      <c r="M60" s="119">
        <v>9</v>
      </c>
    </row>
    <row r="61" spans="1:13" ht="182" hidden="1" x14ac:dyDescent="0.2">
      <c r="A61" s="121" t="str">
        <f>CONCATENATE("wpr-",YEAR(Table88[[#This Row],[Post Date]]),"-Q",ROUNDDOWN(MONTH(Table88[[#This Row],[Post Date]])/3,0)+1,"-",TEXT(Table88[[#This Row],[Counter]],"00#"))</f>
        <v>wpr-2022-Q2-011</v>
      </c>
      <c r="B61" s="119" t="s">
        <v>19</v>
      </c>
      <c r="C61" s="119" t="s">
        <v>46</v>
      </c>
      <c r="D61" s="119" t="s">
        <v>47</v>
      </c>
      <c r="E61" s="119" t="s">
        <v>1087</v>
      </c>
      <c r="H61" s="119" t="s">
        <v>301</v>
      </c>
      <c r="I61" s="119" t="s">
        <v>559</v>
      </c>
      <c r="J61" s="119" t="s">
        <v>38</v>
      </c>
      <c r="K61" s="119" t="s">
        <v>563</v>
      </c>
      <c r="L61" s="135">
        <v>44643</v>
      </c>
      <c r="M61" s="119">
        <v>11</v>
      </c>
    </row>
    <row r="62" spans="1:13" ht="28" hidden="1" x14ac:dyDescent="0.2">
      <c r="A62" s="121" t="str">
        <f>CONCATENATE("wpr-",YEAR(Table88[[#This Row],[Post Date]]),"-Q",ROUNDDOWN(MONTH(Table88[[#This Row],[Post Date]])/3,0)+1,"-",TEXT(Table88[[#This Row],[Counter]],"00#"))</f>
        <v>wpr-2022-Q2-010</v>
      </c>
      <c r="B62" s="119" t="s">
        <v>40</v>
      </c>
      <c r="C62" s="119" t="s">
        <v>46</v>
      </c>
      <c r="D62" s="119" t="s">
        <v>47</v>
      </c>
      <c r="E62" s="119" t="s">
        <v>1087</v>
      </c>
      <c r="H62" s="119" t="s">
        <v>232</v>
      </c>
      <c r="I62" s="119" t="s">
        <v>561</v>
      </c>
      <c r="J62" s="119" t="s">
        <v>38</v>
      </c>
      <c r="K62" s="141" t="s">
        <v>1177</v>
      </c>
      <c r="L62" s="135">
        <v>44643</v>
      </c>
      <c r="M62" s="119">
        <v>10</v>
      </c>
    </row>
    <row r="63" spans="1:13" ht="14" hidden="1" x14ac:dyDescent="0.2">
      <c r="A63" s="121" t="str">
        <f>CONCATENATE("wpr-",YEAR(Table88[[#This Row],[Post Date]]),"-Q",ROUNDDOWN(MONTH(Table88[[#This Row],[Post Date]])/3,0)+1,"-",TEXT(Table88[[#This Row],[Counter]],"00#"))</f>
        <v>wpr-2022-Q2-008</v>
      </c>
      <c r="B63" s="119" t="s">
        <v>19</v>
      </c>
      <c r="C63" s="119" t="s">
        <v>46</v>
      </c>
      <c r="D63" s="119" t="s">
        <v>47</v>
      </c>
      <c r="E63" s="119" t="s">
        <v>1087</v>
      </c>
      <c r="H63" s="119" t="s">
        <v>38</v>
      </c>
      <c r="I63" s="119" t="s">
        <v>38</v>
      </c>
      <c r="J63" s="119" t="s">
        <v>38</v>
      </c>
      <c r="K63" s="119" t="s">
        <v>566</v>
      </c>
      <c r="L63" s="135">
        <v>44643</v>
      </c>
      <c r="M63" s="119">
        <v>8</v>
      </c>
    </row>
    <row r="64" spans="1:13" ht="14" hidden="1" x14ac:dyDescent="0.2">
      <c r="A64" s="121" t="str">
        <f>CONCATENATE("wpr-",YEAR(Table88[[#This Row],[Post Date]]),"-Q",ROUNDDOWN(MONTH(Table88[[#This Row],[Post Date]])/3,0)+1,"-",TEXT(Table88[[#This Row],[Counter]],"00#"))</f>
        <v>wpr-2022-Q2-027</v>
      </c>
      <c r="B64" s="119" t="s">
        <v>19</v>
      </c>
      <c r="C64" s="119" t="s">
        <v>46</v>
      </c>
      <c r="D64" s="119" t="s">
        <v>1178</v>
      </c>
      <c r="E64" s="119" t="s">
        <v>1179</v>
      </c>
      <c r="H64" s="119" t="s">
        <v>38</v>
      </c>
      <c r="I64" s="119" t="s">
        <v>38</v>
      </c>
      <c r="J64" s="119" t="s">
        <v>38</v>
      </c>
      <c r="K64" s="119" t="s">
        <v>566</v>
      </c>
      <c r="L64" s="135">
        <v>44643</v>
      </c>
      <c r="M64" s="119">
        <v>27</v>
      </c>
    </row>
    <row r="65" spans="1:13" ht="112" hidden="1" x14ac:dyDescent="0.2">
      <c r="A65" s="121" t="str">
        <f>CONCATENATE("wpr-",YEAR(Table88[[#This Row],[Post Date]]),"-Q",ROUNDDOWN(MONTH(Table88[[#This Row],[Post Date]])/3,0)+1,"-",TEXT(Table88[[#This Row],[Counter]],"00#"))</f>
        <v>wpr-2022-Q2-013</v>
      </c>
      <c r="B65" s="119" t="s">
        <v>19</v>
      </c>
      <c r="C65" s="119" t="s">
        <v>46</v>
      </c>
      <c r="D65" s="119" t="s">
        <v>1091</v>
      </c>
      <c r="E65" s="119" t="s">
        <v>1092</v>
      </c>
      <c r="H65" s="119" t="s">
        <v>232</v>
      </c>
      <c r="I65" s="119" t="s">
        <v>654</v>
      </c>
      <c r="J65" s="119" t="s">
        <v>38</v>
      </c>
      <c r="K65" s="119" t="s">
        <v>1180</v>
      </c>
      <c r="L65" s="135">
        <v>44643</v>
      </c>
      <c r="M65" s="119">
        <v>13</v>
      </c>
    </row>
    <row r="66" spans="1:13" ht="56" hidden="1" x14ac:dyDescent="0.2">
      <c r="A66" s="121" t="str">
        <f>CONCATENATE("wpr-",YEAR(Table88[[#This Row],[Post Date]]),"-Q",ROUNDDOWN(MONTH(Table88[[#This Row],[Post Date]])/3,0)+1,"-",TEXT(Table88[[#This Row],[Counter]],"00#"))</f>
        <v>wpr-2022-Q2-028</v>
      </c>
      <c r="B66" s="119" t="s">
        <v>19</v>
      </c>
      <c r="C66" s="119" t="s">
        <v>46</v>
      </c>
      <c r="D66" s="119" t="s">
        <v>1091</v>
      </c>
      <c r="E66" s="119" t="s">
        <v>1092</v>
      </c>
      <c r="H66" s="119" t="s">
        <v>232</v>
      </c>
      <c r="I66" s="119" t="s">
        <v>656</v>
      </c>
      <c r="J66" s="119" t="s">
        <v>38</v>
      </c>
      <c r="K66" s="129" t="s">
        <v>1181</v>
      </c>
      <c r="L66" s="135">
        <v>44643</v>
      </c>
      <c r="M66" s="119">
        <v>28</v>
      </c>
    </row>
    <row r="67" spans="1:13" ht="14" hidden="1" x14ac:dyDescent="0.2">
      <c r="A67" s="121" t="str">
        <f>CONCATENATE("wpr-",YEAR(Table88[[#This Row],[Post Date]]),"-Q",ROUNDDOWN(MONTH(Table88[[#This Row],[Post Date]])/3,0)+1,"-",TEXT(Table88[[#This Row],[Counter]],"00#"))</f>
        <v>wpr-2022-Q2-012</v>
      </c>
      <c r="B67" s="119" t="s">
        <v>19</v>
      </c>
      <c r="C67" s="119" t="s">
        <v>46</v>
      </c>
      <c r="D67" s="119" t="s">
        <v>1091</v>
      </c>
      <c r="E67" s="119" t="s">
        <v>1092</v>
      </c>
      <c r="H67" s="119" t="s">
        <v>38</v>
      </c>
      <c r="I67" s="119" t="s">
        <v>38</v>
      </c>
      <c r="J67" s="119" t="s">
        <v>38</v>
      </c>
      <c r="K67" s="119" t="s">
        <v>566</v>
      </c>
      <c r="L67" s="135">
        <v>44643</v>
      </c>
      <c r="M67" s="119">
        <v>12</v>
      </c>
    </row>
    <row r="68" spans="1:13" ht="154" hidden="1" x14ac:dyDescent="0.2">
      <c r="A68" s="121" t="str">
        <f>CONCATENATE("wpr-",YEAR(Table88[[#This Row],[Post Date]]),"-Q",ROUNDDOWN(MONTH(Table88[[#This Row],[Post Date]])/3,0)+1,"-",TEXT(Table88[[#This Row],[Counter]],"00#"))</f>
        <v>wpr-2022-Q2-014</v>
      </c>
      <c r="B68" s="119" t="s">
        <v>19</v>
      </c>
      <c r="C68" s="119" t="s">
        <v>46</v>
      </c>
      <c r="D68" s="119" t="s">
        <v>1091</v>
      </c>
      <c r="E68" s="119" t="s">
        <v>1092</v>
      </c>
      <c r="H68" s="119" t="s">
        <v>301</v>
      </c>
      <c r="I68" s="119" t="s">
        <v>38</v>
      </c>
      <c r="J68" s="119" t="s">
        <v>38</v>
      </c>
      <c r="K68" s="140" t="s">
        <v>1182</v>
      </c>
      <c r="L68" s="135">
        <v>44643</v>
      </c>
      <c r="M68" s="119">
        <v>14</v>
      </c>
    </row>
    <row r="69" spans="1:13" ht="14" hidden="1" x14ac:dyDescent="0.2">
      <c r="A69" s="121" t="str">
        <f>CONCATENATE("wpr-",YEAR(Table88[[#This Row],[Post Date]]),"-Q",ROUNDDOWN(MONTH(Table88[[#This Row],[Post Date]])/3,0)+1,"-",TEXT(Table88[[#This Row],[Counter]],"00#"))</f>
        <v>wpr-2022-Q2-015</v>
      </c>
      <c r="B69" s="119" t="s">
        <v>19</v>
      </c>
      <c r="C69" s="119" t="s">
        <v>46</v>
      </c>
      <c r="D69" s="119" t="s">
        <v>1094</v>
      </c>
      <c r="E69" s="119" t="s">
        <v>296</v>
      </c>
      <c r="H69" s="119" t="s">
        <v>39</v>
      </c>
      <c r="I69" s="119" t="s">
        <v>38</v>
      </c>
      <c r="J69" s="119" t="s">
        <v>74</v>
      </c>
      <c r="K69" s="141" t="s">
        <v>1183</v>
      </c>
      <c r="L69" s="135">
        <v>44643</v>
      </c>
      <c r="M69" s="119">
        <v>15</v>
      </c>
    </row>
    <row r="70" spans="1:13" ht="28" hidden="1" x14ac:dyDescent="0.2">
      <c r="A70" s="121" t="str">
        <f>CONCATENATE("wpr-",YEAR(Table88[[#This Row],[Post Date]]),"-Q",ROUNDDOWN(MONTH(Table88[[#This Row],[Post Date]])/3,0)+1,"-",TEXT(Table88[[#This Row],[Counter]],"00#"))</f>
        <v>wpr-2022-Q2-016</v>
      </c>
      <c r="B70" s="119" t="s">
        <v>19</v>
      </c>
      <c r="C70" s="119" t="s">
        <v>46</v>
      </c>
      <c r="D70" s="119" t="s">
        <v>1184</v>
      </c>
      <c r="E70" s="119" t="s">
        <v>1185</v>
      </c>
      <c r="H70" s="119" t="s">
        <v>39</v>
      </c>
      <c r="I70" s="119" t="s">
        <v>38</v>
      </c>
      <c r="J70" s="119" t="s">
        <v>134</v>
      </c>
      <c r="K70" s="141" t="s">
        <v>1186</v>
      </c>
      <c r="L70" s="135">
        <v>44643</v>
      </c>
      <c r="M70" s="119">
        <v>16</v>
      </c>
    </row>
    <row r="71" spans="1:13" ht="42" hidden="1" x14ac:dyDescent="0.2">
      <c r="A71" s="121" t="str">
        <f>CONCATENATE("wpr-",YEAR(Table88[[#This Row],[Post Date]]),"-Q",ROUNDDOWN(MONTH(Table88[[#This Row],[Post Date]])/3,0)+1,"-",TEXT(Table88[[#This Row],[Counter]],"00#"))</f>
        <v>wpr-2022-Q2-001</v>
      </c>
      <c r="B71" s="119" t="s">
        <v>40</v>
      </c>
      <c r="C71" s="119" t="s">
        <v>1083</v>
      </c>
      <c r="D71" s="119" t="s">
        <v>1150</v>
      </c>
      <c r="E71" s="119" t="s">
        <v>1151</v>
      </c>
      <c r="H71" s="119" t="s">
        <v>1152</v>
      </c>
      <c r="I71" s="119" t="s">
        <v>38</v>
      </c>
      <c r="J71" s="119" t="s">
        <v>38</v>
      </c>
      <c r="K71" s="141" t="s">
        <v>1153</v>
      </c>
      <c r="L71" s="135">
        <v>44643</v>
      </c>
      <c r="M71" s="119">
        <v>1</v>
      </c>
    </row>
    <row r="72" spans="1:13" ht="28" hidden="1" x14ac:dyDescent="0.2">
      <c r="A72" s="121" t="str">
        <f>CONCATENATE("wpr-",YEAR(Table88[[#This Row],[Post Date]]),"-Q",ROUNDDOWN(MONTH(Table88[[#This Row],[Post Date]])/3,0)+1,"-",TEXT(Table88[[#This Row],[Counter]],"00#"))</f>
        <v>wpr-2022-Q2-002</v>
      </c>
      <c r="B72" s="119" t="s">
        <v>40</v>
      </c>
      <c r="C72" s="119" t="s">
        <v>1083</v>
      </c>
      <c r="D72" s="119" t="s">
        <v>1150</v>
      </c>
      <c r="E72" s="119" t="s">
        <v>1151</v>
      </c>
      <c r="H72" s="119" t="s">
        <v>1154</v>
      </c>
      <c r="I72" s="119" t="s">
        <v>38</v>
      </c>
      <c r="J72" s="119" t="s">
        <v>38</v>
      </c>
      <c r="K72" s="141" t="s">
        <v>1155</v>
      </c>
      <c r="L72" s="135">
        <v>44643</v>
      </c>
      <c r="M72" s="119">
        <v>2</v>
      </c>
    </row>
    <row r="73" spans="1:13" ht="28" hidden="1" x14ac:dyDescent="0.2">
      <c r="A73" s="121" t="str">
        <f>CONCATENATE("wpr-",YEAR(Table88[[#This Row],[Post Date]]),"-Q",ROUNDDOWN(MONTH(Table88[[#This Row],[Post Date]])/3,0)+1,"-",TEXT(Table88[[#This Row],[Counter]],"00#"))</f>
        <v>wpr-2022-Q2-004</v>
      </c>
      <c r="B73" s="119" t="s">
        <v>40</v>
      </c>
      <c r="C73" s="119" t="s">
        <v>1083</v>
      </c>
      <c r="D73" s="119" t="s">
        <v>1156</v>
      </c>
      <c r="E73" s="119" t="s">
        <v>1157</v>
      </c>
      <c r="H73" s="119" t="s">
        <v>39</v>
      </c>
      <c r="I73" s="119" t="s">
        <v>38</v>
      </c>
      <c r="J73" s="119" t="s">
        <v>38</v>
      </c>
      <c r="K73" s="141" t="s">
        <v>1158</v>
      </c>
      <c r="L73" s="135">
        <v>44643</v>
      </c>
      <c r="M73" s="119">
        <v>4</v>
      </c>
    </row>
    <row r="74" spans="1:13" ht="42" hidden="1" x14ac:dyDescent="0.2">
      <c r="A74" s="121" t="str">
        <f>CONCATENATE("wpr-",YEAR(Table88[[#This Row],[Post Date]]),"-Q",ROUNDDOWN(MONTH(Table88[[#This Row],[Post Date]])/3,0)+1,"-",TEXT(Table88[[#This Row],[Counter]],"00#"))</f>
        <v>wpr-2022-Q2-003</v>
      </c>
      <c r="B74" s="119" t="s">
        <v>40</v>
      </c>
      <c r="C74" s="119" t="s">
        <v>1083</v>
      </c>
      <c r="D74" s="119" t="s">
        <v>1159</v>
      </c>
      <c r="E74" s="119" t="s">
        <v>1160</v>
      </c>
      <c r="H74" s="119" t="s">
        <v>1152</v>
      </c>
      <c r="I74" s="119" t="s">
        <v>38</v>
      </c>
      <c r="J74" s="119" t="s">
        <v>38</v>
      </c>
      <c r="K74" s="141" t="s">
        <v>1155</v>
      </c>
      <c r="L74" s="135">
        <v>44643</v>
      </c>
      <c r="M74" s="119">
        <v>3</v>
      </c>
    </row>
    <row r="75" spans="1:13" ht="28" hidden="1" x14ac:dyDescent="0.2">
      <c r="A75" s="121" t="str">
        <f>CONCATENATE("wpr-",YEAR(Table88[[#This Row],[Post Date]]),"-Q",ROUNDDOWN(MONTH(Table88[[#This Row],[Post Date]])/3,0)+1,"-",TEXT(Table88[[#This Row],[Counter]],"00#"))</f>
        <v>wpr-2022-Q2-005</v>
      </c>
      <c r="B75" s="119" t="s">
        <v>40</v>
      </c>
      <c r="C75" s="119" t="s">
        <v>1083</v>
      </c>
      <c r="D75" s="119" t="s">
        <v>1159</v>
      </c>
      <c r="E75" s="119" t="s">
        <v>1160</v>
      </c>
      <c r="H75" s="119" t="s">
        <v>1154</v>
      </c>
      <c r="I75" s="119" t="s">
        <v>38</v>
      </c>
      <c r="J75" s="119" t="s">
        <v>38</v>
      </c>
      <c r="K75" s="141" t="s">
        <v>1155</v>
      </c>
      <c r="L75" s="135">
        <v>44643</v>
      </c>
      <c r="M75" s="119">
        <v>5</v>
      </c>
    </row>
    <row r="76" spans="1:13" ht="28" hidden="1" x14ac:dyDescent="0.2">
      <c r="A76" s="121" t="str">
        <f>CONCATENATE("wpr-",YEAR(Table88[[#This Row],[Post Date]]),"-Q",ROUNDDOWN(MONTH(Table88[[#This Row],[Post Date]])/3,0)+1,"-",TEXT(Table88[[#This Row],[Counter]],"00#"))</f>
        <v>wpr-2022-Q2-006</v>
      </c>
      <c r="B76" s="119" t="s">
        <v>40</v>
      </c>
      <c r="C76" s="119" t="s">
        <v>1083</v>
      </c>
      <c r="D76" s="119" t="s">
        <v>1161</v>
      </c>
      <c r="E76" s="119" t="s">
        <v>1162</v>
      </c>
      <c r="H76" s="119" t="s">
        <v>39</v>
      </c>
      <c r="I76" s="119" t="s">
        <v>38</v>
      </c>
      <c r="J76" s="119" t="s">
        <v>38</v>
      </c>
      <c r="K76" s="141" t="s">
        <v>1153</v>
      </c>
      <c r="L76" s="135">
        <v>44643</v>
      </c>
      <c r="M76" s="119">
        <v>6</v>
      </c>
    </row>
    <row r="77" spans="1:13" ht="14" hidden="1" x14ac:dyDescent="0.2">
      <c r="A77" s="121" t="str">
        <f>CONCATENATE("wpr-",YEAR(Table88[[#This Row],[Post Date]]),"-Q",ROUNDDOWN(MONTH(Table88[[#This Row],[Post Date]])/3,0)+1,"-",TEXT(Table88[[#This Row],[Counter]],"00#"))</f>
        <v>wpr-2022-Q2-007</v>
      </c>
      <c r="B77" s="119" t="s">
        <v>40</v>
      </c>
      <c r="C77" s="119" t="s">
        <v>1083</v>
      </c>
      <c r="D77" s="119" t="s">
        <v>1163</v>
      </c>
      <c r="E77" s="119" t="s">
        <v>1164</v>
      </c>
      <c r="H77" s="119" t="s">
        <v>39</v>
      </c>
      <c r="I77" s="119" t="s">
        <v>38</v>
      </c>
      <c r="J77" s="119" t="s">
        <v>38</v>
      </c>
      <c r="K77" s="141" t="s">
        <v>1165</v>
      </c>
      <c r="L77" s="135">
        <v>44643</v>
      </c>
      <c r="M77" s="119">
        <v>7</v>
      </c>
    </row>
    <row r="78" spans="1:13" ht="28" hidden="1" x14ac:dyDescent="0.2">
      <c r="A78" s="121" t="str">
        <f>CONCATENATE("wpr-",YEAR(Table88[[#This Row],[Post Date]]),"-Q",ROUNDDOWN(MONTH(Table88[[#This Row],[Post Date]])/3,0)+1,"-",TEXT(Table88[[#This Row],[Counter]],"00#"))</f>
        <v>wpr-2022-Q2-005</v>
      </c>
      <c r="C78" s="119" t="s">
        <v>1166</v>
      </c>
      <c r="D78" s="119" t="s">
        <v>1167</v>
      </c>
      <c r="E78" s="119" t="s">
        <v>1168</v>
      </c>
      <c r="H78" s="119" t="s">
        <v>232</v>
      </c>
      <c r="I78" s="119" t="s">
        <v>115</v>
      </c>
      <c r="J78" s="119" t="s">
        <v>69</v>
      </c>
      <c r="K78" s="119" t="s">
        <v>591</v>
      </c>
      <c r="L78" s="135">
        <v>44643</v>
      </c>
      <c r="M78" s="119">
        <v>5</v>
      </c>
    </row>
    <row r="79" spans="1:13" ht="84" hidden="1" x14ac:dyDescent="0.2">
      <c r="A79" s="121" t="str">
        <f>CONCATENATE("wpr-",YEAR(Table88[[#This Row],[Post Date]]),"-Q",ROUNDDOWN(MONTH(Table88[[#This Row],[Post Date]])/3,0)+1,"-",TEXT(Table88[[#This Row],[Counter]],"00#"))</f>
        <v>wpr-2022-Q2-006</v>
      </c>
      <c r="B79" s="119" t="s">
        <v>40</v>
      </c>
      <c r="C79" s="119" t="s">
        <v>1166</v>
      </c>
      <c r="D79" s="119" t="s">
        <v>1169</v>
      </c>
      <c r="E79" s="119" t="s">
        <v>1170</v>
      </c>
      <c r="H79" s="119" t="s">
        <v>232</v>
      </c>
      <c r="I79" s="119" t="s">
        <v>38</v>
      </c>
      <c r="J79" s="119" t="s">
        <v>74</v>
      </c>
      <c r="K79" s="141" t="s">
        <v>1171</v>
      </c>
      <c r="L79" s="135">
        <v>44643</v>
      </c>
      <c r="M79" s="119">
        <v>6</v>
      </c>
    </row>
    <row r="80" spans="1:13" ht="14" hidden="1" x14ac:dyDescent="0.2">
      <c r="A80" s="121" t="str">
        <f>CONCATENATE("wpr-",YEAR(Table88[[#This Row],[Post Date]]),"-Q",ROUNDDOWN(MONTH(Table88[[#This Row],[Post Date]])/3,0)+1,"-",TEXT(Table88[[#This Row],[Counter]],"00#"))</f>
        <v>wpr-2022-Q2-026</v>
      </c>
      <c r="B80" s="119" t="s">
        <v>19</v>
      </c>
      <c r="C80" s="119" t="s">
        <v>38</v>
      </c>
      <c r="D80" s="119" t="s">
        <v>38</v>
      </c>
      <c r="E80" s="119" t="s">
        <v>38</v>
      </c>
      <c r="H80" s="119" t="s">
        <v>38</v>
      </c>
      <c r="I80" s="119" t="s">
        <v>38</v>
      </c>
      <c r="J80" s="119" t="s">
        <v>38</v>
      </c>
      <c r="K80" s="119" t="s">
        <v>616</v>
      </c>
      <c r="L80" s="135">
        <v>44643</v>
      </c>
      <c r="M80" s="119">
        <v>26</v>
      </c>
    </row>
    <row r="81" spans="1:13" ht="42" hidden="1" x14ac:dyDescent="0.2">
      <c r="A81" s="121" t="str">
        <f>CONCATENATE("wpr-",YEAR(Table88[[#This Row],[Post Date]]),"-Q",ROUNDDOWN(MONTH(Table88[[#This Row],[Post Date]])/3,0)+1,"-",TEXT(Table88[[#This Row],[Counter]],"00#"))</f>
        <v>wpr-2022-Q2-025</v>
      </c>
      <c r="B81" s="119" t="s">
        <v>19</v>
      </c>
      <c r="C81" s="119" t="s">
        <v>42</v>
      </c>
      <c r="D81" s="119" t="s">
        <v>1197</v>
      </c>
      <c r="E81" s="119" t="s">
        <v>1198</v>
      </c>
      <c r="H81" s="119" t="s">
        <v>39</v>
      </c>
      <c r="I81" s="119" t="s">
        <v>38</v>
      </c>
      <c r="J81" s="119" t="s">
        <v>38</v>
      </c>
      <c r="K81" s="141" t="s">
        <v>1199</v>
      </c>
      <c r="L81" s="135">
        <v>44643</v>
      </c>
      <c r="M81" s="119">
        <v>25</v>
      </c>
    </row>
    <row r="82" spans="1:13" ht="42" hidden="1" x14ac:dyDescent="0.2">
      <c r="A82" s="121" t="str">
        <f>CONCATENATE("wpr-",YEAR(Table88[[#This Row],[Post Date]]),"-Q",ROUNDDOWN(MONTH(Table88[[#This Row],[Post Date]])/3,0)+1,"-",TEXT(Table88[[#This Row],[Counter]],"00#"))</f>
        <v>wpr-2022-Q2-009</v>
      </c>
      <c r="B82" s="119" t="s">
        <v>19</v>
      </c>
      <c r="C82" s="119" t="s">
        <v>1114</v>
      </c>
      <c r="D82" s="119" t="s">
        <v>1115</v>
      </c>
      <c r="E82" s="119" t="s">
        <v>1116</v>
      </c>
      <c r="H82" s="119" t="s">
        <v>308</v>
      </c>
      <c r="I82" s="119" t="s">
        <v>208</v>
      </c>
      <c r="J82" s="119" t="s">
        <v>38</v>
      </c>
      <c r="K82" s="141" t="s">
        <v>1188</v>
      </c>
      <c r="L82" s="135">
        <v>44643</v>
      </c>
      <c r="M82" s="119">
        <v>9</v>
      </c>
    </row>
    <row r="83" spans="1:13" ht="140" hidden="1" x14ac:dyDescent="0.2">
      <c r="A83" s="121" t="str">
        <f>CONCATENATE("wpr-",YEAR(Table88[[#This Row],[Post Date]]),"-Q",ROUNDDOWN(MONTH(Table88[[#This Row],[Post Date]])/3,0)+1,"-",TEXT(Table88[[#This Row],[Counter]],"00#"))</f>
        <v>wpr-2022-Q2-008</v>
      </c>
      <c r="B83" s="119" t="s">
        <v>19</v>
      </c>
      <c r="C83" s="119" t="s">
        <v>1114</v>
      </c>
      <c r="D83" s="119" t="s">
        <v>1115</v>
      </c>
      <c r="E83" s="119" t="s">
        <v>1116</v>
      </c>
      <c r="H83" s="119" t="s">
        <v>308</v>
      </c>
      <c r="I83" s="119" t="s">
        <v>645</v>
      </c>
      <c r="J83" s="119" t="s">
        <v>38</v>
      </c>
      <c r="K83" s="141" t="s">
        <v>1189</v>
      </c>
      <c r="L83" s="135">
        <v>44643</v>
      </c>
      <c r="M83" s="119">
        <v>8</v>
      </c>
    </row>
    <row r="84" spans="1:13" ht="28" hidden="1" x14ac:dyDescent="0.2">
      <c r="A84" s="121" t="str">
        <f>CONCATENATE("wpr-",YEAR(Table88[[#This Row],[Post Date]]),"-Q",ROUNDDOWN(MONTH(Table88[[#This Row],[Post Date]])/3,0)+1,"-",TEXT(Table88[[#This Row],[Counter]],"00#"))</f>
        <v>wpr-2022-Q2-001</v>
      </c>
      <c r="B84" s="119" t="s">
        <v>40</v>
      </c>
      <c r="C84" s="119" t="s">
        <v>1114</v>
      </c>
      <c r="D84" s="119" t="s">
        <v>1190</v>
      </c>
      <c r="E84" s="119" t="s">
        <v>1191</v>
      </c>
      <c r="H84" s="119" t="s">
        <v>39</v>
      </c>
      <c r="I84" s="119" t="s">
        <v>1192</v>
      </c>
      <c r="J84" s="119" t="s">
        <v>69</v>
      </c>
      <c r="K84" s="141" t="s">
        <v>1193</v>
      </c>
      <c r="L84" s="135">
        <v>44643</v>
      </c>
      <c r="M84" s="119">
        <v>1</v>
      </c>
    </row>
    <row r="85" spans="1:13" ht="28" hidden="1" x14ac:dyDescent="0.2">
      <c r="A85" s="121" t="str">
        <f>CONCATENATE("wpr-",YEAR(Table88[[#This Row],[Post Date]]),"-Q",ROUNDDOWN(MONTH(Table88[[#This Row],[Post Date]])/3,0)+1,"-",TEXT(Table88[[#This Row],[Counter]],"00#"))</f>
        <v>wpr-2022-Q2-002</v>
      </c>
      <c r="B85" s="119" t="s">
        <v>19</v>
      </c>
      <c r="C85" s="119" t="s">
        <v>1119</v>
      </c>
      <c r="D85" s="119" t="s">
        <v>1124</v>
      </c>
      <c r="E85" s="119" t="s">
        <v>1125</v>
      </c>
      <c r="H85" s="119" t="s">
        <v>39</v>
      </c>
      <c r="I85" s="119" t="s">
        <v>38</v>
      </c>
      <c r="J85" s="119" t="s">
        <v>38</v>
      </c>
      <c r="K85" s="119" t="s">
        <v>1194</v>
      </c>
      <c r="L85" s="135">
        <v>44643</v>
      </c>
      <c r="M85" s="119">
        <v>2</v>
      </c>
    </row>
    <row r="86" spans="1:13" ht="42" hidden="1" x14ac:dyDescent="0.2">
      <c r="A86" s="121" t="str">
        <f>CONCATENATE("wpr-",YEAR(Table88[[#This Row],[Post Date]]),"-Q",ROUNDDOWN(MONTH(Table88[[#This Row],[Post Date]])/3,0)+1,"-",TEXT(Table88[[#This Row],[Counter]],"00#"))</f>
        <v>wpr-2022-Q2-003</v>
      </c>
      <c r="B86" s="119" t="s">
        <v>19</v>
      </c>
      <c r="C86" s="119" t="s">
        <v>1119</v>
      </c>
      <c r="D86" s="119" t="s">
        <v>1124</v>
      </c>
      <c r="E86" s="119" t="s">
        <v>1125</v>
      </c>
      <c r="H86" s="119" t="s">
        <v>39</v>
      </c>
      <c r="I86" s="119" t="s">
        <v>38</v>
      </c>
      <c r="J86" s="119" t="s">
        <v>38</v>
      </c>
      <c r="K86" s="141" t="s">
        <v>1195</v>
      </c>
      <c r="L86" s="135">
        <v>44643</v>
      </c>
      <c r="M86" s="119">
        <v>3</v>
      </c>
    </row>
    <row r="87" spans="1:13" ht="56" hidden="1" x14ac:dyDescent="0.2">
      <c r="A87" s="121" t="str">
        <f>CONCATENATE("wpr-",YEAR(Table88[[#This Row],[Post Date]]),"-Q",ROUNDDOWN(MONTH(Table88[[#This Row],[Post Date]])/3,0)+1,"-",TEXT(Table88[[#This Row],[Counter]],"00#"))</f>
        <v>wpr-2022-Q2-004</v>
      </c>
      <c r="B87" s="119" t="s">
        <v>19</v>
      </c>
      <c r="C87" s="119" t="s">
        <v>1119</v>
      </c>
      <c r="D87" s="119" t="s">
        <v>1127</v>
      </c>
      <c r="E87" s="119" t="s">
        <v>1128</v>
      </c>
      <c r="H87" s="119" t="s">
        <v>39</v>
      </c>
      <c r="I87" s="119" t="s">
        <v>38</v>
      </c>
      <c r="J87" s="119" t="s">
        <v>38</v>
      </c>
      <c r="K87" s="129" t="s">
        <v>1196</v>
      </c>
      <c r="L87" s="135">
        <v>44643</v>
      </c>
      <c r="M87" s="119">
        <v>4</v>
      </c>
    </row>
    <row r="88" spans="1:13" ht="14" hidden="1" x14ac:dyDescent="0.15">
      <c r="A88" s="121" t="str">
        <f>CONCATENATE("wpr-",YEAR(Table88[[#This Row],[Post Date]]),"-Q",ROUNDDOWN(MONTH(Table88[[#This Row],[Post Date]])/3,0)+1,"-",TEXT(Table88[[#This Row],[Counter]],"00#"))</f>
        <v>wpr-2023-Q2-00</v>
      </c>
      <c r="B88" s="97" t="s">
        <v>19</v>
      </c>
      <c r="C88" s="121"/>
      <c r="D88" s="97" t="s">
        <v>43</v>
      </c>
      <c r="E88" s="97" t="s">
        <v>44</v>
      </c>
      <c r="F88" s="121"/>
      <c r="G88" s="121"/>
      <c r="H88" s="121"/>
      <c r="I88" s="121"/>
      <c r="J88" s="121"/>
      <c r="K88" s="128" t="s">
        <v>45</v>
      </c>
      <c r="L88" s="199">
        <v>45077</v>
      </c>
    </row>
    <row r="89" spans="1:13" ht="32" hidden="1" x14ac:dyDescent="0.15">
      <c r="A89" s="121" t="str">
        <f>CONCATENATE("wpr-",YEAR(Table88[[#This Row],[Post Date]]),"-Q",ROUNDDOWN(MONTH(Table88[[#This Row],[Post Date]])/3,0)+1,"-",TEXT(Table88[[#This Row],[Counter]],"00#"))</f>
        <v>wpr-2023-Q2-00</v>
      </c>
      <c r="B89" s="97" t="s">
        <v>19</v>
      </c>
      <c r="C89" s="121"/>
      <c r="D89" s="97" t="s">
        <v>47</v>
      </c>
      <c r="E89" s="97"/>
      <c r="F89" s="121"/>
      <c r="G89" s="121"/>
      <c r="H89" s="121"/>
      <c r="I89" s="121"/>
      <c r="J89" s="121"/>
      <c r="K89" s="121" t="s">
        <v>4431</v>
      </c>
      <c r="L89" s="199">
        <v>45077</v>
      </c>
    </row>
    <row r="90" spans="1:13" ht="16" hidden="1" x14ac:dyDescent="0.15">
      <c r="A90" s="121" t="str">
        <f>CONCATENATE("wpr-",YEAR(Table88[[#This Row],[Post Date]]),"-Q",ROUNDDOWN(MONTH(Table88[[#This Row],[Post Date]])/3,0)+1,"-",TEXT(Table88[[#This Row],[Counter]],"00#"))</f>
        <v>wpr-2023-Q2-00</v>
      </c>
      <c r="B90" s="97" t="s">
        <v>19</v>
      </c>
      <c r="C90" s="121"/>
      <c r="D90" s="97" t="s">
        <v>43</v>
      </c>
      <c r="E90" s="97" t="s">
        <v>44</v>
      </c>
      <c r="F90" s="121"/>
      <c r="G90" s="121"/>
      <c r="H90" s="121"/>
      <c r="I90" s="121"/>
      <c r="J90" s="121"/>
      <c r="K90" s="128" t="s">
        <v>4432</v>
      </c>
      <c r="L90" s="199">
        <v>45077</v>
      </c>
    </row>
  </sheetData>
  <conditionalFormatting sqref="K79:K87">
    <cfRule type="expression" dxfId="5" priority="1">
      <formula>#REF!="N"</formula>
    </cfRule>
  </conditionalFormatting>
  <dataValidations count="1">
    <dataValidation type="list" showInputMessage="1" sqref="C35:J35 A1:A2 B1:B3 B79:B87 B91:B1048576" xr:uid="{9DBE38AB-8F61-3940-8683-1F98092FBEAB}">
      <formula1>"Feature/Part Name,Concept/Feature Background,Intent,Core Note,Certification Note,Verification Method,Glossary Term,Space Type,Feature Language,Citation,Appendix,New Strategy"</formula1>
    </dataValidation>
  </dataValidations>
  <pageMargins left="0.7" right="0.7" top="0.75" bottom="0.75" header="0.3" footer="0.3"/>
  <pageSetup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E6BCB-690B-0241-B6EE-3B75EAB548B3}">
  <dimension ref="A1:N21"/>
  <sheetViews>
    <sheetView showGridLines="0" zoomScaleNormal="100" workbookViewId="0"/>
  </sheetViews>
  <sheetFormatPr baseColWidth="10" defaultColWidth="10.83203125" defaultRowHeight="13" x14ac:dyDescent="0.2"/>
  <cols>
    <col min="1" max="1" width="15.1640625" style="119" customWidth="1"/>
    <col min="2" max="2" width="20.1640625" style="119" bestFit="1" customWidth="1"/>
    <col min="3" max="3" width="17.6640625" style="119" bestFit="1" customWidth="1"/>
    <col min="4" max="4" width="14.5" style="119" bestFit="1" customWidth="1"/>
    <col min="5" max="5" width="29" style="119" bestFit="1" customWidth="1"/>
    <col min="6" max="6" width="10.83203125" style="119" bestFit="1" customWidth="1"/>
    <col min="7" max="7" width="16.6640625" style="119" bestFit="1" customWidth="1"/>
    <col min="8" max="8" width="15.6640625" style="119" bestFit="1" customWidth="1"/>
    <col min="9" max="9" width="21.1640625" style="119" bestFit="1" customWidth="1"/>
    <col min="10" max="10" width="14" style="119" bestFit="1" customWidth="1"/>
    <col min="11" max="11" width="73.5" style="119" bestFit="1" customWidth="1"/>
    <col min="12" max="12" width="11.5" style="119" bestFit="1" customWidth="1"/>
    <col min="13" max="13" width="10" style="119" hidden="1" customWidth="1"/>
    <col min="14" max="16384" width="10.83203125" style="119"/>
  </cols>
  <sheetData>
    <row r="1" spans="1:13" s="171" customFormat="1" ht="28" x14ac:dyDescent="0.2">
      <c r="A1" s="194" t="s">
        <v>1200</v>
      </c>
      <c r="B1" s="142"/>
      <c r="C1" s="142"/>
      <c r="D1" s="142"/>
      <c r="E1" s="142"/>
      <c r="F1" s="142"/>
      <c r="G1" s="142"/>
      <c r="H1" s="142"/>
      <c r="I1" s="142"/>
      <c r="J1" s="169"/>
      <c r="K1" s="169"/>
      <c r="L1" s="170"/>
    </row>
    <row r="2" spans="1:13" s="122" customFormat="1" x14ac:dyDescent="0.2">
      <c r="A2" s="127" t="s">
        <v>1201</v>
      </c>
      <c r="B2" s="121"/>
      <c r="C2" s="121"/>
      <c r="D2" s="121"/>
      <c r="E2" s="121"/>
      <c r="F2" s="121"/>
      <c r="G2" s="121"/>
      <c r="H2" s="121"/>
      <c r="I2" s="121"/>
      <c r="J2" s="125"/>
      <c r="K2" s="125"/>
      <c r="L2" s="118"/>
    </row>
    <row r="3" spans="1:13" ht="14" x14ac:dyDescent="0.2">
      <c r="A3" s="195" t="s">
        <v>23</v>
      </c>
      <c r="B3" s="196" t="s">
        <v>24</v>
      </c>
      <c r="C3" s="196" t="s">
        <v>1077</v>
      </c>
      <c r="D3" s="196" t="s">
        <v>1078</v>
      </c>
      <c r="E3" s="196" t="s">
        <v>27</v>
      </c>
      <c r="F3" s="196" t="s">
        <v>4484</v>
      </c>
      <c r="G3" s="196" t="s">
        <v>4426</v>
      </c>
      <c r="H3" s="196" t="s">
        <v>29</v>
      </c>
      <c r="I3" s="196" t="s">
        <v>30</v>
      </c>
      <c r="J3" s="196" t="s">
        <v>31</v>
      </c>
      <c r="K3" s="196" t="s">
        <v>32</v>
      </c>
      <c r="L3" s="197" t="s">
        <v>16</v>
      </c>
      <c r="M3" s="172" t="s">
        <v>34</v>
      </c>
    </row>
    <row r="4" spans="1:13" s="121" customFormat="1" ht="42" x14ac:dyDescent="0.2">
      <c r="A4" s="141" t="s">
        <v>4517</v>
      </c>
      <c r="B4" s="119" t="s">
        <v>4493</v>
      </c>
      <c r="C4" s="121" t="s">
        <v>4498</v>
      </c>
      <c r="D4" s="121" t="s">
        <v>4499</v>
      </c>
      <c r="E4" s="121" t="s">
        <v>4500</v>
      </c>
      <c r="F4" s="119">
        <v>4</v>
      </c>
      <c r="G4" s="119" t="s">
        <v>4501</v>
      </c>
      <c r="H4" s="121" t="s">
        <v>39</v>
      </c>
      <c r="I4" s="121" t="s">
        <v>38</v>
      </c>
      <c r="J4" s="121" t="s">
        <v>38</v>
      </c>
      <c r="K4" s="121" t="s">
        <v>4485</v>
      </c>
      <c r="L4" s="133">
        <v>45266</v>
      </c>
      <c r="M4" s="119"/>
    </row>
    <row r="5" spans="1:13" ht="28" x14ac:dyDescent="0.2">
      <c r="A5" s="141" t="s">
        <v>4518</v>
      </c>
      <c r="B5" s="119" t="s">
        <v>4493</v>
      </c>
      <c r="C5" s="121" t="s">
        <v>4498</v>
      </c>
      <c r="D5" s="121" t="s">
        <v>4499</v>
      </c>
      <c r="E5" s="121" t="s">
        <v>4500</v>
      </c>
      <c r="F5" s="119">
        <v>5</v>
      </c>
      <c r="G5" s="119" t="s">
        <v>4502</v>
      </c>
      <c r="H5" s="121" t="s">
        <v>39</v>
      </c>
      <c r="I5" s="121" t="s">
        <v>38</v>
      </c>
      <c r="J5" s="121" t="s">
        <v>38</v>
      </c>
      <c r="K5" s="121" t="s">
        <v>4485</v>
      </c>
      <c r="L5" s="133">
        <v>45266</v>
      </c>
    </row>
    <row r="6" spans="1:13" ht="28" x14ac:dyDescent="0.2">
      <c r="A6" s="141" t="s">
        <v>4519</v>
      </c>
      <c r="B6" s="119" t="s">
        <v>4473</v>
      </c>
      <c r="C6" s="121" t="s">
        <v>4498</v>
      </c>
      <c r="D6" s="121" t="s">
        <v>4503</v>
      </c>
      <c r="E6" s="121" t="s">
        <v>4504</v>
      </c>
      <c r="F6" s="119">
        <v>1</v>
      </c>
      <c r="G6" s="119" t="s">
        <v>4505</v>
      </c>
      <c r="H6" s="121" t="s">
        <v>232</v>
      </c>
      <c r="I6" s="121" t="s">
        <v>4494</v>
      </c>
      <c r="J6" s="121" t="s">
        <v>38</v>
      </c>
      <c r="K6" s="121" t="s">
        <v>4486</v>
      </c>
      <c r="L6" s="133">
        <v>45266</v>
      </c>
    </row>
    <row r="7" spans="1:13" ht="56" x14ac:dyDescent="0.2">
      <c r="A7" s="141" t="s">
        <v>4520</v>
      </c>
      <c r="B7" s="119" t="s">
        <v>4473</v>
      </c>
      <c r="C7" s="121" t="s">
        <v>4498</v>
      </c>
      <c r="D7" s="121" t="s">
        <v>4503</v>
      </c>
      <c r="E7" s="121" t="s">
        <v>4504</v>
      </c>
      <c r="F7" s="119">
        <v>2</v>
      </c>
      <c r="G7" s="119" t="s">
        <v>4506</v>
      </c>
      <c r="H7" s="121" t="s">
        <v>651</v>
      </c>
      <c r="I7" s="121" t="s">
        <v>38</v>
      </c>
      <c r="J7" s="121" t="s">
        <v>38</v>
      </c>
      <c r="K7" s="121" t="s">
        <v>4487</v>
      </c>
      <c r="L7" s="133">
        <v>45266</v>
      </c>
    </row>
    <row r="8" spans="1:13" ht="98" x14ac:dyDescent="0.2">
      <c r="A8" s="141" t="s">
        <v>4521</v>
      </c>
      <c r="B8" s="119" t="s">
        <v>4472</v>
      </c>
      <c r="C8" s="121" t="s">
        <v>4507</v>
      </c>
      <c r="D8" s="121" t="s">
        <v>4508</v>
      </c>
      <c r="E8" s="121" t="s">
        <v>4509</v>
      </c>
      <c r="F8" s="119">
        <v>1</v>
      </c>
      <c r="G8" s="119" t="s">
        <v>4510</v>
      </c>
      <c r="H8" s="121" t="s">
        <v>39</v>
      </c>
      <c r="I8" s="121" t="s">
        <v>4495</v>
      </c>
      <c r="J8" s="121" t="s">
        <v>69</v>
      </c>
      <c r="K8" s="121" t="s">
        <v>4492</v>
      </c>
      <c r="L8" s="133">
        <v>45266</v>
      </c>
    </row>
    <row r="9" spans="1:13" ht="112" x14ac:dyDescent="0.2">
      <c r="A9" s="141" t="s">
        <v>4522</v>
      </c>
      <c r="B9" s="119" t="s">
        <v>4472</v>
      </c>
      <c r="C9" s="121" t="s">
        <v>4507</v>
      </c>
      <c r="D9" s="121" t="s">
        <v>4508</v>
      </c>
      <c r="E9" s="121" t="s">
        <v>4509</v>
      </c>
      <c r="F9" s="119">
        <v>1</v>
      </c>
      <c r="G9" s="119" t="s">
        <v>4510</v>
      </c>
      <c r="H9" s="121" t="s">
        <v>39</v>
      </c>
      <c r="I9" s="121" t="s">
        <v>4496</v>
      </c>
      <c r="J9" s="121" t="s">
        <v>69</v>
      </c>
      <c r="K9" s="198" t="s">
        <v>4488</v>
      </c>
      <c r="L9" s="133">
        <v>45266</v>
      </c>
    </row>
    <row r="10" spans="1:13" ht="64" x14ac:dyDescent="0.2">
      <c r="A10" s="141" t="s">
        <v>4523</v>
      </c>
      <c r="B10" s="119" t="s">
        <v>4472</v>
      </c>
      <c r="C10" s="121" t="s">
        <v>4507</v>
      </c>
      <c r="D10" s="121" t="s">
        <v>4511</v>
      </c>
      <c r="E10" s="121" t="s">
        <v>1133</v>
      </c>
      <c r="F10" s="119">
        <v>1</v>
      </c>
      <c r="G10" s="119" t="s">
        <v>4467</v>
      </c>
      <c r="H10" s="121" t="s">
        <v>39</v>
      </c>
      <c r="I10" s="121" t="s">
        <v>4497</v>
      </c>
      <c r="J10" s="121" t="s">
        <v>74</v>
      </c>
      <c r="K10" s="121" t="s">
        <v>4489</v>
      </c>
      <c r="L10" s="133">
        <v>45266</v>
      </c>
    </row>
    <row r="11" spans="1:13" ht="32" x14ac:dyDescent="0.2">
      <c r="A11" s="141" t="s">
        <v>4524</v>
      </c>
      <c r="B11" s="119" t="s">
        <v>4472</v>
      </c>
      <c r="C11" s="121" t="s">
        <v>4507</v>
      </c>
      <c r="D11" s="121" t="s">
        <v>4512</v>
      </c>
      <c r="E11" s="121" t="s">
        <v>4513</v>
      </c>
      <c r="F11" s="119">
        <v>1</v>
      </c>
      <c r="G11" s="119" t="s">
        <v>4467</v>
      </c>
      <c r="H11" s="121" t="s">
        <v>39</v>
      </c>
      <c r="I11" s="121" t="s">
        <v>322</v>
      </c>
      <c r="J11" s="121" t="s">
        <v>324</v>
      </c>
      <c r="K11" s="121" t="s">
        <v>4490</v>
      </c>
      <c r="L11" s="133">
        <v>45266</v>
      </c>
    </row>
    <row r="12" spans="1:13" ht="28" x14ac:dyDescent="0.2">
      <c r="A12" s="141" t="s">
        <v>4525</v>
      </c>
      <c r="B12" s="119" t="s">
        <v>4472</v>
      </c>
      <c r="C12" s="121" t="s">
        <v>4507</v>
      </c>
      <c r="D12" s="121" t="s">
        <v>4514</v>
      </c>
      <c r="E12" s="121" t="s">
        <v>4515</v>
      </c>
      <c r="F12" s="119">
        <v>1</v>
      </c>
      <c r="G12" s="119" t="s">
        <v>4516</v>
      </c>
      <c r="H12" s="121" t="s">
        <v>39</v>
      </c>
      <c r="I12" s="121" t="s">
        <v>322</v>
      </c>
      <c r="J12" s="121" t="s">
        <v>323</v>
      </c>
      <c r="K12" s="121" t="s">
        <v>4491</v>
      </c>
      <c r="L12" s="133">
        <v>45266</v>
      </c>
    </row>
    <row r="13" spans="1:13" ht="14" hidden="1" x14ac:dyDescent="0.2">
      <c r="A13" s="121" t="str">
        <f>CONCATENATE("wer-",YEAR(Table8810[[#This Row],[Post Date]]),"-Q",ROUNDDOWN(MONTH(Table8810[[#This Row],[Post Date]])/3,0)+1,"-",TEXT(Table8810[[#This Row],[Counter]],"00#"))</f>
        <v>wer-2023-Q4-00</v>
      </c>
      <c r="B13" s="121" t="s">
        <v>19</v>
      </c>
      <c r="C13" s="121"/>
      <c r="D13" s="121"/>
      <c r="E13" s="121"/>
      <c r="F13" s="121"/>
      <c r="G13" s="121"/>
      <c r="H13" s="121"/>
      <c r="I13" s="121"/>
      <c r="J13" s="121"/>
      <c r="K13" s="121" t="s">
        <v>1202</v>
      </c>
      <c r="L13" s="133">
        <v>45175</v>
      </c>
    </row>
    <row r="14" spans="1:13" ht="42" hidden="1" x14ac:dyDescent="0.2">
      <c r="A14" s="121" t="str">
        <f>CONCATENATE("wer-",YEAR(Table8810[[#This Row],[Post Date]]),"-Q",ROUNDDOWN(MONTH(Table8810[[#This Row],[Post Date]])/3,0)+1,"-",TEXT(Table8810[[#This Row],[Counter]],"00#"))</f>
        <v>wer-2023-Q2-001</v>
      </c>
      <c r="B14" s="121" t="s">
        <v>40</v>
      </c>
      <c r="C14" s="120" t="s">
        <v>95</v>
      </c>
      <c r="D14" s="120" t="s">
        <v>36</v>
      </c>
      <c r="E14" s="119" t="s">
        <v>37</v>
      </c>
      <c r="H14" s="120" t="s">
        <v>39</v>
      </c>
      <c r="I14" s="121" t="s">
        <v>38</v>
      </c>
      <c r="J14" s="121" t="s">
        <v>38</v>
      </c>
      <c r="K14" s="119" t="s">
        <v>1203</v>
      </c>
      <c r="L14" s="135">
        <v>45077</v>
      </c>
      <c r="M14" s="121">
        <v>1</v>
      </c>
    </row>
    <row r="15" spans="1:13" ht="42" hidden="1" x14ac:dyDescent="0.2">
      <c r="A15" s="121" t="str">
        <f>CONCATENATE("wer-",YEAR(Table8810[[#This Row],[Post Date]]),"-Q",ROUNDDOWN(MONTH(Table8810[[#This Row],[Post Date]])/3,0)+1,"-",TEXT(Table8810[[#This Row],[Counter]],"00#"))</f>
        <v>wer-2023-Q2-002</v>
      </c>
      <c r="B15" s="121" t="s">
        <v>19</v>
      </c>
      <c r="C15" s="120" t="s">
        <v>95</v>
      </c>
      <c r="D15" s="120" t="s">
        <v>36</v>
      </c>
      <c r="E15" s="119" t="s">
        <v>37</v>
      </c>
      <c r="H15" s="120" t="s">
        <v>38</v>
      </c>
      <c r="I15" s="121" t="s">
        <v>38</v>
      </c>
      <c r="J15" s="121" t="s">
        <v>38</v>
      </c>
      <c r="K15" s="129" t="s">
        <v>1204</v>
      </c>
      <c r="L15" s="135">
        <v>45077</v>
      </c>
      <c r="M15" s="119">
        <v>2</v>
      </c>
    </row>
    <row r="16" spans="1:13" ht="42" hidden="1" x14ac:dyDescent="0.2">
      <c r="A16" s="121" t="str">
        <f>CONCATENATE("wer-",YEAR(Table8810[[#This Row],[Post Date]]),"-Q",ROUNDDOWN(MONTH(Table8810[[#This Row],[Post Date]])/3,0)+1,"-",TEXT(Table8810[[#This Row],[Counter]],"00#"))</f>
        <v>wer-2023-Q2-003</v>
      </c>
      <c r="B16" s="121" t="s">
        <v>40</v>
      </c>
      <c r="C16" s="120" t="s">
        <v>95</v>
      </c>
      <c r="D16" s="120" t="s">
        <v>48</v>
      </c>
      <c r="E16" s="119" t="s">
        <v>49</v>
      </c>
      <c r="H16" s="120" t="s">
        <v>38</v>
      </c>
      <c r="I16" s="121" t="s">
        <v>38</v>
      </c>
      <c r="J16" s="121" t="s">
        <v>38</v>
      </c>
      <c r="K16" s="119" t="s">
        <v>50</v>
      </c>
      <c r="L16" s="135">
        <v>45077</v>
      </c>
      <c r="M16" s="119">
        <v>3</v>
      </c>
    </row>
    <row r="17" spans="1:13" ht="56" hidden="1" x14ac:dyDescent="0.2">
      <c r="A17" s="121" t="str">
        <f>CONCATENATE("wer-",YEAR(Table8810[[#This Row],[Post Date]]),"-Q",ROUNDDOWN(MONTH(Table8810[[#This Row],[Post Date]])/3,0)+1,"-",TEXT(Table8810[[#This Row],[Counter]],"00#"))</f>
        <v>wer-2023-Q2-004</v>
      </c>
      <c r="B17" s="121" t="s">
        <v>40</v>
      </c>
      <c r="C17" s="120" t="s">
        <v>95</v>
      </c>
      <c r="D17" s="120" t="s">
        <v>51</v>
      </c>
      <c r="E17" s="119" t="s">
        <v>52</v>
      </c>
      <c r="H17" s="120" t="s">
        <v>38</v>
      </c>
      <c r="I17" s="121" t="s">
        <v>38</v>
      </c>
      <c r="J17" s="121" t="s">
        <v>38</v>
      </c>
      <c r="K17" s="119" t="s">
        <v>53</v>
      </c>
      <c r="L17" s="135">
        <v>45077</v>
      </c>
      <c r="M17" s="119">
        <v>4</v>
      </c>
    </row>
    <row r="18" spans="1:13" ht="46" hidden="1" x14ac:dyDescent="0.2">
      <c r="A18" s="121" t="str">
        <f>CONCATENATE("wer-",YEAR(Table8810[[#This Row],[Post Date]]),"-Q",ROUNDDOWN(MONTH(Table8810[[#This Row],[Post Date]])/3,0)+1,"-",TEXT(Table8810[[#This Row],[Counter]],"00#"))</f>
        <v>wer-2023-Q2-00</v>
      </c>
      <c r="B18" s="120" t="s">
        <v>19</v>
      </c>
      <c r="C18" s="121"/>
      <c r="D18" s="120" t="s">
        <v>36</v>
      </c>
      <c r="E18" s="120" t="s">
        <v>37</v>
      </c>
      <c r="H18" s="121"/>
      <c r="I18" s="121"/>
      <c r="J18" s="121"/>
      <c r="K18" s="121" t="s">
        <v>4427</v>
      </c>
      <c r="L18" s="123">
        <v>45077</v>
      </c>
    </row>
    <row r="19" spans="1:13" ht="30" hidden="1" x14ac:dyDescent="0.2">
      <c r="A19" s="121" t="str">
        <f>CONCATENATE("wer-",YEAR(Table8810[[#This Row],[Post Date]]),"-Q",ROUNDDOWN(MONTH(Table8810[[#This Row],[Post Date]])/3,0)+1,"-",TEXT(Table8810[[#This Row],[Counter]],"00#"))</f>
        <v>wer-2023-Q2-00</v>
      </c>
      <c r="B19" s="120" t="s">
        <v>40</v>
      </c>
      <c r="C19" s="121"/>
      <c r="D19" s="120" t="s">
        <v>36</v>
      </c>
      <c r="E19" s="120" t="s">
        <v>37</v>
      </c>
      <c r="H19" s="121"/>
      <c r="I19" s="121"/>
      <c r="J19" s="121"/>
      <c r="K19" s="121" t="s">
        <v>4428</v>
      </c>
      <c r="L19" s="123">
        <v>45077</v>
      </c>
    </row>
    <row r="20" spans="1:13" ht="46" hidden="1" x14ac:dyDescent="0.2">
      <c r="A20" s="121" t="str">
        <f>CONCATENATE("wer-",YEAR(Table8810[[#This Row],[Post Date]]),"-Q",ROUNDDOWN(MONTH(Table8810[[#This Row],[Post Date]])/3,0)+1,"-",TEXT(Table8810[[#This Row],[Counter]],"00#"))</f>
        <v>wer-2023-Q2-00</v>
      </c>
      <c r="B20" s="120" t="s">
        <v>40</v>
      </c>
      <c r="C20" s="121"/>
      <c r="D20" s="120" t="s">
        <v>48</v>
      </c>
      <c r="E20" s="120" t="s">
        <v>49</v>
      </c>
      <c r="H20" s="121"/>
      <c r="I20" s="121"/>
      <c r="J20" s="121"/>
      <c r="K20" s="121" t="s">
        <v>4429</v>
      </c>
      <c r="L20" s="123">
        <v>45077</v>
      </c>
    </row>
    <row r="21" spans="1:13" ht="62" hidden="1" x14ac:dyDescent="0.2">
      <c r="A21" s="121" t="str">
        <f>CONCATENATE("wer-",YEAR(Table8810[[#This Row],[Post Date]]),"-Q",ROUNDDOWN(MONTH(Table8810[[#This Row],[Post Date]])/3,0)+1,"-",TEXT(Table8810[[#This Row],[Counter]],"00#"))</f>
        <v>wer-2023-Q2-00</v>
      </c>
      <c r="B21" s="120" t="s">
        <v>40</v>
      </c>
      <c r="C21" s="121"/>
      <c r="D21" s="120" t="s">
        <v>51</v>
      </c>
      <c r="E21" s="120" t="s">
        <v>52</v>
      </c>
      <c r="H21" s="121"/>
      <c r="I21" s="121"/>
      <c r="J21" s="121"/>
      <c r="K21" s="121" t="s">
        <v>4430</v>
      </c>
      <c r="L21" s="123">
        <v>45077</v>
      </c>
    </row>
  </sheetData>
  <conditionalFormatting sqref="B9:B17">
    <cfRule type="expression" dxfId="4" priority="1">
      <formula>#REF!="N"</formula>
    </cfRule>
  </conditionalFormatting>
  <conditionalFormatting sqref="K9:K17">
    <cfRule type="expression" dxfId="3" priority="2">
      <formula>#REF!="N"</formula>
    </cfRule>
  </conditionalFormatting>
  <dataValidations count="2">
    <dataValidation type="list" showInputMessage="1" sqref="A1:A2 B1:B3 B22:B1048576" xr:uid="{31093055-DFB5-194C-AF84-7536D52172AD}">
      <formula1>"Feature/Part Name,Concept/Feature Background,Intent,Core Note,Certification Note,Verification Method,Glossary Term,Space Type,Feature Language,Citation,Appendix,New Strategy"</formula1>
    </dataValidation>
    <dataValidation type="list" allowBlank="1" showErrorMessage="1" sqref="B9:B17" xr:uid="{23FF8CEC-8506-BF43-9432-A76C81F250F6}">
      <formula1>"1 - Typo,2 - Clarification,3 - Reduced Scope,4 - New pathway,5 - Closed Loophole,6 - Documentation change,7 - Additional Stringency"</formula1>
    </dataValidation>
  </dataValidations>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F3DD7-745E-D044-816A-0EFCA8E5956A}">
  <sheetPr codeName="Sheet2"/>
  <dimension ref="A1:M254"/>
  <sheetViews>
    <sheetView showGridLines="0" zoomScaleNormal="100" workbookViewId="0"/>
  </sheetViews>
  <sheetFormatPr baseColWidth="10" defaultColWidth="10.83203125" defaultRowHeight="13" x14ac:dyDescent="0.2"/>
  <cols>
    <col min="1" max="1" width="14.33203125" style="119" bestFit="1" customWidth="1"/>
    <col min="2" max="2" width="12.5" style="119" customWidth="1"/>
    <col min="3" max="3" width="29.5" style="119" bestFit="1" customWidth="1"/>
    <col min="4" max="4" width="17" style="119" bestFit="1" customWidth="1"/>
    <col min="5" max="5" width="21.5" style="119" customWidth="1"/>
    <col min="6" max="6" width="15.83203125" style="119" hidden="1" customWidth="1"/>
    <col min="7" max="7" width="17.6640625" style="119" hidden="1" customWidth="1"/>
    <col min="8" max="8" width="16.5" style="119" bestFit="1" customWidth="1"/>
    <col min="9" max="9" width="29.83203125" style="119" customWidth="1"/>
    <col min="10" max="10" width="14" style="119" bestFit="1" customWidth="1"/>
    <col min="11" max="11" width="104.83203125" style="119" customWidth="1"/>
    <col min="12" max="12" width="10.33203125" style="119" customWidth="1"/>
    <col min="13" max="13" width="0" style="119" hidden="1" customWidth="1"/>
    <col min="14" max="16384" width="10.83203125" style="119"/>
  </cols>
  <sheetData>
    <row r="1" spans="1:13" s="154" customFormat="1" ht="25" x14ac:dyDescent="0.2">
      <c r="A1" s="194" t="s">
        <v>1205</v>
      </c>
      <c r="B1" s="121"/>
      <c r="C1" s="121"/>
      <c r="D1" s="121"/>
      <c r="E1" s="121"/>
      <c r="F1" s="121"/>
      <c r="G1" s="121"/>
      <c r="H1" s="121"/>
      <c r="I1" s="121"/>
      <c r="J1" s="173"/>
      <c r="K1" s="173"/>
      <c r="L1" s="174"/>
    </row>
    <row r="2" spans="1:13" s="124" customFormat="1" x14ac:dyDescent="0.2">
      <c r="A2" s="127" t="s">
        <v>1206</v>
      </c>
      <c r="B2" s="121"/>
      <c r="C2" s="121"/>
      <c r="D2" s="121"/>
      <c r="E2" s="121"/>
      <c r="F2" s="121"/>
      <c r="G2" s="121"/>
      <c r="H2" s="121"/>
      <c r="I2" s="121"/>
      <c r="J2" s="121"/>
      <c r="K2" s="121"/>
      <c r="L2" s="139"/>
    </row>
    <row r="3" spans="1:13" ht="28" x14ac:dyDescent="0.2">
      <c r="A3" s="175" t="s">
        <v>23</v>
      </c>
      <c r="B3" s="172" t="s">
        <v>24</v>
      </c>
      <c r="C3" s="172" t="s">
        <v>1077</v>
      </c>
      <c r="D3" s="172" t="s">
        <v>1078</v>
      </c>
      <c r="E3" s="172" t="s">
        <v>27</v>
      </c>
      <c r="F3" s="172" t="s">
        <v>4484</v>
      </c>
      <c r="G3" s="172" t="s">
        <v>4426</v>
      </c>
      <c r="H3" s="172" t="s">
        <v>29</v>
      </c>
      <c r="I3" s="172" t="s">
        <v>30</v>
      </c>
      <c r="J3" s="172" t="s">
        <v>31</v>
      </c>
      <c r="K3" s="172" t="s">
        <v>32</v>
      </c>
      <c r="L3" s="176" t="s">
        <v>16</v>
      </c>
      <c r="M3" s="172" t="s">
        <v>34</v>
      </c>
    </row>
    <row r="4" spans="1:13" s="121" customFormat="1" ht="14" hidden="1" x14ac:dyDescent="0.2">
      <c r="A4" s="121" t="str">
        <f>CONCATENATE("hsr-",YEAR(Table8[[#This Row],[Post Date]]),"-Q",ROUNDDOWN(MONTH(Table8[[#This Row],[Post Date]])/3,0)+1,"-",TEXT(Table8[[#This Row],[Counter]],"00#"))</f>
        <v>hsr-2023-Q4-00</v>
      </c>
      <c r="B4" s="178" t="s">
        <v>19</v>
      </c>
      <c r="K4" s="121" t="s">
        <v>1208</v>
      </c>
      <c r="L4" s="177">
        <v>45175</v>
      </c>
      <c r="M4" s="179"/>
    </row>
    <row r="5" spans="1:13" s="121" customFormat="1" ht="28" hidden="1" x14ac:dyDescent="0.2">
      <c r="A5" s="121" t="str">
        <f>CONCATENATE("hsr-",YEAR(Table8[[#This Row],[Post Date]]),"-Q",ROUNDDOWN(MONTH(Table8[[#This Row],[Post Date]])/3,0)+1,"-",TEXT(Table8[[#This Row],[Counter]],"00#"))</f>
        <v>hsr-2023-Q2-003</v>
      </c>
      <c r="B5" s="181" t="s">
        <v>19</v>
      </c>
      <c r="C5" s="119" t="s">
        <v>1210</v>
      </c>
      <c r="D5" s="120" t="s">
        <v>1211</v>
      </c>
      <c r="E5" s="120" t="s">
        <v>1212</v>
      </c>
      <c r="F5" s="120"/>
      <c r="G5" s="120"/>
      <c r="H5" s="119" t="s">
        <v>39</v>
      </c>
      <c r="I5" s="119" t="s">
        <v>1213</v>
      </c>
      <c r="J5" s="120" t="s">
        <v>134</v>
      </c>
      <c r="K5" s="119" t="s">
        <v>1214</v>
      </c>
      <c r="L5" s="180">
        <v>45077</v>
      </c>
      <c r="M5" s="181">
        <v>3</v>
      </c>
    </row>
    <row r="6" spans="1:13" s="121" customFormat="1" ht="28" hidden="1" x14ac:dyDescent="0.2">
      <c r="A6" s="121" t="str">
        <f>CONCATENATE("hsr-",YEAR(Table8[[#This Row],[Post Date]]),"-Q",ROUNDDOWN(MONTH(Table8[[#This Row],[Post Date]])/3,0)+1,"-",TEXT(Table8[[#This Row],[Counter]],"00#"))</f>
        <v>hsr-2023-Q2-002</v>
      </c>
      <c r="B6" s="181" t="s">
        <v>40</v>
      </c>
      <c r="C6" s="119" t="s">
        <v>1210</v>
      </c>
      <c r="D6" s="120" t="s">
        <v>1211</v>
      </c>
      <c r="E6" s="120" t="s">
        <v>1212</v>
      </c>
      <c r="F6" s="120"/>
      <c r="G6" s="120"/>
      <c r="H6" s="119" t="s">
        <v>232</v>
      </c>
      <c r="I6" s="119" t="s">
        <v>38</v>
      </c>
      <c r="J6" s="120" t="s">
        <v>38</v>
      </c>
      <c r="K6" s="119" t="s">
        <v>1392</v>
      </c>
      <c r="L6" s="180">
        <v>45077</v>
      </c>
      <c r="M6" s="181">
        <v>2</v>
      </c>
    </row>
    <row r="7" spans="1:13" s="121" customFormat="1" ht="28" hidden="1" x14ac:dyDescent="0.2">
      <c r="A7" s="121" t="str">
        <f>CONCATENATE("hsr-",YEAR(Table8[[#This Row],[Post Date]]),"-Q",ROUNDDOWN(MONTH(Table8[[#This Row],[Post Date]])/3,0)+1,"-",TEXT(Table8[[#This Row],[Counter]],"00#"))</f>
        <v>hsr-2023-Q2-001</v>
      </c>
      <c r="B7" s="181" t="s">
        <v>40</v>
      </c>
      <c r="C7" s="120" t="s">
        <v>108</v>
      </c>
      <c r="D7" s="120" t="s">
        <v>1389</v>
      </c>
      <c r="E7" s="120" t="s">
        <v>1390</v>
      </c>
      <c r="F7" s="120"/>
      <c r="G7" s="120"/>
      <c r="H7" s="119" t="s">
        <v>232</v>
      </c>
      <c r="I7" s="119" t="s">
        <v>1244</v>
      </c>
      <c r="J7" s="120" t="s">
        <v>134</v>
      </c>
      <c r="K7" s="119" t="s">
        <v>1391</v>
      </c>
      <c r="L7" s="180">
        <v>45077</v>
      </c>
      <c r="M7" s="181">
        <v>1</v>
      </c>
    </row>
    <row r="8" spans="1:13" s="121" customFormat="1" ht="56" hidden="1" x14ac:dyDescent="0.2">
      <c r="A8" s="182" t="str">
        <f>CONCATENATE("hsr-",YEAR(Table8[[#This Row],[Post Date]]),"-Q",ROUNDDOWN(MONTH(Table8[[#This Row],[Post Date]])/3,0)+1,"-",TEXT(Table8[[#This Row],[Counter]],"00#"))</f>
        <v>hsr-2022-Q4-004</v>
      </c>
      <c r="B8" s="184" t="s">
        <v>19</v>
      </c>
      <c r="C8" s="121" t="s">
        <v>1221</v>
      </c>
      <c r="D8" s="121" t="s">
        <v>1222</v>
      </c>
      <c r="E8" s="121" t="s">
        <v>1223</v>
      </c>
      <c r="H8" s="121" t="s">
        <v>232</v>
      </c>
      <c r="I8" s="121" t="s">
        <v>1224</v>
      </c>
      <c r="J8" s="121" t="s">
        <v>38</v>
      </c>
      <c r="K8" s="121" t="s">
        <v>1225</v>
      </c>
      <c r="L8" s="183">
        <v>44895</v>
      </c>
      <c r="M8" s="181">
        <v>4</v>
      </c>
    </row>
    <row r="9" spans="1:13" s="121" customFormat="1" ht="28" hidden="1" x14ac:dyDescent="0.2">
      <c r="A9" s="182" t="str">
        <f>CONCATENATE("hsr-",YEAR(Table8[[#This Row],[Post Date]]),"-Q",ROUNDDOWN(MONTH(Table8[[#This Row],[Post Date]])/3,0)+1,"-",TEXT(Table8[[#This Row],[Counter]],"00#"))</f>
        <v>hsr-2022-Q4-005</v>
      </c>
      <c r="B9" s="184" t="s">
        <v>40</v>
      </c>
      <c r="C9" s="121" t="s">
        <v>1215</v>
      </c>
      <c r="D9" s="121" t="s">
        <v>1216</v>
      </c>
      <c r="E9" s="121" t="s">
        <v>1217</v>
      </c>
      <c r="H9" s="121" t="s">
        <v>39</v>
      </c>
      <c r="I9" s="121" t="s">
        <v>1218</v>
      </c>
      <c r="J9" s="121" t="s">
        <v>106</v>
      </c>
      <c r="K9" s="184" t="s">
        <v>1219</v>
      </c>
      <c r="L9" s="183">
        <v>44895</v>
      </c>
      <c r="M9" s="181">
        <v>5</v>
      </c>
    </row>
    <row r="10" spans="1:13" s="121" customFormat="1" ht="28" hidden="1" x14ac:dyDescent="0.2">
      <c r="A10" s="121" t="str">
        <f>CONCATENATE("hsr-",YEAR(Table8[[#This Row],[Post Date]]),"-Q",ROUNDDOWN(MONTH(Table8[[#This Row],[Post Date]])/3,0)+1,"-",TEXT(Table8[[#This Row],[Counter]],"00#"))</f>
        <v>hsr-2022-Q4-006</v>
      </c>
      <c r="B10" s="184" t="s">
        <v>19</v>
      </c>
      <c r="C10" s="121" t="s">
        <v>1145</v>
      </c>
      <c r="D10" s="121" t="s">
        <v>1146</v>
      </c>
      <c r="E10" s="121" t="s">
        <v>1145</v>
      </c>
      <c r="H10" s="121" t="s">
        <v>39</v>
      </c>
      <c r="I10" s="121" t="s">
        <v>38</v>
      </c>
      <c r="J10" s="121" t="s">
        <v>38</v>
      </c>
      <c r="K10" s="121" t="s">
        <v>1147</v>
      </c>
      <c r="L10" s="183">
        <v>44895</v>
      </c>
      <c r="M10" s="181">
        <v>6</v>
      </c>
    </row>
    <row r="11" spans="1:13" s="121" customFormat="1" ht="42" hidden="1" x14ac:dyDescent="0.2">
      <c r="A11" s="121" t="str">
        <f>CONCATENATE("hsr-",YEAR(Table8[[#This Row],[Post Date]]),"-Q",ROUNDDOWN(MONTH(Table8[[#This Row],[Post Date]])/3,0)+1,"-",TEXT(Table8[[#This Row],[Counter]],"00#"))</f>
        <v>hsr-2022-Q4-001</v>
      </c>
      <c r="B11" s="184" t="s">
        <v>40</v>
      </c>
      <c r="C11" s="121" t="s">
        <v>38</v>
      </c>
      <c r="D11" s="121" t="s">
        <v>38</v>
      </c>
      <c r="E11" s="121" t="s">
        <v>38</v>
      </c>
      <c r="H11" s="121" t="s">
        <v>38</v>
      </c>
      <c r="I11" s="121" t="s">
        <v>38</v>
      </c>
      <c r="J11" s="121" t="s">
        <v>38</v>
      </c>
      <c r="K11" s="121" t="s">
        <v>1207</v>
      </c>
      <c r="L11" s="183">
        <v>44895</v>
      </c>
      <c r="M11" s="181">
        <v>1</v>
      </c>
    </row>
    <row r="12" spans="1:13" s="121" customFormat="1" ht="14" hidden="1" x14ac:dyDescent="0.2">
      <c r="A12" s="121" t="str">
        <f>CONCATENATE("hsr-",YEAR(Table8[[#This Row],[Post Date]]),"-Q",ROUNDDOWN(MONTH(Table8[[#This Row],[Post Date]])/3,0)+1,"-",TEXT(Table8[[#This Row],[Counter]],"00#"))</f>
        <v>hsr-2022-Q4-003</v>
      </c>
      <c r="B12" s="184" t="s">
        <v>40</v>
      </c>
      <c r="C12" s="121" t="s">
        <v>38</v>
      </c>
      <c r="D12" s="121" t="s">
        <v>38</v>
      </c>
      <c r="E12" s="121" t="s">
        <v>38</v>
      </c>
      <c r="H12" s="121" t="s">
        <v>38</v>
      </c>
      <c r="I12" s="121" t="s">
        <v>38</v>
      </c>
      <c r="J12" s="121" t="s">
        <v>38</v>
      </c>
      <c r="K12" s="121" t="s">
        <v>1209</v>
      </c>
      <c r="L12" s="183">
        <v>44895</v>
      </c>
      <c r="M12" s="181">
        <v>3</v>
      </c>
    </row>
    <row r="13" spans="1:13" s="121" customFormat="1" ht="28" hidden="1" x14ac:dyDescent="0.2">
      <c r="A13" s="121" t="str">
        <f>CONCATENATE("hsr-",YEAR(Table8[[#This Row],[Post Date]]),"-Q",ROUNDDOWN(MONTH(Table8[[#This Row],[Post Date]])/3,0)+1,"-",TEXT(Table8[[#This Row],[Counter]],"00#"))</f>
        <v>hsr-2022-Q4-002</v>
      </c>
      <c r="B13" s="185" t="s">
        <v>19</v>
      </c>
      <c r="C13" s="121" t="s">
        <v>38</v>
      </c>
      <c r="D13" s="121" t="s">
        <v>38</v>
      </c>
      <c r="E13" s="121" t="s">
        <v>38</v>
      </c>
      <c r="H13" s="121" t="s">
        <v>38</v>
      </c>
      <c r="I13" s="121" t="s">
        <v>38</v>
      </c>
      <c r="J13" s="121" t="s">
        <v>38</v>
      </c>
      <c r="K13" s="121" t="s">
        <v>1220</v>
      </c>
      <c r="L13" s="183">
        <v>44895</v>
      </c>
      <c r="M13" s="186">
        <v>2</v>
      </c>
    </row>
    <row r="14" spans="1:13" s="121" customFormat="1" ht="14" hidden="1" x14ac:dyDescent="0.2">
      <c r="A14" s="121" t="str">
        <f>CONCATENATE("hsr-",YEAR(Table8[[#This Row],[Post Date]]),"-Q",ROUNDDOWN(MONTH(Table8[[#This Row],[Post Date]])/3,0)+1,"-",TEXT(Table8[[#This Row],[Counter]],"00#"))</f>
        <v>hsr-2022-Q4-001</v>
      </c>
      <c r="B14" s="121" t="s">
        <v>19</v>
      </c>
      <c r="K14" s="121" t="s">
        <v>1226</v>
      </c>
      <c r="L14" s="183">
        <v>44841</v>
      </c>
      <c r="M14" s="119">
        <v>1</v>
      </c>
    </row>
    <row r="15" spans="1:13" s="121" customFormat="1" ht="14" hidden="1" x14ac:dyDescent="0.2">
      <c r="A15" s="121" t="str">
        <f>CONCATENATE("hsr-",YEAR(Table8[[#This Row],[Post Date]]),"-Q",ROUNDDOWN(MONTH(Table8[[#This Row],[Post Date]])/3,0)+1,"-",TEXT(Table8[[#This Row],[Counter]],"00#"))</f>
        <v>hsr-2022-Q2-001</v>
      </c>
      <c r="B15" s="121" t="s">
        <v>19</v>
      </c>
      <c r="C15" s="121" t="s">
        <v>38</v>
      </c>
      <c r="D15" s="121" t="s">
        <v>38</v>
      </c>
      <c r="E15" s="121" t="s">
        <v>38</v>
      </c>
      <c r="H15" s="121" t="s">
        <v>38</v>
      </c>
      <c r="I15" s="121" t="s">
        <v>38</v>
      </c>
      <c r="J15" s="121" t="s">
        <v>38</v>
      </c>
      <c r="K15" s="121" t="s">
        <v>1227</v>
      </c>
      <c r="L15" s="187">
        <v>44712</v>
      </c>
      <c r="M15" s="173">
        <v>1</v>
      </c>
    </row>
    <row r="16" spans="1:13" s="121" customFormat="1" ht="98" hidden="1" x14ac:dyDescent="0.2">
      <c r="A16" s="121" t="str">
        <f>CONCATENATE("hsr-",YEAR(Table8[[#This Row],[Post Date]]),"-Q",ROUNDDOWN(MONTH(Table8[[#This Row],[Post Date]])/3,0)+1,"-",TEXT(Table8[[#This Row],[Counter]],"00#"))</f>
        <v>hsr-2022-Q2-001</v>
      </c>
      <c r="B16" s="119" t="s">
        <v>19</v>
      </c>
      <c r="C16" s="119" t="s">
        <v>1210</v>
      </c>
      <c r="D16" s="119" t="s">
        <v>1228</v>
      </c>
      <c r="E16" s="119" t="s">
        <v>1229</v>
      </c>
      <c r="F16" s="119"/>
      <c r="G16" s="119"/>
      <c r="H16" s="119" t="s">
        <v>232</v>
      </c>
      <c r="I16" s="119" t="s">
        <v>1230</v>
      </c>
      <c r="J16" s="119" t="s">
        <v>38</v>
      </c>
      <c r="K16" s="119" t="s">
        <v>1231</v>
      </c>
      <c r="L16" s="188">
        <v>44643</v>
      </c>
      <c r="M16" s="119">
        <v>1</v>
      </c>
    </row>
    <row r="17" spans="1:13" s="121" customFormat="1" ht="28" hidden="1" x14ac:dyDescent="0.2">
      <c r="A17" s="121" t="str">
        <f>CONCATENATE("hsr-",YEAR(Table8[[#This Row],[Post Date]]),"-Q",ROUNDDOWN(MONTH(Table8[[#This Row],[Post Date]])/3,0)+1,"-",TEXT(Table8[[#This Row],[Counter]],"00#"))</f>
        <v>hsr-2022-Q2-002</v>
      </c>
      <c r="B17" s="119" t="s">
        <v>19</v>
      </c>
      <c r="C17" s="119" t="s">
        <v>1210</v>
      </c>
      <c r="D17" s="119" t="s">
        <v>1232</v>
      </c>
      <c r="E17" s="119" t="s">
        <v>1233</v>
      </c>
      <c r="F17" s="119"/>
      <c r="G17" s="119"/>
      <c r="H17" s="119" t="s">
        <v>232</v>
      </c>
      <c r="I17" s="119" t="s">
        <v>1234</v>
      </c>
      <c r="J17" s="119" t="s">
        <v>38</v>
      </c>
      <c r="K17" s="119" t="s">
        <v>1235</v>
      </c>
      <c r="L17" s="188">
        <v>44643</v>
      </c>
      <c r="M17" s="119">
        <v>2</v>
      </c>
    </row>
    <row r="18" spans="1:13" s="121" customFormat="1" ht="28" hidden="1" x14ac:dyDescent="0.2">
      <c r="A18" s="121" t="str">
        <f>CONCATENATE("hsr-",YEAR(Table8[[#This Row],[Post Date]]),"-Q",ROUNDDOWN(MONTH(Table8[[#This Row],[Post Date]])/3,0)+1,"-",TEXT(Table8[[#This Row],[Counter]],"00#"))</f>
        <v>hsr-2022-Q2-003</v>
      </c>
      <c r="B18" s="119" t="s">
        <v>19</v>
      </c>
      <c r="C18" s="119" t="s">
        <v>1215</v>
      </c>
      <c r="D18" s="119" t="s">
        <v>1216</v>
      </c>
      <c r="E18" s="119" t="s">
        <v>1217</v>
      </c>
      <c r="F18" s="119"/>
      <c r="G18" s="119"/>
      <c r="H18" s="119" t="s">
        <v>39</v>
      </c>
      <c r="I18" s="119" t="s">
        <v>1236</v>
      </c>
      <c r="J18" s="119" t="s">
        <v>271</v>
      </c>
      <c r="K18" s="119" t="s">
        <v>1237</v>
      </c>
      <c r="L18" s="188">
        <v>44643</v>
      </c>
      <c r="M18" s="119">
        <v>3</v>
      </c>
    </row>
    <row r="19" spans="1:13" s="121" customFormat="1" ht="28" hidden="1" x14ac:dyDescent="0.2">
      <c r="A19" s="121" t="str">
        <f>CONCATENATE("hsr-",YEAR(Table8[[#This Row],[Post Date]]),"-Q",ROUNDDOWN(MONTH(Table8[[#This Row],[Post Date]])/3,0)+1,"-",TEXT(Table8[[#This Row],[Counter]],"00#"))</f>
        <v>hsr-2022-Q2-004</v>
      </c>
      <c r="B19" s="119" t="s">
        <v>19</v>
      </c>
      <c r="C19" s="119" t="s">
        <v>1215</v>
      </c>
      <c r="D19" s="119" t="s">
        <v>1238</v>
      </c>
      <c r="E19" s="119" t="s">
        <v>1239</v>
      </c>
      <c r="F19" s="119"/>
      <c r="G19" s="119"/>
      <c r="H19" s="119" t="s">
        <v>39</v>
      </c>
      <c r="I19" s="119" t="s">
        <v>38</v>
      </c>
      <c r="J19" s="119" t="s">
        <v>1240</v>
      </c>
      <c r="K19" s="119" t="s">
        <v>578</v>
      </c>
      <c r="L19" s="188">
        <v>44643</v>
      </c>
      <c r="M19" s="119">
        <v>4</v>
      </c>
    </row>
    <row r="20" spans="1:13" s="121" customFormat="1" ht="42" hidden="1" x14ac:dyDescent="0.2">
      <c r="A20" s="121" t="str">
        <f>CONCATENATE("hsr-",YEAR(Table8[[#This Row],[Post Date]]),"-Q",ROUNDDOWN(MONTH(Table8[[#This Row],[Post Date]])/3,0)+1,"-",TEXT(Table8[[#This Row],[Counter]],"00#"))</f>
        <v>hsr-2022-Q2-005</v>
      </c>
      <c r="B20" s="119" t="s">
        <v>19</v>
      </c>
      <c r="C20" s="119" t="s">
        <v>1215</v>
      </c>
      <c r="D20" s="119" t="s">
        <v>1238</v>
      </c>
      <c r="E20" s="119" t="s">
        <v>1239</v>
      </c>
      <c r="F20" s="119"/>
      <c r="G20" s="119"/>
      <c r="H20" s="119" t="s">
        <v>39</v>
      </c>
      <c r="I20" s="119" t="s">
        <v>38</v>
      </c>
      <c r="J20" s="119" t="s">
        <v>74</v>
      </c>
      <c r="K20" s="140" t="s">
        <v>579</v>
      </c>
      <c r="L20" s="188">
        <v>44643</v>
      </c>
      <c r="M20" s="119">
        <v>5</v>
      </c>
    </row>
    <row r="21" spans="1:13" s="121" customFormat="1" ht="14" hidden="1" x14ac:dyDescent="0.2">
      <c r="A21" s="121" t="str">
        <f>CONCATENATE("hsr-",YEAR(Table8[[#This Row],[Post Date]]),"-Q",ROUNDDOWN(MONTH(Table8[[#This Row],[Post Date]])/3,0)+1,"-",TEXT(Table8[[#This Row],[Counter]],"00#"))</f>
        <v>hsr-2022-Q2-007</v>
      </c>
      <c r="B21" s="119" t="s">
        <v>40</v>
      </c>
      <c r="C21" s="119" t="s">
        <v>108</v>
      </c>
      <c r="D21" s="119" t="s">
        <v>1241</v>
      </c>
      <c r="E21" s="119" t="s">
        <v>1142</v>
      </c>
      <c r="F21" s="119"/>
      <c r="G21" s="119"/>
      <c r="H21" s="119" t="s">
        <v>39</v>
      </c>
      <c r="I21" s="119" t="s">
        <v>1242</v>
      </c>
      <c r="J21" s="119" t="s">
        <v>134</v>
      </c>
      <c r="K21" s="140" t="s">
        <v>1243</v>
      </c>
      <c r="L21" s="188">
        <v>44643</v>
      </c>
      <c r="M21" s="119">
        <v>7</v>
      </c>
    </row>
    <row r="22" spans="1:13" s="121" customFormat="1" ht="28" hidden="1" x14ac:dyDescent="0.2">
      <c r="A22" s="121" t="str">
        <f>CONCATENATE("hsr-",YEAR(Table8[[#This Row],[Post Date]]),"-Q",ROUNDDOWN(MONTH(Table8[[#This Row],[Post Date]])/3,0)+1,"-",TEXT(Table8[[#This Row],[Counter]],"00#"))</f>
        <v>hsr-2022-Q2-006</v>
      </c>
      <c r="B22" s="119" t="s">
        <v>19</v>
      </c>
      <c r="C22" s="119" t="s">
        <v>108</v>
      </c>
      <c r="D22" s="119" t="s">
        <v>1241</v>
      </c>
      <c r="E22" s="119" t="s">
        <v>1142</v>
      </c>
      <c r="F22" s="119"/>
      <c r="G22" s="119"/>
      <c r="H22" s="119" t="s">
        <v>39</v>
      </c>
      <c r="I22" s="119" t="s">
        <v>1244</v>
      </c>
      <c r="J22" s="119" t="s">
        <v>134</v>
      </c>
      <c r="K22" s="119" t="s">
        <v>1245</v>
      </c>
      <c r="L22" s="188">
        <v>44643</v>
      </c>
      <c r="M22" s="119">
        <v>6</v>
      </c>
    </row>
    <row r="23" spans="1:13" s="121" customFormat="1" ht="42" hidden="1" x14ac:dyDescent="0.2">
      <c r="A23" s="121" t="str">
        <f>CONCATENATE("hsr-",YEAR(Table8[[#This Row],[Post Date]]),"-Q",ROUNDDOWN(MONTH(Table8[[#This Row],[Post Date]])/3,0)+1,"-",TEXT(Table8[[#This Row],[Counter]],"00#"))</f>
        <v>hsr-2022-Q2-008</v>
      </c>
      <c r="B23" s="119" t="s">
        <v>40</v>
      </c>
      <c r="C23" s="119" t="s">
        <v>38</v>
      </c>
      <c r="D23" s="119" t="s">
        <v>38</v>
      </c>
      <c r="E23" s="119" t="s">
        <v>38</v>
      </c>
      <c r="F23" s="119"/>
      <c r="G23" s="119"/>
      <c r="H23" s="119" t="s">
        <v>38</v>
      </c>
      <c r="I23" s="119" t="s">
        <v>38</v>
      </c>
      <c r="J23" s="119" t="s">
        <v>38</v>
      </c>
      <c r="K23" s="129" t="s">
        <v>617</v>
      </c>
      <c r="L23" s="188">
        <v>44643</v>
      </c>
      <c r="M23" s="119">
        <v>8</v>
      </c>
    </row>
    <row r="24" spans="1:13" s="121" customFormat="1" ht="126" hidden="1" x14ac:dyDescent="0.2">
      <c r="A24" s="121" t="str">
        <f>CONCATENATE("hsr-",YEAR(Table8[[#This Row],[Post Date]]),"-Q",ROUNDDOWN(MONTH(Table8[[#This Row],[Post Date]])/3,0)+1,"-",TEXT(Table8[[#This Row],[Counter]],"00#"))</f>
        <v>hsr-2021-Q4-001</v>
      </c>
      <c r="B24" s="119" t="s">
        <v>19</v>
      </c>
      <c r="C24" s="119" t="s">
        <v>1221</v>
      </c>
      <c r="D24" s="119" t="s">
        <v>1251</v>
      </c>
      <c r="E24" s="119" t="s">
        <v>1252</v>
      </c>
      <c r="F24" s="119"/>
      <c r="G24" s="119"/>
      <c r="H24" s="119" t="s">
        <v>39</v>
      </c>
      <c r="I24" s="119" t="s">
        <v>1253</v>
      </c>
      <c r="J24" s="119" t="s">
        <v>38</v>
      </c>
      <c r="K24" s="119" t="s">
        <v>1254</v>
      </c>
      <c r="L24" s="188">
        <v>44496</v>
      </c>
      <c r="M24" s="119">
        <v>1</v>
      </c>
    </row>
    <row r="25" spans="1:13" s="121" customFormat="1" ht="42" hidden="1" x14ac:dyDescent="0.2">
      <c r="A25" s="121" t="str">
        <f>CONCATENATE("hsr-",YEAR(Table8[[#This Row],[Post Date]]),"-Q",ROUNDDOWN(MONTH(Table8[[#This Row],[Post Date]])/3,0)+1,"-",TEXT(Table8[[#This Row],[Counter]],"00#"))</f>
        <v>hsr-2021-Q4-002</v>
      </c>
      <c r="B25" s="119" t="s">
        <v>19</v>
      </c>
      <c r="C25" s="119" t="s">
        <v>1221</v>
      </c>
      <c r="D25" s="119" t="s">
        <v>1222</v>
      </c>
      <c r="E25" s="119" t="s">
        <v>1223</v>
      </c>
      <c r="F25" s="119"/>
      <c r="G25" s="119"/>
      <c r="H25" s="119" t="s">
        <v>232</v>
      </c>
      <c r="I25" s="119" t="s">
        <v>1224</v>
      </c>
      <c r="J25" s="119" t="s">
        <v>38</v>
      </c>
      <c r="K25" s="119" t="s">
        <v>1261</v>
      </c>
      <c r="L25" s="188">
        <v>44496</v>
      </c>
      <c r="M25" s="119">
        <v>2</v>
      </c>
    </row>
    <row r="26" spans="1:13" s="121" customFormat="1" ht="56" hidden="1" x14ac:dyDescent="0.2">
      <c r="A26" s="121" t="str">
        <f>CONCATENATE("hsr-",YEAR(Table8[[#This Row],[Post Date]]),"-Q",ROUNDDOWN(MONTH(Table8[[#This Row],[Post Date]])/3,0)+1,"-",TEXT(Table8[[#This Row],[Counter]],"00#"))</f>
        <v>hsr-2021-Q4-004</v>
      </c>
      <c r="B26" s="119" t="s">
        <v>19</v>
      </c>
      <c r="C26" s="119" t="s">
        <v>1246</v>
      </c>
      <c r="D26" s="119" t="s">
        <v>38</v>
      </c>
      <c r="E26" s="119" t="s">
        <v>38</v>
      </c>
      <c r="F26" s="119"/>
      <c r="G26" s="119"/>
      <c r="H26" s="119" t="s">
        <v>38</v>
      </c>
      <c r="I26" s="119" t="s">
        <v>38</v>
      </c>
      <c r="J26" s="119" t="s">
        <v>38</v>
      </c>
      <c r="K26" s="189" t="s">
        <v>1247</v>
      </c>
      <c r="L26" s="188">
        <v>44496</v>
      </c>
      <c r="M26" s="119">
        <v>4</v>
      </c>
    </row>
    <row r="27" spans="1:13" s="121" customFormat="1" ht="28" hidden="1" x14ac:dyDescent="0.2">
      <c r="A27" s="121" t="str">
        <f>CONCATENATE("hsr-",YEAR(Table8[[#This Row],[Post Date]]),"-Q",ROUNDDOWN(MONTH(Table8[[#This Row],[Post Date]])/3,0)+1,"-",TEXT(Table8[[#This Row],[Counter]],"00#"))</f>
        <v>hsr-2021-Q4-003</v>
      </c>
      <c r="B27" s="119" t="s">
        <v>40</v>
      </c>
      <c r="C27" s="119" t="s">
        <v>1215</v>
      </c>
      <c r="D27" s="119" t="s">
        <v>1248</v>
      </c>
      <c r="E27" s="119" t="s">
        <v>1249</v>
      </c>
      <c r="F27" s="119"/>
      <c r="G27" s="119"/>
      <c r="H27" s="119" t="s">
        <v>39</v>
      </c>
      <c r="I27" s="119" t="s">
        <v>38</v>
      </c>
      <c r="J27" s="119" t="s">
        <v>590</v>
      </c>
      <c r="K27" s="119" t="s">
        <v>1250</v>
      </c>
      <c r="L27" s="188">
        <v>44496</v>
      </c>
      <c r="M27" s="119">
        <v>3</v>
      </c>
    </row>
    <row r="28" spans="1:13" s="121" customFormat="1" ht="28" hidden="1" x14ac:dyDescent="0.2">
      <c r="A28" s="121" t="str">
        <f>CONCATENATE("hsr-",YEAR(Table8[[#This Row],[Post Date]]),"-Q",ROUNDDOWN(MONTH(Table8[[#This Row],[Post Date]])/3,0)+1,"-",TEXT(Table8[[#This Row],[Counter]],"00#"))</f>
        <v>hsr-2021-Q4-005</v>
      </c>
      <c r="B28" s="119" t="s">
        <v>19</v>
      </c>
      <c r="C28" s="119" t="s">
        <v>1215</v>
      </c>
      <c r="D28" s="119" t="s">
        <v>1262</v>
      </c>
      <c r="E28" s="119" t="s">
        <v>1263</v>
      </c>
      <c r="F28" s="119"/>
      <c r="G28" s="119"/>
      <c r="H28" s="119" t="s">
        <v>39</v>
      </c>
      <c r="I28" s="119" t="s">
        <v>38</v>
      </c>
      <c r="J28" s="119" t="s">
        <v>74</v>
      </c>
      <c r="K28" s="119" t="s">
        <v>1264</v>
      </c>
      <c r="L28" s="188">
        <v>44496</v>
      </c>
      <c r="M28" s="119">
        <v>5</v>
      </c>
    </row>
    <row r="29" spans="1:13" s="121" customFormat="1" ht="42" hidden="1" x14ac:dyDescent="0.2">
      <c r="A29" s="121" t="str">
        <f>CONCATENATE("hsr-",YEAR(Table8[[#This Row],[Post Date]]),"-Q",ROUNDDOWN(MONTH(Table8[[#This Row],[Post Date]])/3,0)+1,"-",TEXT(Table8[[#This Row],[Counter]],"00#"))</f>
        <v>hsr-2021-Q4-006</v>
      </c>
      <c r="B29" s="119" t="s">
        <v>40</v>
      </c>
      <c r="C29" s="119" t="s">
        <v>1255</v>
      </c>
      <c r="D29" s="119" t="s">
        <v>1256</v>
      </c>
      <c r="E29" s="119" t="s">
        <v>1257</v>
      </c>
      <c r="F29" s="119"/>
      <c r="G29" s="119"/>
      <c r="H29" s="119" t="s">
        <v>39</v>
      </c>
      <c r="I29" s="119" t="s">
        <v>1258</v>
      </c>
      <c r="J29" s="119" t="s">
        <v>69</v>
      </c>
      <c r="K29" s="119" t="s">
        <v>711</v>
      </c>
      <c r="L29" s="188">
        <v>44496</v>
      </c>
      <c r="M29" s="119">
        <v>6</v>
      </c>
    </row>
    <row r="30" spans="1:13" s="121" customFormat="1" ht="14" hidden="1" x14ac:dyDescent="0.2">
      <c r="A30" s="121" t="str">
        <f>CONCATENATE("hsr-",YEAR(Table8[[#This Row],[Post Date]]),"-Q",ROUNDDOWN(MONTH(Table8[[#This Row],[Post Date]])/3,0)+1,"-",TEXT(Table8[[#This Row],[Counter]],"00#"))</f>
        <v>hsr-2021-Q4-007</v>
      </c>
      <c r="B30" s="119" t="s">
        <v>40</v>
      </c>
      <c r="C30" s="119" t="s">
        <v>1255</v>
      </c>
      <c r="D30" s="119" t="s">
        <v>1259</v>
      </c>
      <c r="E30" s="119" t="s">
        <v>1260</v>
      </c>
      <c r="F30" s="119"/>
      <c r="G30" s="119"/>
      <c r="H30" s="119" t="s">
        <v>39</v>
      </c>
      <c r="I30" s="119" t="s">
        <v>38</v>
      </c>
      <c r="J30" s="119" t="s">
        <v>74</v>
      </c>
      <c r="K30" s="119" t="s">
        <v>712</v>
      </c>
      <c r="L30" s="188">
        <v>44496</v>
      </c>
      <c r="M30" s="119">
        <v>7</v>
      </c>
    </row>
    <row r="31" spans="1:13" s="121" customFormat="1" ht="28" hidden="1" x14ac:dyDescent="0.2">
      <c r="A31" s="121" t="str">
        <f>CONCATENATE("hsr-",YEAR(Table8[[#This Row],[Post Date]]),"-Q",ROUNDDOWN(MONTH(Table8[[#This Row],[Post Date]])/3,0)+1,"-",TEXT(Table8[[#This Row],[Counter]],"00#"))</f>
        <v>hsr-2021-Q4-008</v>
      </c>
      <c r="B31" s="119" t="s">
        <v>19</v>
      </c>
      <c r="C31" s="119" t="s">
        <v>1255</v>
      </c>
      <c r="D31" s="119" t="s">
        <v>1265</v>
      </c>
      <c r="E31" s="119" t="s">
        <v>1266</v>
      </c>
      <c r="F31" s="119"/>
      <c r="G31" s="119"/>
      <c r="H31" s="119" t="s">
        <v>39</v>
      </c>
      <c r="I31" s="119" t="s">
        <v>1267</v>
      </c>
      <c r="J31" s="119" t="s">
        <v>38</v>
      </c>
      <c r="K31" s="119" t="s">
        <v>1268</v>
      </c>
      <c r="L31" s="190">
        <v>44496</v>
      </c>
      <c r="M31" s="119">
        <v>8</v>
      </c>
    </row>
    <row r="32" spans="1:13" s="121" customFormat="1" ht="42" hidden="1" x14ac:dyDescent="0.2">
      <c r="A32" s="121" t="str">
        <f>CONCATENATE("hsr-",YEAR(Table8[[#This Row],[Post Date]]),"-Q",ROUNDDOWN(MONTH(Table8[[#This Row],[Post Date]])/3,0)+1,"-",TEXT(Table8[[#This Row],[Counter]],"00#"))</f>
        <v>hsr-2021-Q4-009</v>
      </c>
      <c r="B32" s="119" t="s">
        <v>19</v>
      </c>
      <c r="C32" s="119" t="s">
        <v>108</v>
      </c>
      <c r="D32" s="119" t="s">
        <v>1241</v>
      </c>
      <c r="E32" s="119" t="s">
        <v>1142</v>
      </c>
      <c r="F32" s="119"/>
      <c r="G32" s="119"/>
      <c r="H32" s="119" t="s">
        <v>39</v>
      </c>
      <c r="I32" s="119" t="s">
        <v>1242</v>
      </c>
      <c r="J32" s="119" t="s">
        <v>38</v>
      </c>
      <c r="K32" s="119" t="s">
        <v>1269</v>
      </c>
      <c r="L32" s="190">
        <v>44496</v>
      </c>
      <c r="M32" s="119">
        <v>9</v>
      </c>
    </row>
    <row r="33" spans="1:13" s="121" customFormat="1" ht="28" hidden="1" x14ac:dyDescent="0.2">
      <c r="A33" s="121" t="str">
        <f>CONCATENATE("hsr-",YEAR(Table8[[#This Row],[Post Date]]),"-Q",ROUNDDOWN(MONTH(Table8[[#This Row],[Post Date]])/3,0)+1,"-",TEXT(Table8[[#This Row],[Counter]],"00#"))</f>
        <v>hsr-2021-Q3-001</v>
      </c>
      <c r="B33" s="121" t="s">
        <v>19</v>
      </c>
      <c r="C33" s="119" t="s">
        <v>1210</v>
      </c>
      <c r="D33" s="121" t="s">
        <v>1211</v>
      </c>
      <c r="E33" s="119" t="s">
        <v>1212</v>
      </c>
      <c r="F33" s="119"/>
      <c r="G33" s="119"/>
      <c r="H33" s="121" t="s">
        <v>232</v>
      </c>
      <c r="I33" s="121" t="s">
        <v>38</v>
      </c>
      <c r="J33" s="121" t="s">
        <v>38</v>
      </c>
      <c r="K33" s="119" t="s">
        <v>1272</v>
      </c>
      <c r="L33" s="191">
        <v>44398</v>
      </c>
      <c r="M33" s="119">
        <v>1</v>
      </c>
    </row>
    <row r="34" spans="1:13" s="121" customFormat="1" ht="28" hidden="1" x14ac:dyDescent="0.2">
      <c r="A34" s="121" t="str">
        <f>CONCATENATE("hsr-",YEAR(Table8[[#This Row],[Post Date]]),"-Q",ROUNDDOWN(MONTH(Table8[[#This Row],[Post Date]])/3,0)+1,"-",TEXT(Table8[[#This Row],[Counter]],"00#"))</f>
        <v>hsr-2021-Q3-002</v>
      </c>
      <c r="B34" s="121" t="s">
        <v>19</v>
      </c>
      <c r="C34" s="119" t="s">
        <v>1210</v>
      </c>
      <c r="D34" s="121" t="s">
        <v>1211</v>
      </c>
      <c r="E34" s="119" t="s">
        <v>1212</v>
      </c>
      <c r="F34" s="119"/>
      <c r="G34" s="119"/>
      <c r="H34" s="121" t="s">
        <v>232</v>
      </c>
      <c r="I34" s="121" t="s">
        <v>38</v>
      </c>
      <c r="J34" s="121" t="s">
        <v>38</v>
      </c>
      <c r="K34" s="128" t="s">
        <v>1273</v>
      </c>
      <c r="L34" s="191">
        <v>44398</v>
      </c>
      <c r="M34" s="119">
        <v>2</v>
      </c>
    </row>
    <row r="35" spans="1:13" s="121" customFormat="1" ht="42" hidden="1" x14ac:dyDescent="0.2">
      <c r="A35" s="121" t="str">
        <f>CONCATENATE("hsr-",YEAR(Table8[[#This Row],[Post Date]]),"-Q",ROUNDDOWN(MONTH(Table8[[#This Row],[Post Date]])/3,0)+1,"-",TEXT(Table8[[#This Row],[Counter]],"00#"))</f>
        <v>hsr-2021-Q3-003</v>
      </c>
      <c r="B35" s="121" t="s">
        <v>19</v>
      </c>
      <c r="C35" s="119" t="s">
        <v>1210</v>
      </c>
      <c r="D35" s="121" t="s">
        <v>1232</v>
      </c>
      <c r="E35" s="119" t="s">
        <v>1233</v>
      </c>
      <c r="F35" s="119"/>
      <c r="G35" s="119"/>
      <c r="H35" s="121" t="s">
        <v>232</v>
      </c>
      <c r="I35" s="121" t="s">
        <v>38</v>
      </c>
      <c r="J35" s="121" t="s">
        <v>74</v>
      </c>
      <c r="K35" s="119" t="s">
        <v>1274</v>
      </c>
      <c r="L35" s="191">
        <v>44398</v>
      </c>
      <c r="M35" s="119">
        <v>3</v>
      </c>
    </row>
    <row r="36" spans="1:13" s="121" customFormat="1" ht="28" hidden="1" x14ac:dyDescent="0.2">
      <c r="A36" s="121" t="str">
        <f>CONCATENATE("hsr-",YEAR(Table8[[#This Row],[Post Date]]),"-Q",ROUNDDOWN(MONTH(Table8[[#This Row],[Post Date]])/3,0)+1,"-",TEXT(Table8[[#This Row],[Counter]],"00#"))</f>
        <v>hsr-2021-Q3-005</v>
      </c>
      <c r="B36" s="121" t="s">
        <v>19</v>
      </c>
      <c r="C36" s="119" t="s">
        <v>1210</v>
      </c>
      <c r="D36" s="121" t="s">
        <v>1275</v>
      </c>
      <c r="E36" s="119" t="s">
        <v>1276</v>
      </c>
      <c r="F36" s="119"/>
      <c r="G36" s="119"/>
      <c r="H36" s="121" t="s">
        <v>232</v>
      </c>
      <c r="I36" s="121">
        <v>1</v>
      </c>
      <c r="J36" s="121" t="s">
        <v>38</v>
      </c>
      <c r="K36" s="140" t="s">
        <v>888</v>
      </c>
      <c r="L36" s="191">
        <v>44398</v>
      </c>
      <c r="M36" s="119">
        <v>5</v>
      </c>
    </row>
    <row r="37" spans="1:13" s="121" customFormat="1" ht="56" hidden="1" x14ac:dyDescent="0.2">
      <c r="A37" s="121" t="str">
        <f>CONCATENATE("hsr-",YEAR(Table8[[#This Row],[Post Date]]),"-Q",ROUNDDOWN(MONTH(Table8[[#This Row],[Post Date]])/3,0)+1,"-",TEXT(Table8[[#This Row],[Counter]],"00#"))</f>
        <v>hsr-2021-Q3-006</v>
      </c>
      <c r="B37" s="121" t="s">
        <v>19</v>
      </c>
      <c r="C37" s="119" t="s">
        <v>1210</v>
      </c>
      <c r="D37" s="121" t="s">
        <v>1275</v>
      </c>
      <c r="E37" s="119" t="s">
        <v>1276</v>
      </c>
      <c r="F37" s="119"/>
      <c r="G37" s="119"/>
      <c r="H37" s="121" t="s">
        <v>232</v>
      </c>
      <c r="I37" s="121">
        <v>2</v>
      </c>
      <c r="J37" s="121" t="s">
        <v>38</v>
      </c>
      <c r="K37" s="140" t="s">
        <v>1277</v>
      </c>
      <c r="L37" s="191">
        <v>44398</v>
      </c>
      <c r="M37" s="119">
        <v>6</v>
      </c>
    </row>
    <row r="38" spans="1:13" s="192" customFormat="1" ht="28" hidden="1" x14ac:dyDescent="0.2">
      <c r="A38" s="121" t="str">
        <f>CONCATENATE("hsr-",YEAR(Table8[[#This Row],[Post Date]]),"-Q",ROUNDDOWN(MONTH(Table8[[#This Row],[Post Date]])/3,0)+1,"-",TEXT(Table8[[#This Row],[Counter]],"00#"))</f>
        <v>hsr-2021-Q3-007</v>
      </c>
      <c r="B38" s="119" t="s">
        <v>19</v>
      </c>
      <c r="C38" s="119" t="s">
        <v>1210</v>
      </c>
      <c r="D38" s="121" t="s">
        <v>1275</v>
      </c>
      <c r="E38" s="119" t="s">
        <v>1276</v>
      </c>
      <c r="F38" s="119"/>
      <c r="G38" s="119"/>
      <c r="H38" s="121" t="s">
        <v>232</v>
      </c>
      <c r="I38" s="121">
        <v>2</v>
      </c>
      <c r="J38" s="121" t="s">
        <v>38</v>
      </c>
      <c r="K38" s="128" t="s">
        <v>1273</v>
      </c>
      <c r="L38" s="191">
        <v>44398</v>
      </c>
      <c r="M38" s="119">
        <v>7</v>
      </c>
    </row>
    <row r="39" spans="1:13" s="121" customFormat="1" ht="319" hidden="1" x14ac:dyDescent="0.2">
      <c r="A39" s="121" t="str">
        <f>CONCATENATE("hsr-",YEAR(Table8[[#This Row],[Post Date]]),"-Q",ROUNDDOWN(MONTH(Table8[[#This Row],[Post Date]])/3,0)+1,"-",TEXT(Table8[[#This Row],[Counter]],"00#"))</f>
        <v>hsr-2021-Q3-004</v>
      </c>
      <c r="B39" s="121" t="s">
        <v>19</v>
      </c>
      <c r="C39" s="119" t="s">
        <v>1210</v>
      </c>
      <c r="D39" s="121" t="s">
        <v>1275</v>
      </c>
      <c r="E39" s="119" t="s">
        <v>1276</v>
      </c>
      <c r="F39" s="119"/>
      <c r="G39" s="119"/>
      <c r="H39" s="121" t="s">
        <v>232</v>
      </c>
      <c r="I39" s="121" t="s">
        <v>38</v>
      </c>
      <c r="J39" s="121" t="s">
        <v>38</v>
      </c>
      <c r="K39" s="119" t="s">
        <v>1278</v>
      </c>
      <c r="L39" s="191">
        <v>44398</v>
      </c>
      <c r="M39" s="119">
        <v>4</v>
      </c>
    </row>
    <row r="40" spans="1:13" s="121" customFormat="1" ht="28" hidden="1" x14ac:dyDescent="0.2">
      <c r="A40" s="121" t="str">
        <f>CONCATENATE("hsr-",YEAR(Table8[[#This Row],[Post Date]]),"-Q",ROUNDDOWN(MONTH(Table8[[#This Row],[Post Date]])/3,0)+1,"-",TEXT(Table8[[#This Row],[Counter]],"00#"))</f>
        <v>hsr-2021-Q3-008</v>
      </c>
      <c r="B40" s="121" t="s">
        <v>19</v>
      </c>
      <c r="C40" s="119" t="s">
        <v>1215</v>
      </c>
      <c r="D40" s="121" t="s">
        <v>1262</v>
      </c>
      <c r="E40" s="119" t="s">
        <v>1263</v>
      </c>
      <c r="F40" s="119"/>
      <c r="G40" s="119"/>
      <c r="H40" s="121" t="s">
        <v>39</v>
      </c>
      <c r="I40" s="121" t="s">
        <v>38</v>
      </c>
      <c r="J40" s="121" t="s">
        <v>38</v>
      </c>
      <c r="K40" s="119" t="s">
        <v>1279</v>
      </c>
      <c r="L40" s="191">
        <v>44398</v>
      </c>
      <c r="M40" s="119">
        <v>8</v>
      </c>
    </row>
    <row r="41" spans="1:13" s="121" customFormat="1" ht="28" hidden="1" x14ac:dyDescent="0.2">
      <c r="A41" s="121" t="str">
        <f>CONCATENATE("hsr-",YEAR(Table8[[#This Row],[Post Date]]),"-Q",ROUNDDOWN(MONTH(Table8[[#This Row],[Post Date]])/3,0)+1,"-",TEXT(Table8[[#This Row],[Counter]],"00#"))</f>
        <v>hsr-2021-Q3-009</v>
      </c>
      <c r="B41" s="119" t="s">
        <v>19</v>
      </c>
      <c r="C41" s="119" t="s">
        <v>1215</v>
      </c>
      <c r="D41" s="121" t="s">
        <v>1262</v>
      </c>
      <c r="E41" s="119" t="s">
        <v>1263</v>
      </c>
      <c r="F41" s="119"/>
      <c r="G41" s="119"/>
      <c r="H41" s="121" t="s">
        <v>39</v>
      </c>
      <c r="I41" s="121" t="s">
        <v>38</v>
      </c>
      <c r="J41" s="121" t="s">
        <v>38</v>
      </c>
      <c r="K41" s="128" t="s">
        <v>1273</v>
      </c>
      <c r="L41" s="191">
        <v>44398</v>
      </c>
      <c r="M41" s="119">
        <v>9</v>
      </c>
    </row>
    <row r="42" spans="1:13" s="121" customFormat="1" ht="14" hidden="1" x14ac:dyDescent="0.2">
      <c r="A42" s="121" t="str">
        <f>CONCATENATE("hsr-",YEAR(Table8[[#This Row],[Post Date]]),"-Q",ROUNDDOWN(MONTH(Table8[[#This Row],[Post Date]])/3,0)+1,"-",TEXT(Table8[[#This Row],[Counter]],"00#"))</f>
        <v>hsr-2021-Q3-010</v>
      </c>
      <c r="B42" s="121" t="s">
        <v>19</v>
      </c>
      <c r="C42" s="119" t="s">
        <v>1215</v>
      </c>
      <c r="D42" s="121" t="s">
        <v>1280</v>
      </c>
      <c r="E42" s="119" t="s">
        <v>1281</v>
      </c>
      <c r="F42" s="119"/>
      <c r="G42" s="119"/>
      <c r="H42" s="121" t="s">
        <v>39</v>
      </c>
      <c r="I42" s="121" t="s">
        <v>38</v>
      </c>
      <c r="J42" s="121" t="s">
        <v>38</v>
      </c>
      <c r="K42" s="119" t="s">
        <v>1279</v>
      </c>
      <c r="L42" s="191">
        <v>44398</v>
      </c>
      <c r="M42" s="119">
        <v>10</v>
      </c>
    </row>
    <row r="43" spans="1:13" s="121" customFormat="1" ht="28" hidden="1" x14ac:dyDescent="0.2">
      <c r="A43" s="121" t="str">
        <f>CONCATENATE("hsr-",YEAR(Table8[[#This Row],[Post Date]]),"-Q",ROUNDDOWN(MONTH(Table8[[#This Row],[Post Date]])/3,0)+1,"-",TEXT(Table8[[#This Row],[Counter]],"00#"))</f>
        <v>hsr-2021-Q3-011</v>
      </c>
      <c r="B43" s="119" t="s">
        <v>19</v>
      </c>
      <c r="C43" s="119" t="s">
        <v>1215</v>
      </c>
      <c r="D43" s="121" t="s">
        <v>1280</v>
      </c>
      <c r="E43" s="119" t="s">
        <v>1281</v>
      </c>
      <c r="F43" s="119"/>
      <c r="G43" s="119"/>
      <c r="H43" s="121" t="s">
        <v>39</v>
      </c>
      <c r="I43" s="121" t="s">
        <v>38</v>
      </c>
      <c r="J43" s="121" t="s">
        <v>38</v>
      </c>
      <c r="K43" s="128" t="s">
        <v>1273</v>
      </c>
      <c r="L43" s="191">
        <v>44398</v>
      </c>
      <c r="M43" s="119">
        <v>11</v>
      </c>
    </row>
    <row r="44" spans="1:13" ht="126" hidden="1" x14ac:dyDescent="0.2">
      <c r="A44" s="121" t="str">
        <f>CONCATENATE("hsr-",YEAR(Table8[[#This Row],[Post Date]]),"-Q",ROUNDDOWN(MONTH(Table8[[#This Row],[Post Date]])/3,0)+1,"-",TEXT(Table8[[#This Row],[Counter]],"00#"))</f>
        <v>hsr-2021-Q3-027</v>
      </c>
      <c r="B44" s="119" t="s">
        <v>19</v>
      </c>
      <c r="C44" s="120" t="s">
        <v>1215</v>
      </c>
      <c r="D44" s="120" t="s">
        <v>1280</v>
      </c>
      <c r="E44" s="120" t="s">
        <v>1281</v>
      </c>
      <c r="F44" s="120"/>
      <c r="G44" s="120"/>
      <c r="H44" s="120" t="s">
        <v>39</v>
      </c>
      <c r="I44" s="120" t="s">
        <v>38</v>
      </c>
      <c r="J44" s="120" t="s">
        <v>38</v>
      </c>
      <c r="K44" s="121" t="s">
        <v>1282</v>
      </c>
      <c r="L44" s="191">
        <v>44398</v>
      </c>
      <c r="M44" s="119">
        <v>27</v>
      </c>
    </row>
    <row r="45" spans="1:13" ht="28" hidden="1" x14ac:dyDescent="0.2">
      <c r="A45" s="121" t="str">
        <f>CONCATENATE("hsr-",YEAR(Table8[[#This Row],[Post Date]]),"-Q",ROUNDDOWN(MONTH(Table8[[#This Row],[Post Date]])/3,0)+1,"-",TEXT(Table8[[#This Row],[Counter]],"00#"))</f>
        <v>hsr-2021-Q3-012</v>
      </c>
      <c r="B45" s="121" t="s">
        <v>19</v>
      </c>
      <c r="C45" s="119" t="s">
        <v>1215</v>
      </c>
      <c r="D45" s="121" t="s">
        <v>1238</v>
      </c>
      <c r="E45" s="119" t="s">
        <v>1239</v>
      </c>
      <c r="H45" s="121" t="s">
        <v>39</v>
      </c>
      <c r="I45" s="121" t="s">
        <v>38</v>
      </c>
      <c r="J45" s="121" t="s">
        <v>38</v>
      </c>
      <c r="K45" s="119" t="s">
        <v>1279</v>
      </c>
      <c r="L45" s="191">
        <v>44398</v>
      </c>
      <c r="M45" s="119">
        <v>12</v>
      </c>
    </row>
    <row r="46" spans="1:13" ht="28" hidden="1" x14ac:dyDescent="0.2">
      <c r="A46" s="121" t="str">
        <f>CONCATENATE("hsr-",YEAR(Table8[[#This Row],[Post Date]]),"-Q",ROUNDDOWN(MONTH(Table8[[#This Row],[Post Date]])/3,0)+1,"-",TEXT(Table8[[#This Row],[Counter]],"00#"))</f>
        <v>hsr-2021-Q3-013</v>
      </c>
      <c r="B46" s="119" t="s">
        <v>19</v>
      </c>
      <c r="C46" s="119" t="s">
        <v>1215</v>
      </c>
      <c r="D46" s="121" t="s">
        <v>1238</v>
      </c>
      <c r="E46" s="119" t="s">
        <v>1239</v>
      </c>
      <c r="H46" s="121" t="s">
        <v>39</v>
      </c>
      <c r="I46" s="121" t="s">
        <v>38</v>
      </c>
      <c r="J46" s="121" t="s">
        <v>38</v>
      </c>
      <c r="K46" s="128" t="s">
        <v>1273</v>
      </c>
      <c r="L46" s="191">
        <v>44398</v>
      </c>
      <c r="M46" s="119">
        <v>13</v>
      </c>
    </row>
    <row r="47" spans="1:13" ht="28" hidden="1" x14ac:dyDescent="0.2">
      <c r="A47" s="121" t="str">
        <f>CONCATENATE("hsr-",YEAR(Table8[[#This Row],[Post Date]]),"-Q",ROUNDDOWN(MONTH(Table8[[#This Row],[Post Date]])/3,0)+1,"-",TEXT(Table8[[#This Row],[Counter]],"00#"))</f>
        <v>hsr-2021-Q3-028</v>
      </c>
      <c r="B47" s="119" t="s">
        <v>19</v>
      </c>
      <c r="C47" s="120" t="s">
        <v>1215</v>
      </c>
      <c r="D47" s="120" t="s">
        <v>1283</v>
      </c>
      <c r="E47" s="120" t="s">
        <v>1284</v>
      </c>
      <c r="F47" s="120"/>
      <c r="G47" s="120"/>
      <c r="H47" s="120" t="s">
        <v>38</v>
      </c>
      <c r="I47" s="120" t="s">
        <v>38</v>
      </c>
      <c r="J47" s="120" t="s">
        <v>38</v>
      </c>
      <c r="K47" s="119" t="s">
        <v>1285</v>
      </c>
      <c r="L47" s="191">
        <v>44398</v>
      </c>
      <c r="M47" s="119">
        <v>28</v>
      </c>
    </row>
    <row r="48" spans="1:13" ht="28" hidden="1" x14ac:dyDescent="0.2">
      <c r="A48" s="121" t="str">
        <f>CONCATENATE("hsr-",YEAR(Table8[[#This Row],[Post Date]]),"-Q",ROUNDDOWN(MONTH(Table8[[#This Row],[Post Date]])/3,0)+1,"-",TEXT(Table8[[#This Row],[Counter]],"00#"))</f>
        <v>hsr-2021-Q3-014</v>
      </c>
      <c r="B48" s="119" t="s">
        <v>19</v>
      </c>
      <c r="C48" s="121" t="s">
        <v>1255</v>
      </c>
      <c r="D48" s="121" t="s">
        <v>1286</v>
      </c>
      <c r="E48" s="119" t="s">
        <v>1287</v>
      </c>
      <c r="H48" s="121" t="s">
        <v>39</v>
      </c>
      <c r="I48" s="121" t="s">
        <v>38</v>
      </c>
      <c r="J48" s="121" t="s">
        <v>38</v>
      </c>
      <c r="K48" s="119" t="s">
        <v>1279</v>
      </c>
      <c r="L48" s="191">
        <v>44398</v>
      </c>
      <c r="M48" s="119">
        <v>14</v>
      </c>
    </row>
    <row r="49" spans="1:13" ht="28" hidden="1" x14ac:dyDescent="0.2">
      <c r="A49" s="121" t="str">
        <f>CONCATENATE("hsr-",YEAR(Table8[[#This Row],[Post Date]]),"-Q",ROUNDDOWN(MONTH(Table8[[#This Row],[Post Date]])/3,0)+1,"-",TEXT(Table8[[#This Row],[Counter]],"00#"))</f>
        <v>hsr-2021-Q3-015</v>
      </c>
      <c r="B49" s="121" t="s">
        <v>19</v>
      </c>
      <c r="C49" s="121" t="s">
        <v>1255</v>
      </c>
      <c r="D49" s="121" t="s">
        <v>1286</v>
      </c>
      <c r="E49" s="119" t="s">
        <v>1287</v>
      </c>
      <c r="H49" s="121" t="s">
        <v>39</v>
      </c>
      <c r="I49" s="121" t="s">
        <v>38</v>
      </c>
      <c r="J49" s="121" t="s">
        <v>38</v>
      </c>
      <c r="K49" s="128" t="s">
        <v>1273</v>
      </c>
      <c r="L49" s="191">
        <v>44398</v>
      </c>
      <c r="M49" s="119">
        <v>15</v>
      </c>
    </row>
    <row r="50" spans="1:13" ht="252" hidden="1" x14ac:dyDescent="0.2">
      <c r="A50" s="121" t="str">
        <f>CONCATENATE("hsr-",YEAR(Table8[[#This Row],[Post Date]]),"-Q",ROUNDDOWN(MONTH(Table8[[#This Row],[Post Date]])/3,0)+1,"-",TEXT(Table8[[#This Row],[Counter]],"00#"))</f>
        <v>hsr-2021-Q3-016</v>
      </c>
      <c r="B50" s="121" t="s">
        <v>19</v>
      </c>
      <c r="C50" s="121" t="s">
        <v>1255</v>
      </c>
      <c r="D50" s="121" t="s">
        <v>1259</v>
      </c>
      <c r="E50" s="121" t="s">
        <v>1260</v>
      </c>
      <c r="F50" s="121"/>
      <c r="G50" s="121"/>
      <c r="H50" s="121" t="s">
        <v>39</v>
      </c>
      <c r="I50" s="121" t="s">
        <v>38</v>
      </c>
      <c r="J50" s="121" t="s">
        <v>38</v>
      </c>
      <c r="K50" s="119" t="s">
        <v>1288</v>
      </c>
      <c r="L50" s="191">
        <v>44398</v>
      </c>
      <c r="M50" s="119">
        <v>16</v>
      </c>
    </row>
    <row r="51" spans="1:13" ht="14" hidden="1" x14ac:dyDescent="0.2">
      <c r="A51" s="121" t="str">
        <f>CONCATENATE("hsr-",YEAR(Table8[[#This Row],[Post Date]]),"-Q",ROUNDDOWN(MONTH(Table8[[#This Row],[Post Date]])/3,0)+1,"-",TEXT(Table8[[#This Row],[Counter]],"00#"))</f>
        <v>hsr-2021-Q3-017</v>
      </c>
      <c r="B51" s="121" t="s">
        <v>19</v>
      </c>
      <c r="C51" s="121" t="s">
        <v>1255</v>
      </c>
      <c r="D51" s="121" t="s">
        <v>1259</v>
      </c>
      <c r="E51" s="121" t="s">
        <v>1260</v>
      </c>
      <c r="F51" s="121"/>
      <c r="G51" s="121"/>
      <c r="H51" s="121" t="s">
        <v>39</v>
      </c>
      <c r="I51" s="121" t="s">
        <v>38</v>
      </c>
      <c r="J51" s="121" t="s">
        <v>38</v>
      </c>
      <c r="K51" s="119" t="s">
        <v>1289</v>
      </c>
      <c r="L51" s="191">
        <v>44398</v>
      </c>
      <c r="M51" s="119">
        <v>17</v>
      </c>
    </row>
    <row r="52" spans="1:13" ht="14" hidden="1" x14ac:dyDescent="0.2">
      <c r="A52" s="121" t="str">
        <f>CONCATENATE("hsr-",YEAR(Table8[[#This Row],[Post Date]]),"-Q",ROUNDDOWN(MONTH(Table8[[#This Row],[Post Date]])/3,0)+1,"-",TEXT(Table8[[#This Row],[Counter]],"00#"))</f>
        <v>hsr-2021-Q3-025</v>
      </c>
      <c r="B52" s="119" t="s">
        <v>19</v>
      </c>
      <c r="C52" s="121" t="s">
        <v>1255</v>
      </c>
      <c r="D52" s="119" t="s">
        <v>1259</v>
      </c>
      <c r="E52" s="121" t="s">
        <v>1260</v>
      </c>
      <c r="F52" s="121"/>
      <c r="G52" s="121"/>
      <c r="H52" s="119" t="s">
        <v>38</v>
      </c>
      <c r="I52" s="119" t="s">
        <v>38</v>
      </c>
      <c r="J52" s="119" t="s">
        <v>38</v>
      </c>
      <c r="K52" s="119" t="s">
        <v>1290</v>
      </c>
      <c r="L52" s="133">
        <v>44398</v>
      </c>
      <c r="M52" s="119">
        <v>25</v>
      </c>
    </row>
    <row r="53" spans="1:13" ht="28" hidden="1" x14ac:dyDescent="0.2">
      <c r="A53" s="121" t="str">
        <f>CONCATENATE("hsr-",YEAR(Table8[[#This Row],[Post Date]]),"-Q",ROUNDDOWN(MONTH(Table8[[#This Row],[Post Date]])/3,0)+1,"-",TEXT(Table8[[#This Row],[Counter]],"00#"))</f>
        <v>hsr-2021-Q3-026</v>
      </c>
      <c r="B53" s="119" t="s">
        <v>19</v>
      </c>
      <c r="C53" s="121" t="s">
        <v>1255</v>
      </c>
      <c r="D53" s="119" t="s">
        <v>1259</v>
      </c>
      <c r="E53" s="121" t="s">
        <v>1260</v>
      </c>
      <c r="F53" s="121"/>
      <c r="G53" s="121"/>
      <c r="H53" s="119" t="s">
        <v>38</v>
      </c>
      <c r="I53" s="119" t="s">
        <v>38</v>
      </c>
      <c r="J53" s="119" t="s">
        <v>38</v>
      </c>
      <c r="K53" s="119" t="s">
        <v>1291</v>
      </c>
      <c r="L53" s="133">
        <v>44398</v>
      </c>
      <c r="M53" s="119">
        <v>26</v>
      </c>
    </row>
    <row r="54" spans="1:13" ht="14" hidden="1" x14ac:dyDescent="0.2">
      <c r="A54" s="121" t="str">
        <f>CONCATENATE("hsr-",YEAR(Table8[[#This Row],[Post Date]]),"-Q",ROUNDDOWN(MONTH(Table8[[#This Row],[Post Date]])/3,0)+1,"-",TEXT(Table8[[#This Row],[Counter]],"00#"))</f>
        <v>hsr-2021-Q3-019</v>
      </c>
      <c r="B54" s="121" t="s">
        <v>19</v>
      </c>
      <c r="C54" s="119" t="s">
        <v>108</v>
      </c>
      <c r="D54" s="121" t="s">
        <v>1241</v>
      </c>
      <c r="E54" s="121" t="s">
        <v>1142</v>
      </c>
      <c r="F54" s="121"/>
      <c r="G54" s="121"/>
      <c r="H54" s="121" t="s">
        <v>39</v>
      </c>
      <c r="I54" s="121">
        <v>1</v>
      </c>
      <c r="J54" s="121" t="s">
        <v>38</v>
      </c>
      <c r="K54" s="119" t="s">
        <v>816</v>
      </c>
      <c r="L54" s="133">
        <v>44398</v>
      </c>
      <c r="M54" s="119">
        <v>19</v>
      </c>
    </row>
    <row r="55" spans="1:13" ht="14" hidden="1" x14ac:dyDescent="0.2">
      <c r="A55" s="121" t="str">
        <f>CONCATENATE("hsr-",YEAR(Table8[[#This Row],[Post Date]]),"-Q",ROUNDDOWN(MONTH(Table8[[#This Row],[Post Date]])/3,0)+1,"-",TEXT(Table8[[#This Row],[Counter]],"00#"))</f>
        <v>hsr-2021-Q3-021</v>
      </c>
      <c r="B55" s="121" t="s">
        <v>19</v>
      </c>
      <c r="C55" s="121" t="s">
        <v>38</v>
      </c>
      <c r="D55" s="121" t="s">
        <v>38</v>
      </c>
      <c r="E55" s="121" t="s">
        <v>38</v>
      </c>
      <c r="F55" s="121"/>
      <c r="G55" s="121"/>
      <c r="H55" s="121" t="s">
        <v>38</v>
      </c>
      <c r="I55" s="121" t="s">
        <v>38</v>
      </c>
      <c r="J55" s="121" t="s">
        <v>38</v>
      </c>
      <c r="K55" s="128" t="s">
        <v>1270</v>
      </c>
      <c r="L55" s="133">
        <v>44398</v>
      </c>
      <c r="M55" s="119">
        <v>21</v>
      </c>
    </row>
    <row r="56" spans="1:13" ht="28" hidden="1" x14ac:dyDescent="0.2">
      <c r="A56" s="121" t="str">
        <f>CONCATENATE("hsr-",YEAR(Table8[[#This Row],[Post Date]]),"-Q",ROUNDDOWN(MONTH(Table8[[#This Row],[Post Date]])/3,0)+1,"-",TEXT(Table8[[#This Row],[Counter]],"00#"))</f>
        <v>hsr-2021-Q3-022</v>
      </c>
      <c r="B56" s="121" t="s">
        <v>19</v>
      </c>
      <c r="C56" s="121" t="s">
        <v>38</v>
      </c>
      <c r="D56" s="121" t="s">
        <v>38</v>
      </c>
      <c r="E56" s="121" t="s">
        <v>38</v>
      </c>
      <c r="F56" s="121"/>
      <c r="G56" s="121"/>
      <c r="H56" s="121" t="s">
        <v>38</v>
      </c>
      <c r="I56" s="121" t="s">
        <v>38</v>
      </c>
      <c r="J56" s="121" t="s">
        <v>38</v>
      </c>
      <c r="K56" s="119" t="s">
        <v>1271</v>
      </c>
      <c r="L56" s="133">
        <v>44398</v>
      </c>
      <c r="M56" s="119">
        <v>22</v>
      </c>
    </row>
    <row r="57" spans="1:13" ht="28" hidden="1" x14ac:dyDescent="0.2">
      <c r="A57" s="121" t="str">
        <f>CONCATENATE("hsr-",YEAR(Table8[[#This Row],[Post Date]]),"-Q",ROUNDDOWN(MONTH(Table8[[#This Row],[Post Date]])/3,0)+1,"-",TEXT(Table8[[#This Row],[Counter]],"00#"))</f>
        <v>hsr-2021-Q3-023</v>
      </c>
      <c r="B57" s="119" t="s">
        <v>19</v>
      </c>
      <c r="C57" s="119" t="s">
        <v>1292</v>
      </c>
      <c r="D57" s="119" t="s">
        <v>1293</v>
      </c>
      <c r="E57" s="119" t="s">
        <v>1294</v>
      </c>
      <c r="H57" s="119" t="s">
        <v>39</v>
      </c>
      <c r="I57" s="119" t="s">
        <v>38</v>
      </c>
      <c r="J57" s="119" t="s">
        <v>38</v>
      </c>
      <c r="K57" s="119" t="s">
        <v>1295</v>
      </c>
      <c r="L57" s="133">
        <v>44398</v>
      </c>
      <c r="M57" s="119">
        <v>23</v>
      </c>
    </row>
    <row r="58" spans="1:13" ht="28" hidden="1" x14ac:dyDescent="0.2">
      <c r="A58" s="121" t="str">
        <f>CONCATENATE("hsr-",YEAR(Table8[[#This Row],[Post Date]]),"-Q",ROUNDDOWN(MONTH(Table8[[#This Row],[Post Date]])/3,0)+1,"-",TEXT(Table8[[#This Row],[Counter]],"00#"))</f>
        <v>hsr-2021-Q3-024</v>
      </c>
      <c r="B58" s="119" t="s">
        <v>19</v>
      </c>
      <c r="C58" s="119" t="s">
        <v>1292</v>
      </c>
      <c r="D58" s="119" t="s">
        <v>1293</v>
      </c>
      <c r="E58" s="119" t="s">
        <v>1294</v>
      </c>
      <c r="H58" s="119" t="s">
        <v>39</v>
      </c>
      <c r="I58" s="119" t="s">
        <v>38</v>
      </c>
      <c r="J58" s="119" t="s">
        <v>38</v>
      </c>
      <c r="K58" s="140" t="s">
        <v>1273</v>
      </c>
      <c r="L58" s="133">
        <v>44398</v>
      </c>
      <c r="M58" s="119">
        <v>24</v>
      </c>
    </row>
    <row r="59" spans="1:13" ht="28" hidden="1" x14ac:dyDescent="0.2">
      <c r="A59" s="121" t="str">
        <f>CONCATENATE("hsr-",YEAR(Table8[[#This Row],[Post Date]]),"-Q",ROUNDDOWN(MONTH(Table8[[#This Row],[Post Date]])/3,0)+1,"-",TEXT(Table8[[#This Row],[Counter]],"00#"))</f>
        <v>hsr-2021-Q2-001</v>
      </c>
      <c r="B59" s="121" t="s">
        <v>19</v>
      </c>
      <c r="C59" s="121" t="s">
        <v>1221</v>
      </c>
      <c r="D59" s="121" t="s">
        <v>1251</v>
      </c>
      <c r="E59" s="121" t="s">
        <v>1252</v>
      </c>
      <c r="F59" s="121"/>
      <c r="G59" s="121"/>
      <c r="H59" s="121" t="s">
        <v>39</v>
      </c>
      <c r="I59" s="121" t="s">
        <v>1312</v>
      </c>
      <c r="J59" s="121" t="s">
        <v>69</v>
      </c>
      <c r="K59" s="121" t="s">
        <v>1313</v>
      </c>
      <c r="L59" s="133">
        <v>44287</v>
      </c>
      <c r="M59" s="119">
        <v>1</v>
      </c>
    </row>
    <row r="60" spans="1:13" ht="28" hidden="1" x14ac:dyDescent="0.2">
      <c r="A60" s="121" t="str">
        <f>CONCATENATE("hsr-",YEAR(Table8[[#This Row],[Post Date]]),"-Q",ROUNDDOWN(MONTH(Table8[[#This Row],[Post Date]])/3,0)+1,"-",TEXT(Table8[[#This Row],[Counter]],"00#"))</f>
        <v>hsr-2021-Q2-006</v>
      </c>
      <c r="B60" s="121" t="s">
        <v>40</v>
      </c>
      <c r="C60" s="121" t="s">
        <v>1210</v>
      </c>
      <c r="D60" s="121" t="s">
        <v>1211</v>
      </c>
      <c r="E60" s="121" t="s">
        <v>1212</v>
      </c>
      <c r="F60" s="121"/>
      <c r="G60" s="121"/>
      <c r="H60" s="121" t="s">
        <v>232</v>
      </c>
      <c r="I60" s="121" t="s">
        <v>1296</v>
      </c>
      <c r="J60" s="121" t="s">
        <v>134</v>
      </c>
      <c r="K60" s="121" t="s">
        <v>997</v>
      </c>
      <c r="L60" s="133">
        <v>44287</v>
      </c>
      <c r="M60" s="119">
        <v>6</v>
      </c>
    </row>
    <row r="61" spans="1:13" ht="28" hidden="1" x14ac:dyDescent="0.2">
      <c r="A61" s="121" t="str">
        <f>CONCATENATE("hsr-",YEAR(Table8[[#This Row],[Post Date]]),"-Q",ROUNDDOWN(MONTH(Table8[[#This Row],[Post Date]])/3,0)+1,"-",TEXT(Table8[[#This Row],[Counter]],"00#"))</f>
        <v>hsr-2021-Q2-007</v>
      </c>
      <c r="B61" s="121" t="s">
        <v>40</v>
      </c>
      <c r="C61" s="121" t="s">
        <v>1210</v>
      </c>
      <c r="D61" s="121" t="s">
        <v>1275</v>
      </c>
      <c r="E61" s="121" t="s">
        <v>1276</v>
      </c>
      <c r="F61" s="121"/>
      <c r="G61" s="121"/>
      <c r="H61" s="121" t="s">
        <v>39</v>
      </c>
      <c r="I61" s="121" t="s">
        <v>38</v>
      </c>
      <c r="J61" s="121" t="s">
        <v>106</v>
      </c>
      <c r="K61" s="121" t="s">
        <v>995</v>
      </c>
      <c r="L61" s="133">
        <v>44287</v>
      </c>
      <c r="M61" s="119">
        <v>7</v>
      </c>
    </row>
    <row r="62" spans="1:13" ht="28" hidden="1" x14ac:dyDescent="0.2">
      <c r="A62" s="121" t="str">
        <f>CONCATENATE("hsr-",YEAR(Table8[[#This Row],[Post Date]]),"-Q",ROUNDDOWN(MONTH(Table8[[#This Row],[Post Date]])/3,0)+1,"-",TEXT(Table8[[#This Row],[Counter]],"00#"))</f>
        <v>hsr-2021-Q2-008</v>
      </c>
      <c r="B62" s="121" t="s">
        <v>40</v>
      </c>
      <c r="C62" s="121" t="s">
        <v>1215</v>
      </c>
      <c r="D62" s="121" t="s">
        <v>1248</v>
      </c>
      <c r="E62" s="121" t="s">
        <v>1249</v>
      </c>
      <c r="F62" s="121"/>
      <c r="G62" s="121"/>
      <c r="H62" s="121" t="s">
        <v>39</v>
      </c>
      <c r="I62" s="121" t="s">
        <v>38</v>
      </c>
      <c r="J62" s="121" t="s">
        <v>134</v>
      </c>
      <c r="K62" s="121" t="s">
        <v>1297</v>
      </c>
      <c r="L62" s="133">
        <v>44287</v>
      </c>
      <c r="M62" s="119">
        <v>8</v>
      </c>
    </row>
    <row r="63" spans="1:13" ht="28" hidden="1" x14ac:dyDescent="0.2">
      <c r="A63" s="121" t="str">
        <f>CONCATENATE("hsr-",YEAR(Table8[[#This Row],[Post Date]]),"-Q",ROUNDDOWN(MONTH(Table8[[#This Row],[Post Date]])/3,0)+1,"-",TEXT(Table8[[#This Row],[Counter]],"00#"))</f>
        <v>hsr-2021-Q2-009</v>
      </c>
      <c r="B63" s="121" t="s">
        <v>40</v>
      </c>
      <c r="C63" s="121" t="s">
        <v>1215</v>
      </c>
      <c r="D63" s="121" t="s">
        <v>1248</v>
      </c>
      <c r="E63" s="121" t="s">
        <v>1249</v>
      </c>
      <c r="F63" s="121"/>
      <c r="G63" s="121"/>
      <c r="H63" s="121" t="s">
        <v>39</v>
      </c>
      <c r="I63" s="121" t="s">
        <v>38</v>
      </c>
      <c r="J63" s="121" t="s">
        <v>106</v>
      </c>
      <c r="K63" s="121" t="s">
        <v>1298</v>
      </c>
      <c r="L63" s="133">
        <v>44287</v>
      </c>
      <c r="M63" s="119">
        <v>9</v>
      </c>
    </row>
    <row r="64" spans="1:13" ht="28" hidden="1" x14ac:dyDescent="0.2">
      <c r="A64" s="121" t="str">
        <f>CONCATENATE("hsr-",YEAR(Table8[[#This Row],[Post Date]]),"-Q",ROUNDDOWN(MONTH(Table8[[#This Row],[Post Date]])/3,0)+1,"-",TEXT(Table8[[#This Row],[Counter]],"00#"))</f>
        <v>hsr-2021-Q2-010</v>
      </c>
      <c r="B64" s="121" t="s">
        <v>40</v>
      </c>
      <c r="C64" s="121" t="s">
        <v>1215</v>
      </c>
      <c r="D64" s="121" t="s">
        <v>1280</v>
      </c>
      <c r="E64" s="121" t="s">
        <v>1281</v>
      </c>
      <c r="F64" s="121"/>
      <c r="G64" s="121"/>
      <c r="H64" s="121" t="s">
        <v>39</v>
      </c>
      <c r="I64" s="121" t="s">
        <v>38</v>
      </c>
      <c r="J64" s="121" t="s">
        <v>69</v>
      </c>
      <c r="K64" s="121" t="s">
        <v>1299</v>
      </c>
      <c r="L64" s="133">
        <v>44287</v>
      </c>
      <c r="M64" s="119">
        <v>10</v>
      </c>
    </row>
    <row r="65" spans="1:13" ht="28" hidden="1" x14ac:dyDescent="0.2">
      <c r="A65" s="121" t="str">
        <f>CONCATENATE("hsr-",YEAR(Table8[[#This Row],[Post Date]]),"-Q",ROUNDDOWN(MONTH(Table8[[#This Row],[Post Date]])/3,0)+1,"-",TEXT(Table8[[#This Row],[Counter]],"00#"))</f>
        <v>hsr-2021-Q2-014</v>
      </c>
      <c r="B65" s="121" t="s">
        <v>40</v>
      </c>
      <c r="C65" s="121" t="s">
        <v>1215</v>
      </c>
      <c r="D65" s="121" t="s">
        <v>1216</v>
      </c>
      <c r="E65" s="121" t="s">
        <v>1217</v>
      </c>
      <c r="F65" s="121"/>
      <c r="G65" s="121"/>
      <c r="H65" s="121" t="s">
        <v>39</v>
      </c>
      <c r="I65" s="121" t="s">
        <v>1300</v>
      </c>
      <c r="J65" s="121" t="s">
        <v>134</v>
      </c>
      <c r="K65" s="121" t="s">
        <v>1301</v>
      </c>
      <c r="L65" s="133">
        <v>44287</v>
      </c>
      <c r="M65" s="119">
        <v>14</v>
      </c>
    </row>
    <row r="66" spans="1:13" ht="28" hidden="1" x14ac:dyDescent="0.2">
      <c r="A66" s="121" t="str">
        <f>CONCATENATE("hsr-",YEAR(Table8[[#This Row],[Post Date]]),"-Q",ROUNDDOWN(MONTH(Table8[[#This Row],[Post Date]])/3,0)+1,"-",TEXT(Table8[[#This Row],[Counter]],"00#"))</f>
        <v>hsr-2021-Q2-015</v>
      </c>
      <c r="B66" s="121" t="s">
        <v>40</v>
      </c>
      <c r="C66" s="121" t="s">
        <v>1215</v>
      </c>
      <c r="D66" s="121" t="s">
        <v>1216</v>
      </c>
      <c r="E66" s="121" t="s">
        <v>1217</v>
      </c>
      <c r="F66" s="121"/>
      <c r="G66" s="121"/>
      <c r="H66" s="121" t="s">
        <v>39</v>
      </c>
      <c r="I66" s="121" t="s">
        <v>1300</v>
      </c>
      <c r="J66" s="121" t="s">
        <v>106</v>
      </c>
      <c r="K66" s="121" t="s">
        <v>1302</v>
      </c>
      <c r="L66" s="133">
        <v>44287</v>
      </c>
      <c r="M66" s="119">
        <v>15</v>
      </c>
    </row>
    <row r="67" spans="1:13" ht="42" hidden="1" x14ac:dyDescent="0.2">
      <c r="A67" s="121" t="str">
        <f>CONCATENATE("hsr-",YEAR(Table8[[#This Row],[Post Date]]),"-Q",ROUNDDOWN(MONTH(Table8[[#This Row],[Post Date]])/3,0)+1,"-",TEXT(Table8[[#This Row],[Counter]],"00#"))</f>
        <v>hsr-2021-Q2-019</v>
      </c>
      <c r="B67" s="121" t="s">
        <v>40</v>
      </c>
      <c r="C67" s="121" t="s">
        <v>1303</v>
      </c>
      <c r="D67" s="121" t="s">
        <v>1256</v>
      </c>
      <c r="E67" s="121" t="s">
        <v>1257</v>
      </c>
      <c r="F67" s="121"/>
      <c r="G67" s="121"/>
      <c r="H67" s="121" t="s">
        <v>39</v>
      </c>
      <c r="I67" s="121" t="s">
        <v>1304</v>
      </c>
      <c r="J67" s="121" t="s">
        <v>69</v>
      </c>
      <c r="K67" s="121" t="s">
        <v>1305</v>
      </c>
      <c r="L67" s="133">
        <v>44287</v>
      </c>
      <c r="M67" s="119">
        <v>19</v>
      </c>
    </row>
    <row r="68" spans="1:13" ht="14" hidden="1" x14ac:dyDescent="0.2">
      <c r="A68" s="121" t="str">
        <f>CONCATENATE("hsr-",YEAR(Table8[[#This Row],[Post Date]]),"-Q",ROUNDDOWN(MONTH(Table8[[#This Row],[Post Date]])/3,0)+1,"-",TEXT(Table8[[#This Row],[Counter]],"00#"))</f>
        <v>hsr-2021-Q2-011</v>
      </c>
      <c r="B68" s="121" t="s">
        <v>40</v>
      </c>
      <c r="C68" s="121" t="s">
        <v>1303</v>
      </c>
      <c r="D68" s="121" t="s">
        <v>1259</v>
      </c>
      <c r="E68" s="121" t="s">
        <v>1306</v>
      </c>
      <c r="F68" s="121"/>
      <c r="G68" s="121"/>
      <c r="H68" s="121" t="s">
        <v>39</v>
      </c>
      <c r="I68" s="121" t="s">
        <v>38</v>
      </c>
      <c r="J68" s="121" t="s">
        <v>69</v>
      </c>
      <c r="K68" s="121" t="s">
        <v>1307</v>
      </c>
      <c r="L68" s="133">
        <v>44287</v>
      </c>
      <c r="M68" s="119">
        <v>11</v>
      </c>
    </row>
    <row r="69" spans="1:13" ht="56" hidden="1" x14ac:dyDescent="0.2">
      <c r="A69" s="121" t="str">
        <f>CONCATENATE("hsr-",YEAR(Table8[[#This Row],[Post Date]]),"-Q",ROUNDDOWN(MONTH(Table8[[#This Row],[Post Date]])/3,0)+1,"-",TEXT(Table8[[#This Row],[Counter]],"00#"))</f>
        <v>hsr-2021-Q2-012</v>
      </c>
      <c r="B69" s="121" t="s">
        <v>40</v>
      </c>
      <c r="C69" s="121" t="s">
        <v>1303</v>
      </c>
      <c r="D69" s="121" t="s">
        <v>1259</v>
      </c>
      <c r="E69" s="121" t="s">
        <v>1306</v>
      </c>
      <c r="F69" s="121"/>
      <c r="G69" s="121"/>
      <c r="H69" s="121" t="s">
        <v>39</v>
      </c>
      <c r="I69" s="121" t="s">
        <v>38</v>
      </c>
      <c r="J69" s="121" t="s">
        <v>74</v>
      </c>
      <c r="K69" s="121" t="s">
        <v>1308</v>
      </c>
      <c r="L69" s="133">
        <v>44287</v>
      </c>
      <c r="M69" s="119">
        <v>12</v>
      </c>
    </row>
    <row r="70" spans="1:13" ht="14" hidden="1" x14ac:dyDescent="0.2">
      <c r="A70" s="121" t="str">
        <f>CONCATENATE("hsr-",YEAR(Table8[[#This Row],[Post Date]]),"-Q",ROUNDDOWN(MONTH(Table8[[#This Row],[Post Date]])/3,0)+1,"-",TEXT(Table8[[#This Row],[Counter]],"00#"))</f>
        <v>hsr-2021-Q2-003</v>
      </c>
      <c r="B70" s="121" t="s">
        <v>40</v>
      </c>
      <c r="C70" s="121" t="s">
        <v>108</v>
      </c>
      <c r="D70" s="121" t="s">
        <v>1241</v>
      </c>
      <c r="E70" s="121" t="s">
        <v>1142</v>
      </c>
      <c r="F70" s="121"/>
      <c r="G70" s="121"/>
      <c r="H70" s="121" t="s">
        <v>39</v>
      </c>
      <c r="I70" s="121" t="s">
        <v>1309</v>
      </c>
      <c r="J70" s="121" t="s">
        <v>134</v>
      </c>
      <c r="K70" s="126" t="s">
        <v>1310</v>
      </c>
      <c r="L70" s="133">
        <v>44287</v>
      </c>
      <c r="M70" s="119">
        <v>3</v>
      </c>
    </row>
    <row r="71" spans="1:13" ht="28" hidden="1" x14ac:dyDescent="0.2">
      <c r="A71" s="121" t="str">
        <f>CONCATENATE("hsr-",YEAR(Table8[[#This Row],[Post Date]]),"-Q",ROUNDDOWN(MONTH(Table8[[#This Row],[Post Date]])/3,0)+1,"-",TEXT(Table8[[#This Row],[Counter]],"00#"))</f>
        <v>hsr-2021-Q2-004</v>
      </c>
      <c r="B71" s="121" t="s">
        <v>40</v>
      </c>
      <c r="C71" s="121" t="s">
        <v>108</v>
      </c>
      <c r="D71" s="121" t="s">
        <v>1241</v>
      </c>
      <c r="E71" s="121" t="s">
        <v>1142</v>
      </c>
      <c r="F71" s="121"/>
      <c r="G71" s="121"/>
      <c r="H71" s="121" t="s">
        <v>39</v>
      </c>
      <c r="I71" s="121" t="s">
        <v>1309</v>
      </c>
      <c r="J71" s="121" t="s">
        <v>38</v>
      </c>
      <c r="K71" s="121" t="s">
        <v>1311</v>
      </c>
      <c r="L71" s="133">
        <v>44287</v>
      </c>
      <c r="M71" s="119">
        <v>4</v>
      </c>
    </row>
    <row r="72" spans="1:13" ht="28" hidden="1" x14ac:dyDescent="0.2">
      <c r="A72" s="121" t="str">
        <f>CONCATENATE("hsr-",YEAR(Table8[[#This Row],[Post Date]]),"-Q",ROUNDDOWN(MONTH(Table8[[#This Row],[Post Date]])/3,0)+1,"-",TEXT(Table8[[#This Row],[Counter]],"00#"))</f>
        <v>hsr-2021-Q2-002</v>
      </c>
      <c r="B72" s="121" t="s">
        <v>19</v>
      </c>
      <c r="C72" s="121" t="s">
        <v>108</v>
      </c>
      <c r="D72" s="121" t="s">
        <v>1241</v>
      </c>
      <c r="E72" s="121" t="s">
        <v>1142</v>
      </c>
      <c r="F72" s="121"/>
      <c r="G72" s="121"/>
      <c r="H72" s="121" t="s">
        <v>39</v>
      </c>
      <c r="I72" s="121" t="s">
        <v>1309</v>
      </c>
      <c r="J72" s="121" t="s">
        <v>38</v>
      </c>
      <c r="K72" s="121" t="s">
        <v>1314</v>
      </c>
      <c r="L72" s="133">
        <v>44287</v>
      </c>
      <c r="M72" s="119">
        <v>2</v>
      </c>
    </row>
    <row r="73" spans="1:13" ht="28" hidden="1" x14ac:dyDescent="0.2">
      <c r="A73" s="121" t="str">
        <f>CONCATENATE("hsr-",YEAR(Table8[[#This Row],[Post Date]]),"-Q",ROUNDDOWN(MONTH(Table8[[#This Row],[Post Date]])/3,0)+1,"-",TEXT(Table8[[#This Row],[Counter]],"00#"))</f>
        <v>hsr-2021-Q2-021</v>
      </c>
      <c r="B73" s="121" t="s">
        <v>19</v>
      </c>
      <c r="C73" s="121" t="s">
        <v>108</v>
      </c>
      <c r="D73" s="121" t="s">
        <v>1318</v>
      </c>
      <c r="E73" s="121" t="s">
        <v>1319</v>
      </c>
      <c r="F73" s="121"/>
      <c r="G73" s="121"/>
      <c r="H73" s="121" t="s">
        <v>38</v>
      </c>
      <c r="I73" s="121" t="s">
        <v>38</v>
      </c>
      <c r="J73" s="121" t="s">
        <v>38</v>
      </c>
      <c r="K73" s="121" t="s">
        <v>1320</v>
      </c>
      <c r="L73" s="133">
        <v>44287</v>
      </c>
      <c r="M73" s="119">
        <v>21</v>
      </c>
    </row>
    <row r="74" spans="1:13" ht="28" hidden="1" x14ac:dyDescent="0.2">
      <c r="A74" s="121" t="str">
        <f>CONCATENATE("hsr-",YEAR(Table8[[#This Row],[Post Date]]),"-Q",ROUNDDOWN(MONTH(Table8[[#This Row],[Post Date]])/3,0)+1,"-",TEXT(Table8[[#This Row],[Counter]],"00#"))</f>
        <v>hsr-2021-Q2-005</v>
      </c>
      <c r="B74" s="121" t="s">
        <v>40</v>
      </c>
      <c r="C74" s="121" t="s">
        <v>38</v>
      </c>
      <c r="D74" s="121" t="s">
        <v>38</v>
      </c>
      <c r="E74" s="121" t="s">
        <v>38</v>
      </c>
      <c r="F74" s="121"/>
      <c r="G74" s="121"/>
      <c r="H74" s="121" t="s">
        <v>38</v>
      </c>
      <c r="I74" s="121" t="s">
        <v>38</v>
      </c>
      <c r="J74" s="121" t="s">
        <v>38</v>
      </c>
      <c r="K74" s="121" t="s">
        <v>945</v>
      </c>
      <c r="L74" s="133">
        <v>44287</v>
      </c>
      <c r="M74" s="119">
        <v>5</v>
      </c>
    </row>
    <row r="75" spans="1:13" ht="28" hidden="1" x14ac:dyDescent="0.2">
      <c r="A75" s="121" t="str">
        <f>CONCATENATE("hsr-",YEAR(Table8[[#This Row],[Post Date]]),"-Q",ROUNDDOWN(MONTH(Table8[[#This Row],[Post Date]])/3,0)+1,"-",TEXT(Table8[[#This Row],[Counter]],"00#"))</f>
        <v>hsr-2021-Q2-020</v>
      </c>
      <c r="B75" s="121" t="s">
        <v>40</v>
      </c>
      <c r="C75" s="121" t="s">
        <v>1292</v>
      </c>
      <c r="D75" s="121" t="s">
        <v>1315</v>
      </c>
      <c r="E75" s="121" t="s">
        <v>1316</v>
      </c>
      <c r="F75" s="121"/>
      <c r="G75" s="121"/>
      <c r="H75" s="121" t="s">
        <v>38</v>
      </c>
      <c r="I75" s="121" t="s">
        <v>38</v>
      </c>
      <c r="J75" s="121" t="s">
        <v>38</v>
      </c>
      <c r="K75" s="121" t="s">
        <v>1317</v>
      </c>
      <c r="L75" s="133">
        <v>44287</v>
      </c>
      <c r="M75" s="119">
        <v>20</v>
      </c>
    </row>
    <row r="76" spans="1:13" ht="42" hidden="1" x14ac:dyDescent="0.2">
      <c r="A76" s="121" t="str">
        <f>CONCATENATE("hsr-",YEAR(Table8[[#This Row],[Post Date]]),"-Q",ROUNDDOWN(MONTH(Table8[[#This Row],[Post Date]])/3,0)+1,"-",TEXT(Table8[[#This Row],[Counter]],"00#"))</f>
        <v>hsr-2021-Q2-013</v>
      </c>
      <c r="B76" s="121" t="s">
        <v>40</v>
      </c>
      <c r="C76" s="121" t="s">
        <v>1292</v>
      </c>
      <c r="D76" s="121" t="s">
        <v>1315</v>
      </c>
      <c r="E76" s="121" t="s">
        <v>1316</v>
      </c>
      <c r="F76" s="121"/>
      <c r="G76" s="121"/>
      <c r="H76" s="121" t="s">
        <v>39</v>
      </c>
      <c r="I76" s="121" t="s">
        <v>1321</v>
      </c>
      <c r="J76" s="121" t="s">
        <v>69</v>
      </c>
      <c r="K76" s="121" t="s">
        <v>1322</v>
      </c>
      <c r="L76" s="133">
        <v>44287</v>
      </c>
      <c r="M76" s="119">
        <v>13</v>
      </c>
    </row>
    <row r="77" spans="1:13" ht="28" hidden="1" x14ac:dyDescent="0.2">
      <c r="A77" s="121" t="str">
        <f>CONCATENATE("hsr-",YEAR(Table8[[#This Row],[Post Date]]),"-Q",ROUNDDOWN(MONTH(Table8[[#This Row],[Post Date]])/3,0)+1,"-",TEXT(Table8[[#This Row],[Counter]],"00#"))</f>
        <v>hsr-2021-Q2-018</v>
      </c>
      <c r="B77" s="121" t="s">
        <v>19</v>
      </c>
      <c r="C77" s="121" t="s">
        <v>1292</v>
      </c>
      <c r="D77" s="121" t="s">
        <v>1315</v>
      </c>
      <c r="E77" s="121" t="s">
        <v>1316</v>
      </c>
      <c r="F77" s="121"/>
      <c r="G77" s="121"/>
      <c r="H77" s="121" t="s">
        <v>38</v>
      </c>
      <c r="I77" s="121" t="s">
        <v>38</v>
      </c>
      <c r="J77" s="121" t="s">
        <v>38</v>
      </c>
      <c r="K77" s="121" t="s">
        <v>1323</v>
      </c>
      <c r="L77" s="133">
        <v>44287</v>
      </c>
      <c r="M77" s="119">
        <v>18</v>
      </c>
    </row>
    <row r="78" spans="1:13" ht="70" hidden="1" x14ac:dyDescent="0.2">
      <c r="A78" s="121" t="str">
        <f>CONCATENATE("hsr-",YEAR(Table8[[#This Row],[Post Date]]),"-Q",ROUNDDOWN(MONTH(Table8[[#This Row],[Post Date]])/3,0)+1,"-",TEXT(Table8[[#This Row],[Counter]],"00#"))</f>
        <v>hsr-2021-Q2-016</v>
      </c>
      <c r="B78" s="121" t="s">
        <v>19</v>
      </c>
      <c r="C78" s="121" t="s">
        <v>1292</v>
      </c>
      <c r="D78" s="121" t="s">
        <v>1315</v>
      </c>
      <c r="E78" s="121" t="s">
        <v>1316</v>
      </c>
      <c r="F78" s="121"/>
      <c r="G78" s="121"/>
      <c r="H78" s="121" t="s">
        <v>39</v>
      </c>
      <c r="I78" s="121" t="s">
        <v>1324</v>
      </c>
      <c r="J78" s="121" t="s">
        <v>38</v>
      </c>
      <c r="K78" s="121" t="s">
        <v>1325</v>
      </c>
      <c r="L78" s="133">
        <v>44287</v>
      </c>
      <c r="M78" s="119">
        <v>16</v>
      </c>
    </row>
    <row r="79" spans="1:13" ht="42" hidden="1" x14ac:dyDescent="0.2">
      <c r="A79" s="121" t="str">
        <f>CONCATENATE("hsr-",YEAR(Table8[[#This Row],[Post Date]]),"-Q",ROUNDDOWN(MONTH(Table8[[#This Row],[Post Date]])/3,0)+1,"-",TEXT(Table8[[#This Row],[Counter]],"00#"))</f>
        <v>hsr-2021-Q1-002</v>
      </c>
      <c r="B79" s="121" t="s">
        <v>19</v>
      </c>
      <c r="C79" s="121" t="s">
        <v>1221</v>
      </c>
      <c r="D79" s="121"/>
      <c r="E79" s="121" t="s">
        <v>1223</v>
      </c>
      <c r="F79" s="121"/>
      <c r="G79" s="121"/>
      <c r="H79" s="121" t="s">
        <v>232</v>
      </c>
      <c r="I79" s="121" t="s">
        <v>1333</v>
      </c>
      <c r="J79" s="121" t="s">
        <v>38</v>
      </c>
      <c r="K79" s="121" t="s">
        <v>1334</v>
      </c>
      <c r="L79" s="133">
        <v>44202</v>
      </c>
      <c r="M79" s="119">
        <v>2</v>
      </c>
    </row>
    <row r="80" spans="1:13" ht="28" hidden="1" x14ac:dyDescent="0.2">
      <c r="A80" s="121" t="str">
        <f>CONCATENATE("hsr-",YEAR(Table8[[#This Row],[Post Date]]),"-Q",ROUNDDOWN(MONTH(Table8[[#This Row],[Post Date]])/3,0)+1,"-",TEXT(Table8[[#This Row],[Counter]],"00#"))</f>
        <v>hsr-2021-Q1-001</v>
      </c>
      <c r="B80" s="121" t="s">
        <v>19</v>
      </c>
      <c r="C80" s="121" t="s">
        <v>1221</v>
      </c>
      <c r="D80" s="121"/>
      <c r="E80" s="121" t="s">
        <v>1223</v>
      </c>
      <c r="F80" s="121"/>
      <c r="G80" s="121"/>
      <c r="H80" s="121" t="s">
        <v>39</v>
      </c>
      <c r="I80" s="121" t="s">
        <v>38</v>
      </c>
      <c r="J80" s="121" t="s">
        <v>38</v>
      </c>
      <c r="K80" s="121" t="s">
        <v>564</v>
      </c>
      <c r="L80" s="133">
        <v>44202</v>
      </c>
      <c r="M80" s="119">
        <v>1</v>
      </c>
    </row>
    <row r="81" spans="1:13" ht="28" hidden="1" x14ac:dyDescent="0.2">
      <c r="A81" s="121" t="str">
        <f>CONCATENATE("hsr-",YEAR(Table8[[#This Row],[Post Date]]),"-Q",ROUNDDOWN(MONTH(Table8[[#This Row],[Post Date]])/3,0)+1,"-",TEXT(Table8[[#This Row],[Counter]],"00#"))</f>
        <v>hsr-2021-Q1-003</v>
      </c>
      <c r="B81" s="121" t="s">
        <v>19</v>
      </c>
      <c r="C81" s="121" t="s">
        <v>1210</v>
      </c>
      <c r="D81" s="121"/>
      <c r="E81" s="121" t="s">
        <v>1229</v>
      </c>
      <c r="F81" s="121"/>
      <c r="G81" s="121"/>
      <c r="H81" s="121" t="s">
        <v>39</v>
      </c>
      <c r="I81" s="121" t="s">
        <v>38</v>
      </c>
      <c r="J81" s="121" t="s">
        <v>69</v>
      </c>
      <c r="K81" s="121" t="s">
        <v>1335</v>
      </c>
      <c r="L81" s="133">
        <v>44202</v>
      </c>
      <c r="M81" s="119">
        <v>3</v>
      </c>
    </row>
    <row r="82" spans="1:13" ht="28" hidden="1" x14ac:dyDescent="0.2">
      <c r="A82" s="121" t="str">
        <f>CONCATENATE("hsr-",YEAR(Table8[[#This Row],[Post Date]]),"-Q",ROUNDDOWN(MONTH(Table8[[#This Row],[Post Date]])/3,0)+1,"-",TEXT(Table8[[#This Row],[Counter]],"00#"))</f>
        <v>hsr-2021-Q1-005</v>
      </c>
      <c r="B82" s="121" t="s">
        <v>19</v>
      </c>
      <c r="C82" s="121" t="s">
        <v>1210</v>
      </c>
      <c r="D82" s="121"/>
      <c r="E82" s="121" t="s">
        <v>1229</v>
      </c>
      <c r="F82" s="121"/>
      <c r="G82" s="121"/>
      <c r="H82" s="121" t="s">
        <v>39</v>
      </c>
      <c r="I82" s="121" t="s">
        <v>38</v>
      </c>
      <c r="J82" s="121" t="s">
        <v>38</v>
      </c>
      <c r="K82" s="121" t="s">
        <v>564</v>
      </c>
      <c r="L82" s="133">
        <v>44202</v>
      </c>
      <c r="M82" s="119">
        <v>5</v>
      </c>
    </row>
    <row r="83" spans="1:13" ht="28" hidden="1" x14ac:dyDescent="0.2">
      <c r="A83" s="121" t="str">
        <f>CONCATENATE("hsr-",YEAR(Table8[[#This Row],[Post Date]]),"-Q",ROUNDDOWN(MONTH(Table8[[#This Row],[Post Date]])/3,0)+1,"-",TEXT(Table8[[#This Row],[Counter]],"00#"))</f>
        <v>hsr-2021-Q1-006</v>
      </c>
      <c r="B83" s="121" t="s">
        <v>19</v>
      </c>
      <c r="C83" s="121" t="s">
        <v>1210</v>
      </c>
      <c r="D83" s="121"/>
      <c r="E83" s="121" t="s">
        <v>1233</v>
      </c>
      <c r="F83" s="121"/>
      <c r="G83" s="121"/>
      <c r="H83" s="121" t="s">
        <v>39</v>
      </c>
      <c r="I83" s="121" t="s">
        <v>38</v>
      </c>
      <c r="J83" s="121" t="s">
        <v>38</v>
      </c>
      <c r="K83" s="121" t="s">
        <v>564</v>
      </c>
      <c r="L83" s="133">
        <v>44202</v>
      </c>
      <c r="M83" s="119">
        <v>6</v>
      </c>
    </row>
    <row r="84" spans="1:13" ht="28" hidden="1" x14ac:dyDescent="0.2">
      <c r="A84" s="121" t="str">
        <f>CONCATENATE("hsr-",YEAR(Table8[[#This Row],[Post Date]]),"-Q",ROUNDDOWN(MONTH(Table8[[#This Row],[Post Date]])/3,0)+1,"-",TEXT(Table8[[#This Row],[Counter]],"00#"))</f>
        <v>hsr-2021-Q1-004</v>
      </c>
      <c r="B84" s="121" t="s">
        <v>19</v>
      </c>
      <c r="C84" s="121" t="s">
        <v>1210</v>
      </c>
      <c r="D84" s="121"/>
      <c r="E84" s="121" t="s">
        <v>1336</v>
      </c>
      <c r="F84" s="121"/>
      <c r="G84" s="121"/>
      <c r="H84" s="121" t="s">
        <v>232</v>
      </c>
      <c r="I84" s="121" t="s">
        <v>38</v>
      </c>
      <c r="J84" s="121" t="s">
        <v>38</v>
      </c>
      <c r="K84" s="126" t="s">
        <v>1337</v>
      </c>
      <c r="L84" s="133">
        <v>44202</v>
      </c>
      <c r="M84" s="119">
        <v>4</v>
      </c>
    </row>
    <row r="85" spans="1:13" ht="42" hidden="1" x14ac:dyDescent="0.2">
      <c r="A85" s="121" t="str">
        <f>CONCATENATE("hsr-",YEAR(Table8[[#This Row],[Post Date]]),"-Q",ROUNDDOWN(MONTH(Table8[[#This Row],[Post Date]])/3,0)+1,"-",TEXT(Table8[[#This Row],[Counter]],"00#"))</f>
        <v>hsr-2021-Q1-017</v>
      </c>
      <c r="B85" s="121" t="s">
        <v>19</v>
      </c>
      <c r="C85" s="121" t="s">
        <v>1215</v>
      </c>
      <c r="D85" s="121"/>
      <c r="E85" s="121" t="s">
        <v>1217</v>
      </c>
      <c r="F85" s="121"/>
      <c r="G85" s="121"/>
      <c r="H85" s="121" t="s">
        <v>39</v>
      </c>
      <c r="I85" s="121" t="s">
        <v>38</v>
      </c>
      <c r="J85" s="121" t="s">
        <v>38</v>
      </c>
      <c r="K85" s="121" t="s">
        <v>1338</v>
      </c>
      <c r="L85" s="133">
        <v>44202</v>
      </c>
      <c r="M85" s="119">
        <v>17</v>
      </c>
    </row>
    <row r="86" spans="1:13" ht="56" hidden="1" x14ac:dyDescent="0.2">
      <c r="A86" s="121" t="str">
        <f>CONCATENATE("hsr-",YEAR(Table8[[#This Row],[Post Date]]),"-Q",ROUNDDOWN(MONTH(Table8[[#This Row],[Post Date]])/3,0)+1,"-",TEXT(Table8[[#This Row],[Counter]],"00#"))</f>
        <v>hsr-2021-Q1-007</v>
      </c>
      <c r="B86" s="121" t="s">
        <v>19</v>
      </c>
      <c r="C86" s="121" t="s">
        <v>1215</v>
      </c>
      <c r="D86" s="121"/>
      <c r="E86" s="121" t="s">
        <v>1217</v>
      </c>
      <c r="F86" s="121"/>
      <c r="G86" s="121"/>
      <c r="H86" s="121" t="s">
        <v>39</v>
      </c>
      <c r="I86" s="121" t="s">
        <v>1300</v>
      </c>
      <c r="J86" s="121" t="s">
        <v>69</v>
      </c>
      <c r="K86" s="121" t="s">
        <v>1344</v>
      </c>
      <c r="L86" s="133">
        <v>44202</v>
      </c>
      <c r="M86" s="119">
        <v>7</v>
      </c>
    </row>
    <row r="87" spans="1:13" ht="56" hidden="1" x14ac:dyDescent="0.2">
      <c r="A87" s="121" t="str">
        <f>CONCATENATE("hsr-",YEAR(Table8[[#This Row],[Post Date]]),"-Q",ROUNDDOWN(MONTH(Table8[[#This Row],[Post Date]])/3,0)+1,"-",TEXT(Table8[[#This Row],[Counter]],"00#"))</f>
        <v>hsr-2021-Q1-008</v>
      </c>
      <c r="B87" s="121" t="s">
        <v>19</v>
      </c>
      <c r="C87" s="121" t="s">
        <v>163</v>
      </c>
      <c r="D87" s="121"/>
      <c r="E87" s="121" t="s">
        <v>38</v>
      </c>
      <c r="F87" s="121"/>
      <c r="G87" s="121"/>
      <c r="H87" s="121" t="s">
        <v>38</v>
      </c>
      <c r="I87" s="121" t="s">
        <v>38</v>
      </c>
      <c r="J87" s="121" t="s">
        <v>38</v>
      </c>
      <c r="K87" s="128" t="s">
        <v>1031</v>
      </c>
      <c r="L87" s="133">
        <v>44202</v>
      </c>
      <c r="M87" s="119">
        <v>8</v>
      </c>
    </row>
    <row r="88" spans="1:13" ht="28" hidden="1" x14ac:dyDescent="0.2">
      <c r="A88" s="121" t="str">
        <f>CONCATENATE("hsr-",YEAR(Table8[[#This Row],[Post Date]]),"-Q",ROUNDDOWN(MONTH(Table8[[#This Row],[Post Date]])/3,0)+1,"-",TEXT(Table8[[#This Row],[Counter]],"00#"))</f>
        <v>hsr-2021-Q1-009</v>
      </c>
      <c r="B88" s="121" t="s">
        <v>19</v>
      </c>
      <c r="C88" s="121" t="s">
        <v>163</v>
      </c>
      <c r="D88" s="121"/>
      <c r="E88" s="121" t="s">
        <v>38</v>
      </c>
      <c r="F88" s="121"/>
      <c r="G88" s="121"/>
      <c r="H88" s="121" t="s">
        <v>38</v>
      </c>
      <c r="I88" s="121" t="s">
        <v>38</v>
      </c>
      <c r="J88" s="121" t="s">
        <v>38</v>
      </c>
      <c r="K88" s="128" t="s">
        <v>1339</v>
      </c>
      <c r="L88" s="133">
        <v>44202</v>
      </c>
      <c r="M88" s="119">
        <v>9</v>
      </c>
    </row>
    <row r="89" spans="1:13" ht="28" hidden="1" x14ac:dyDescent="0.2">
      <c r="A89" s="121" t="str">
        <f>CONCATENATE("hsr-",YEAR(Table8[[#This Row],[Post Date]]),"-Q",ROUNDDOWN(MONTH(Table8[[#This Row],[Post Date]])/3,0)+1,"-",TEXT(Table8[[#This Row],[Counter]],"00#"))</f>
        <v>hsr-2021-Q1-018</v>
      </c>
      <c r="B89" s="121" t="s">
        <v>19</v>
      </c>
      <c r="C89" s="121" t="s">
        <v>163</v>
      </c>
      <c r="D89" s="121"/>
      <c r="E89" s="121" t="s">
        <v>38</v>
      </c>
      <c r="F89" s="121"/>
      <c r="G89" s="121"/>
      <c r="H89" s="121" t="s">
        <v>38</v>
      </c>
      <c r="I89" s="121" t="s">
        <v>38</v>
      </c>
      <c r="J89" s="121" t="s">
        <v>38</v>
      </c>
      <c r="K89" s="121" t="s">
        <v>1340</v>
      </c>
      <c r="L89" s="133">
        <v>44202</v>
      </c>
      <c r="M89" s="119">
        <v>18</v>
      </c>
    </row>
    <row r="90" spans="1:13" ht="28" hidden="1" x14ac:dyDescent="0.2">
      <c r="A90" s="121" t="str">
        <f>CONCATENATE("hsr-",YEAR(Table8[[#This Row],[Post Date]]),"-Q",ROUNDDOWN(MONTH(Table8[[#This Row],[Post Date]])/3,0)+1,"-",TEXT(Table8[[#This Row],[Counter]],"00#"))</f>
        <v>hsr-2021-Q1-019</v>
      </c>
      <c r="B90" s="121" t="s">
        <v>19</v>
      </c>
      <c r="C90" s="121" t="s">
        <v>163</v>
      </c>
      <c r="D90" s="121"/>
      <c r="E90" s="121" t="s">
        <v>38</v>
      </c>
      <c r="F90" s="121"/>
      <c r="G90" s="121"/>
      <c r="H90" s="121" t="s">
        <v>38</v>
      </c>
      <c r="I90" s="121" t="s">
        <v>38</v>
      </c>
      <c r="J90" s="121" t="s">
        <v>38</v>
      </c>
      <c r="K90" s="128" t="s">
        <v>1034</v>
      </c>
      <c r="L90" s="133">
        <v>44202</v>
      </c>
      <c r="M90" s="119">
        <v>19</v>
      </c>
    </row>
    <row r="91" spans="1:13" ht="42" hidden="1" x14ac:dyDescent="0.2">
      <c r="A91" s="121" t="str">
        <f>CONCATENATE("hsr-",YEAR(Table8[[#This Row],[Post Date]]),"-Q",ROUNDDOWN(MONTH(Table8[[#This Row],[Post Date]])/3,0)+1,"-",TEXT(Table8[[#This Row],[Counter]],"00#"))</f>
        <v>hsr-2021-Q1-010</v>
      </c>
      <c r="B91" s="121" t="s">
        <v>19</v>
      </c>
      <c r="C91" s="121" t="s">
        <v>163</v>
      </c>
      <c r="D91" s="121"/>
      <c r="E91" s="121" t="s">
        <v>38</v>
      </c>
      <c r="F91" s="121"/>
      <c r="G91" s="121"/>
      <c r="H91" s="121" t="s">
        <v>38</v>
      </c>
      <c r="I91" s="121" t="s">
        <v>38</v>
      </c>
      <c r="J91" s="121" t="s">
        <v>38</v>
      </c>
      <c r="K91" s="128" t="s">
        <v>1341</v>
      </c>
      <c r="L91" s="133">
        <v>44202</v>
      </c>
      <c r="M91" s="119">
        <v>10</v>
      </c>
    </row>
    <row r="92" spans="1:13" ht="42" hidden="1" x14ac:dyDescent="0.2">
      <c r="A92" s="121" t="str">
        <f>CONCATENATE("hsr-",YEAR(Table8[[#This Row],[Post Date]]),"-Q",ROUNDDOWN(MONTH(Table8[[#This Row],[Post Date]])/3,0)+1,"-",TEXT(Table8[[#This Row],[Counter]],"00#"))</f>
        <v>hsr-2021-Q1-013</v>
      </c>
      <c r="B92" s="121" t="s">
        <v>19</v>
      </c>
      <c r="C92" s="121" t="s">
        <v>1255</v>
      </c>
      <c r="D92" s="121"/>
      <c r="E92" s="121" t="s">
        <v>1266</v>
      </c>
      <c r="F92" s="121"/>
      <c r="G92" s="121"/>
      <c r="H92" s="121" t="s">
        <v>39</v>
      </c>
      <c r="I92" s="121" t="s">
        <v>1331</v>
      </c>
      <c r="J92" s="121" t="s">
        <v>38</v>
      </c>
      <c r="K92" s="121" t="s">
        <v>1332</v>
      </c>
      <c r="L92" s="133">
        <v>44202</v>
      </c>
      <c r="M92" s="119">
        <v>13</v>
      </c>
    </row>
    <row r="93" spans="1:13" ht="28" hidden="1" x14ac:dyDescent="0.2">
      <c r="A93" s="121" t="str">
        <f>CONCATENATE("hsr-",YEAR(Table8[[#This Row],[Post Date]]),"-Q",ROUNDDOWN(MONTH(Table8[[#This Row],[Post Date]])/3,0)+1,"-",TEXT(Table8[[#This Row],[Counter]],"00#"))</f>
        <v>hsr-2021-Q1-011</v>
      </c>
      <c r="B93" s="121" t="s">
        <v>19</v>
      </c>
      <c r="C93" s="121" t="s">
        <v>1255</v>
      </c>
      <c r="D93" s="121"/>
      <c r="E93" s="121" t="s">
        <v>1306</v>
      </c>
      <c r="F93" s="121"/>
      <c r="G93" s="121"/>
      <c r="H93" s="121" t="s">
        <v>39</v>
      </c>
      <c r="I93" s="121" t="s">
        <v>38</v>
      </c>
      <c r="J93" s="121" t="s">
        <v>69</v>
      </c>
      <c r="K93" s="121" t="s">
        <v>1342</v>
      </c>
      <c r="L93" s="133">
        <v>44202</v>
      </c>
      <c r="M93" s="119">
        <v>11</v>
      </c>
    </row>
    <row r="94" spans="1:13" ht="168" hidden="1" x14ac:dyDescent="0.2">
      <c r="A94" s="121" t="str">
        <f>CONCATENATE("hsr-",YEAR(Table8[[#This Row],[Post Date]]),"-Q",ROUNDDOWN(MONTH(Table8[[#This Row],[Post Date]])/3,0)+1,"-",TEXT(Table8[[#This Row],[Counter]],"00#"))</f>
        <v>hsr-2021-Q1-012</v>
      </c>
      <c r="B94" s="121" t="s">
        <v>19</v>
      </c>
      <c r="C94" s="121" t="s">
        <v>1255</v>
      </c>
      <c r="D94" s="121"/>
      <c r="E94" s="121" t="s">
        <v>1257</v>
      </c>
      <c r="F94" s="121"/>
      <c r="G94" s="121"/>
      <c r="H94" s="121" t="s">
        <v>39</v>
      </c>
      <c r="I94" s="121" t="s">
        <v>1304</v>
      </c>
      <c r="J94" s="121" t="s">
        <v>38</v>
      </c>
      <c r="K94" s="129" t="s">
        <v>1345</v>
      </c>
      <c r="L94" s="133">
        <v>44202</v>
      </c>
      <c r="M94" s="119">
        <v>12</v>
      </c>
    </row>
    <row r="95" spans="1:13" ht="14" hidden="1" x14ac:dyDescent="0.2">
      <c r="A95" s="121" t="str">
        <f>CONCATENATE("hsr-",YEAR(Table8[[#This Row],[Post Date]]),"-Q",ROUNDDOWN(MONTH(Table8[[#This Row],[Post Date]])/3,0)+1,"-",TEXT(Table8[[#This Row],[Counter]],"00#"))</f>
        <v>hsr-2021-Q1-015</v>
      </c>
      <c r="B95" s="121" t="s">
        <v>19</v>
      </c>
      <c r="C95" s="121" t="s">
        <v>108</v>
      </c>
      <c r="D95" s="121"/>
      <c r="E95" s="121" t="s">
        <v>1142</v>
      </c>
      <c r="F95" s="121"/>
      <c r="G95" s="121"/>
      <c r="H95" s="121" t="s">
        <v>39</v>
      </c>
      <c r="I95" s="121" t="s">
        <v>1326</v>
      </c>
      <c r="J95" s="121" t="s">
        <v>69</v>
      </c>
      <c r="K95" s="121" t="s">
        <v>1327</v>
      </c>
      <c r="L95" s="133">
        <v>44202</v>
      </c>
      <c r="M95" s="119">
        <v>15</v>
      </c>
    </row>
    <row r="96" spans="1:13" ht="14" hidden="1" x14ac:dyDescent="0.2">
      <c r="A96" s="121" t="str">
        <f>CONCATENATE("hsr-",YEAR(Table8[[#This Row],[Post Date]]),"-Q",ROUNDDOWN(MONTH(Table8[[#This Row],[Post Date]])/3,0)+1,"-",TEXT(Table8[[#This Row],[Counter]],"00#"))</f>
        <v>hsr-2021-Q1-016</v>
      </c>
      <c r="B96" s="121" t="s">
        <v>19</v>
      </c>
      <c r="C96" s="121" t="s">
        <v>108</v>
      </c>
      <c r="D96" s="121"/>
      <c r="E96" s="121" t="s">
        <v>1142</v>
      </c>
      <c r="F96" s="121"/>
      <c r="G96" s="121"/>
      <c r="H96" s="121" t="s">
        <v>39</v>
      </c>
      <c r="I96" s="121" t="s">
        <v>1326</v>
      </c>
      <c r="J96" s="121" t="s">
        <v>74</v>
      </c>
      <c r="K96" s="121" t="s">
        <v>1328</v>
      </c>
      <c r="L96" s="133">
        <v>44202</v>
      </c>
      <c r="M96" s="119">
        <v>16</v>
      </c>
    </row>
    <row r="97" spans="1:13" ht="98" hidden="1" x14ac:dyDescent="0.2">
      <c r="A97" s="121" t="str">
        <f>CONCATENATE("hsr-",YEAR(Table8[[#This Row],[Post Date]]),"-Q",ROUNDDOWN(MONTH(Table8[[#This Row],[Post Date]])/3,0)+1,"-",TEXT(Table8[[#This Row],[Counter]],"00#"))</f>
        <v>hsr-2021-Q1-014</v>
      </c>
      <c r="B97" s="121" t="s">
        <v>19</v>
      </c>
      <c r="C97" s="121" t="s">
        <v>108</v>
      </c>
      <c r="D97" s="121"/>
      <c r="E97" s="121" t="s">
        <v>1142</v>
      </c>
      <c r="F97" s="121"/>
      <c r="G97" s="121"/>
      <c r="H97" s="121" t="s">
        <v>39</v>
      </c>
      <c r="I97" s="121" t="s">
        <v>1329</v>
      </c>
      <c r="J97" s="121" t="s">
        <v>38</v>
      </c>
      <c r="K97" s="121" t="s">
        <v>1330</v>
      </c>
      <c r="L97" s="133">
        <v>44202</v>
      </c>
      <c r="M97" s="119">
        <v>14</v>
      </c>
    </row>
    <row r="98" spans="1:13" ht="28" hidden="1" x14ac:dyDescent="0.2">
      <c r="A98" s="121" t="str">
        <f>CONCATENATE("hsr-",YEAR(Table8[[#This Row],[Post Date]]),"-Q",ROUNDDOWN(MONTH(Table8[[#This Row],[Post Date]])/3,0)+1,"-",TEXT(Table8[[#This Row],[Counter]],"00#"))</f>
        <v>hsr-2021-Q1-00</v>
      </c>
      <c r="B98" s="121" t="s">
        <v>19</v>
      </c>
      <c r="C98" s="121" t="s">
        <v>108</v>
      </c>
      <c r="D98" s="121"/>
      <c r="E98" s="121" t="s">
        <v>1319</v>
      </c>
      <c r="F98" s="121"/>
      <c r="G98" s="121"/>
      <c r="H98" s="121" t="s">
        <v>39</v>
      </c>
      <c r="I98" s="121" t="s">
        <v>38</v>
      </c>
      <c r="J98" s="121" t="s">
        <v>38</v>
      </c>
      <c r="K98" s="119" t="s">
        <v>1343</v>
      </c>
      <c r="L98" s="133">
        <v>44202</v>
      </c>
    </row>
    <row r="99" spans="1:13" ht="28" hidden="1" x14ac:dyDescent="0.2">
      <c r="A99" s="121" t="str">
        <f>CONCATENATE("hsr-",YEAR(Table8[[#This Row],[Post Date]]),"-Q",ROUNDDOWN(MONTH(Table8[[#This Row],[Post Date]])/3,0)+1,"-",TEXT(Table8[[#This Row],[Counter]],"00#"))</f>
        <v>hsr-2020-Q4-002</v>
      </c>
      <c r="B99" s="121" t="s">
        <v>19</v>
      </c>
      <c r="C99" s="121" t="s">
        <v>1210</v>
      </c>
      <c r="D99" s="121"/>
      <c r="E99" s="121" t="s">
        <v>1212</v>
      </c>
      <c r="F99" s="121"/>
      <c r="G99" s="121"/>
      <c r="H99" s="121" t="s">
        <v>38</v>
      </c>
      <c r="I99" s="121" t="s">
        <v>38</v>
      </c>
      <c r="J99" s="121" t="s">
        <v>38</v>
      </c>
      <c r="K99" s="121" t="s">
        <v>564</v>
      </c>
      <c r="L99" s="134">
        <v>44139</v>
      </c>
      <c r="M99" s="119">
        <v>2</v>
      </c>
    </row>
    <row r="100" spans="1:13" ht="28" hidden="1" x14ac:dyDescent="0.2">
      <c r="A100" s="121" t="str">
        <f>CONCATENATE("hsr-",YEAR(Table8[[#This Row],[Post Date]]),"-Q",ROUNDDOWN(MONTH(Table8[[#This Row],[Post Date]])/3,0)+1,"-",TEXT(Table8[[#This Row],[Counter]],"00#"))</f>
        <v>hsr-2020-Q4-003</v>
      </c>
      <c r="B100" s="121" t="s">
        <v>19</v>
      </c>
      <c r="C100" s="121" t="s">
        <v>1210</v>
      </c>
      <c r="D100" s="121"/>
      <c r="E100" s="121" t="s">
        <v>1336</v>
      </c>
      <c r="F100" s="121"/>
      <c r="G100" s="121"/>
      <c r="H100" s="121" t="s">
        <v>232</v>
      </c>
      <c r="I100" s="121" t="s">
        <v>38</v>
      </c>
      <c r="J100" s="121" t="s">
        <v>69</v>
      </c>
      <c r="K100" s="121" t="s">
        <v>1071</v>
      </c>
      <c r="L100" s="134">
        <v>44139</v>
      </c>
      <c r="M100" s="119">
        <v>3</v>
      </c>
    </row>
    <row r="101" spans="1:13" ht="28" hidden="1" x14ac:dyDescent="0.2">
      <c r="A101" s="121" t="str">
        <f>CONCATENATE("hsr-",YEAR(Table8[[#This Row],[Post Date]]),"-Q",ROUNDDOWN(MONTH(Table8[[#This Row],[Post Date]])/3,0)+1,"-",TEXT(Table8[[#This Row],[Counter]],"00#"))</f>
        <v>hsr-2020-Q4-001</v>
      </c>
      <c r="B101" s="121" t="s">
        <v>19</v>
      </c>
      <c r="C101" s="121" t="s">
        <v>1210</v>
      </c>
      <c r="D101" s="121"/>
      <c r="E101" s="121" t="s">
        <v>1336</v>
      </c>
      <c r="F101" s="121"/>
      <c r="G101" s="121"/>
      <c r="H101" s="121" t="s">
        <v>38</v>
      </c>
      <c r="I101" s="121" t="s">
        <v>38</v>
      </c>
      <c r="J101" s="121" t="s">
        <v>38</v>
      </c>
      <c r="K101" s="121" t="s">
        <v>564</v>
      </c>
      <c r="L101" s="134">
        <v>44139</v>
      </c>
      <c r="M101" s="119">
        <v>1</v>
      </c>
    </row>
    <row r="102" spans="1:13" ht="28" hidden="1" x14ac:dyDescent="0.2">
      <c r="A102" s="121" t="str">
        <f>CONCATENATE("hsr-",YEAR(Table8[[#This Row],[Post Date]]),"-Q",ROUNDDOWN(MONTH(Table8[[#This Row],[Post Date]])/3,0)+1,"-",TEXT(Table8[[#This Row],[Counter]],"00#"))</f>
        <v>hsr-2020-Q4-014</v>
      </c>
      <c r="B102" s="121" t="s">
        <v>19</v>
      </c>
      <c r="C102" s="121" t="s">
        <v>1215</v>
      </c>
      <c r="D102" s="121"/>
      <c r="E102" s="121" t="s">
        <v>1239</v>
      </c>
      <c r="F102" s="121"/>
      <c r="G102" s="121"/>
      <c r="H102" s="121" t="s">
        <v>39</v>
      </c>
      <c r="I102" s="121" t="s">
        <v>38</v>
      </c>
      <c r="J102" s="121" t="s">
        <v>74</v>
      </c>
      <c r="K102" s="121" t="s">
        <v>1348</v>
      </c>
      <c r="L102" s="134">
        <v>44139</v>
      </c>
      <c r="M102" s="119">
        <v>14</v>
      </c>
    </row>
    <row r="103" spans="1:13" ht="28" hidden="1" x14ac:dyDescent="0.2">
      <c r="A103" s="121" t="str">
        <f>CONCATENATE("hsr-",YEAR(Table8[[#This Row],[Post Date]]),"-Q",ROUNDDOWN(MONTH(Table8[[#This Row],[Post Date]])/3,0)+1,"-",TEXT(Table8[[#This Row],[Counter]],"00#"))</f>
        <v>hsr-2020-Q4-008</v>
      </c>
      <c r="B103" s="121" t="s">
        <v>19</v>
      </c>
      <c r="C103" s="121" t="s">
        <v>1215</v>
      </c>
      <c r="D103" s="121"/>
      <c r="E103" s="121" t="s">
        <v>1239</v>
      </c>
      <c r="F103" s="121"/>
      <c r="G103" s="121"/>
      <c r="H103" s="121" t="s">
        <v>39</v>
      </c>
      <c r="I103" s="121" t="s">
        <v>38</v>
      </c>
      <c r="J103" s="121" t="s">
        <v>134</v>
      </c>
      <c r="K103" s="121" t="s">
        <v>1349</v>
      </c>
      <c r="L103" s="134">
        <v>44139</v>
      </c>
      <c r="M103" s="119">
        <v>8</v>
      </c>
    </row>
    <row r="104" spans="1:13" ht="28" hidden="1" x14ac:dyDescent="0.2">
      <c r="A104" s="121" t="str">
        <f>CONCATENATE("hsr-",YEAR(Table8[[#This Row],[Post Date]]),"-Q",ROUNDDOWN(MONTH(Table8[[#This Row],[Post Date]])/3,0)+1,"-",TEXT(Table8[[#This Row],[Counter]],"00#"))</f>
        <v>hsr-2020-Q4-010</v>
      </c>
      <c r="B104" s="121" t="s">
        <v>19</v>
      </c>
      <c r="C104" s="121" t="s">
        <v>1215</v>
      </c>
      <c r="D104" s="121"/>
      <c r="E104" s="121" t="s">
        <v>1239</v>
      </c>
      <c r="F104" s="121"/>
      <c r="G104" s="121"/>
      <c r="H104" s="121" t="s">
        <v>38</v>
      </c>
      <c r="I104" s="121" t="s">
        <v>38</v>
      </c>
      <c r="J104" s="121" t="s">
        <v>38</v>
      </c>
      <c r="K104" s="121" t="s">
        <v>1351</v>
      </c>
      <c r="L104" s="134">
        <v>44139</v>
      </c>
      <c r="M104" s="119">
        <v>10</v>
      </c>
    </row>
    <row r="105" spans="1:13" ht="28" hidden="1" x14ac:dyDescent="0.2">
      <c r="A105" s="121" t="str">
        <f>CONCATENATE("hsr-",YEAR(Table8[[#This Row],[Post Date]]),"-Q",ROUNDDOWN(MONTH(Table8[[#This Row],[Post Date]])/3,0)+1,"-",TEXT(Table8[[#This Row],[Counter]],"00#"))</f>
        <v>hsr-2020-Q4-007</v>
      </c>
      <c r="B105" s="121" t="s">
        <v>40</v>
      </c>
      <c r="C105" s="121" t="s">
        <v>1215</v>
      </c>
      <c r="D105" s="121"/>
      <c r="E105" s="121" t="s">
        <v>1263</v>
      </c>
      <c r="F105" s="121"/>
      <c r="G105" s="121"/>
      <c r="H105" s="121" t="s">
        <v>39</v>
      </c>
      <c r="I105" s="121" t="s">
        <v>38</v>
      </c>
      <c r="J105" s="121" t="s">
        <v>106</v>
      </c>
      <c r="K105" s="121" t="s">
        <v>1350</v>
      </c>
      <c r="L105" s="134">
        <v>44139</v>
      </c>
      <c r="M105" s="119">
        <v>7</v>
      </c>
    </row>
    <row r="106" spans="1:13" ht="28" hidden="1" x14ac:dyDescent="0.2">
      <c r="A106" s="121" t="str">
        <f>CONCATENATE("hsr-",YEAR(Table8[[#This Row],[Post Date]]),"-Q",ROUNDDOWN(MONTH(Table8[[#This Row],[Post Date]])/3,0)+1,"-",TEXT(Table8[[#This Row],[Counter]],"00#"))</f>
        <v>hsr-2020-Q4-006</v>
      </c>
      <c r="B106" s="121" t="s">
        <v>19</v>
      </c>
      <c r="C106" s="121" t="s">
        <v>1215</v>
      </c>
      <c r="D106" s="121"/>
      <c r="E106" s="121" t="s">
        <v>1263</v>
      </c>
      <c r="F106" s="121"/>
      <c r="G106" s="121"/>
      <c r="H106" s="121" t="s">
        <v>39</v>
      </c>
      <c r="I106" s="121" t="s">
        <v>38</v>
      </c>
      <c r="J106" s="121" t="s">
        <v>134</v>
      </c>
      <c r="K106" s="121" t="s">
        <v>1352</v>
      </c>
      <c r="L106" s="134">
        <v>44139</v>
      </c>
      <c r="M106" s="119">
        <v>6</v>
      </c>
    </row>
    <row r="107" spans="1:13" ht="42" hidden="1" x14ac:dyDescent="0.2">
      <c r="A107" s="121" t="str">
        <f>CONCATENATE("hsr-",YEAR(Table8[[#This Row],[Post Date]]),"-Q",ROUNDDOWN(MONTH(Table8[[#This Row],[Post Date]])/3,0)+1,"-",TEXT(Table8[[#This Row],[Counter]],"00#"))</f>
        <v>hsr-2020-Q4-011</v>
      </c>
      <c r="B107" s="121" t="s">
        <v>19</v>
      </c>
      <c r="C107" s="121" t="s">
        <v>1215</v>
      </c>
      <c r="D107" s="121"/>
      <c r="E107" s="121" t="s">
        <v>1263</v>
      </c>
      <c r="F107" s="121"/>
      <c r="G107" s="121"/>
      <c r="H107" s="121" t="s">
        <v>39</v>
      </c>
      <c r="I107" s="121" t="s">
        <v>38</v>
      </c>
      <c r="J107" s="121" t="s">
        <v>38</v>
      </c>
      <c r="K107" s="121" t="s">
        <v>1353</v>
      </c>
      <c r="L107" s="134">
        <v>44139</v>
      </c>
      <c r="M107" s="119">
        <v>11</v>
      </c>
    </row>
    <row r="108" spans="1:13" ht="42" hidden="1" x14ac:dyDescent="0.2">
      <c r="A108" s="121" t="str">
        <f>CONCATENATE("hsr-",YEAR(Table8[[#This Row],[Post Date]]),"-Q",ROUNDDOWN(MONTH(Table8[[#This Row],[Post Date]])/3,0)+1,"-",TEXT(Table8[[#This Row],[Counter]],"00#"))</f>
        <v>hsr-2020-Q4-005</v>
      </c>
      <c r="B108" s="121" t="s">
        <v>19</v>
      </c>
      <c r="C108" s="121" t="s">
        <v>1215</v>
      </c>
      <c r="D108" s="121"/>
      <c r="E108" s="121" t="s">
        <v>1281</v>
      </c>
      <c r="F108" s="121"/>
      <c r="G108" s="121"/>
      <c r="H108" s="121" t="s">
        <v>39</v>
      </c>
      <c r="I108" s="121" t="s">
        <v>38</v>
      </c>
      <c r="J108" s="121" t="s">
        <v>134</v>
      </c>
      <c r="K108" s="121" t="s">
        <v>1354</v>
      </c>
      <c r="L108" s="134">
        <v>44139</v>
      </c>
      <c r="M108" s="119">
        <v>5</v>
      </c>
    </row>
    <row r="109" spans="1:13" ht="14" hidden="1" x14ac:dyDescent="0.2">
      <c r="A109" s="121" t="str">
        <f>CONCATENATE("hsr-",YEAR(Table8[[#This Row],[Post Date]]),"-Q",ROUNDDOWN(MONTH(Table8[[#This Row],[Post Date]])/3,0)+1,"-",TEXT(Table8[[#This Row],[Counter]],"00#"))</f>
        <v>hsr-2020-Q4-004</v>
      </c>
      <c r="B109" s="121" t="s">
        <v>19</v>
      </c>
      <c r="C109" s="121" t="s">
        <v>1215</v>
      </c>
      <c r="D109" s="121"/>
      <c r="E109" s="121" t="s">
        <v>1281</v>
      </c>
      <c r="F109" s="121"/>
      <c r="G109" s="121"/>
      <c r="H109" s="121" t="s">
        <v>39</v>
      </c>
      <c r="I109" s="121" t="s">
        <v>38</v>
      </c>
      <c r="J109" s="121" t="s">
        <v>271</v>
      </c>
      <c r="K109" s="121" t="s">
        <v>1358</v>
      </c>
      <c r="L109" s="134">
        <v>44139</v>
      </c>
      <c r="M109" s="119">
        <v>4</v>
      </c>
    </row>
    <row r="110" spans="1:13" ht="42" hidden="1" x14ac:dyDescent="0.2">
      <c r="A110" s="121" t="str">
        <f>CONCATENATE("hsr-",YEAR(Table8[[#This Row],[Post Date]]),"-Q",ROUNDDOWN(MONTH(Table8[[#This Row],[Post Date]])/3,0)+1,"-",TEXT(Table8[[#This Row],[Counter]],"00#"))</f>
        <v>hsr-2020-Q4-012</v>
      </c>
      <c r="B110" s="121" t="s">
        <v>40</v>
      </c>
      <c r="C110" s="121" t="s">
        <v>1215</v>
      </c>
      <c r="D110" s="121"/>
      <c r="E110" s="121" t="s">
        <v>1355</v>
      </c>
      <c r="F110" s="121"/>
      <c r="G110" s="121"/>
      <c r="H110" s="121" t="s">
        <v>39</v>
      </c>
      <c r="I110" s="121" t="s">
        <v>38</v>
      </c>
      <c r="J110" s="121" t="s">
        <v>1356</v>
      </c>
      <c r="K110" s="121" t="s">
        <v>1357</v>
      </c>
      <c r="L110" s="134">
        <v>44139</v>
      </c>
      <c r="M110" s="119">
        <v>12</v>
      </c>
    </row>
    <row r="111" spans="1:13" ht="56" hidden="1" x14ac:dyDescent="0.2">
      <c r="A111" s="121" t="str">
        <f>CONCATENATE("hsr-",YEAR(Table8[[#This Row],[Post Date]]),"-Q",ROUNDDOWN(MONTH(Table8[[#This Row],[Post Date]])/3,0)+1,"-",TEXT(Table8[[#This Row],[Counter]],"00#"))</f>
        <v>hsr-2020-Q4-009</v>
      </c>
      <c r="B111" s="121" t="s">
        <v>19</v>
      </c>
      <c r="C111" s="121" t="s">
        <v>1215</v>
      </c>
      <c r="D111" s="121"/>
      <c r="E111" s="121" t="s">
        <v>1281</v>
      </c>
      <c r="F111" s="121"/>
      <c r="G111" s="121"/>
      <c r="H111" s="121" t="s">
        <v>39</v>
      </c>
      <c r="I111" s="121" t="s">
        <v>38</v>
      </c>
      <c r="J111" s="121" t="s">
        <v>911</v>
      </c>
      <c r="K111" s="121" t="s">
        <v>1359</v>
      </c>
      <c r="L111" s="134">
        <v>44139</v>
      </c>
      <c r="M111" s="119">
        <v>9</v>
      </c>
    </row>
    <row r="112" spans="1:13" ht="28" hidden="1" x14ac:dyDescent="0.2">
      <c r="A112" s="121" t="str">
        <f>CONCATENATE("hsr-",YEAR(Table8[[#This Row],[Post Date]]),"-Q",ROUNDDOWN(MONTH(Table8[[#This Row],[Post Date]])/3,0)+1,"-",TEXT(Table8[[#This Row],[Counter]],"00#"))</f>
        <v>hsr-2020-Q4-013</v>
      </c>
      <c r="B112" s="121" t="s">
        <v>19</v>
      </c>
      <c r="C112" s="121" t="s">
        <v>1215</v>
      </c>
      <c r="D112" s="121"/>
      <c r="E112" s="121" t="s">
        <v>1355</v>
      </c>
      <c r="F112" s="121"/>
      <c r="G112" s="121"/>
      <c r="H112" s="121" t="s">
        <v>39</v>
      </c>
      <c r="I112" s="121" t="s">
        <v>38</v>
      </c>
      <c r="J112" s="121" t="s">
        <v>38</v>
      </c>
      <c r="K112" s="121" t="s">
        <v>1360</v>
      </c>
      <c r="L112" s="134">
        <v>44139</v>
      </c>
      <c r="M112" s="119">
        <v>13</v>
      </c>
    </row>
    <row r="113" spans="1:13" ht="28" hidden="1" x14ac:dyDescent="0.2">
      <c r="A113" s="121" t="str">
        <f>CONCATENATE("hsr-",YEAR(Table8[[#This Row],[Post Date]]),"-Q",ROUNDDOWN(MONTH(Table8[[#This Row],[Post Date]])/3,0)+1,"-",TEXT(Table8[[#This Row],[Counter]],"00#"))</f>
        <v>hsr-2020-Q4-035</v>
      </c>
      <c r="B113" s="121" t="s">
        <v>19</v>
      </c>
      <c r="C113" s="121" t="s">
        <v>163</v>
      </c>
      <c r="D113" s="121"/>
      <c r="E113" s="121" t="s">
        <v>38</v>
      </c>
      <c r="F113" s="121"/>
      <c r="G113" s="121"/>
      <c r="H113" s="121" t="s">
        <v>38</v>
      </c>
      <c r="I113" s="121" t="s">
        <v>38</v>
      </c>
      <c r="J113" s="121" t="s">
        <v>38</v>
      </c>
      <c r="K113" s="128" t="s">
        <v>1361</v>
      </c>
      <c r="L113" s="134">
        <v>44139</v>
      </c>
      <c r="M113" s="119">
        <v>35</v>
      </c>
    </row>
    <row r="114" spans="1:13" ht="28" hidden="1" x14ac:dyDescent="0.2">
      <c r="A114" s="121" t="str">
        <f>CONCATENATE("hsr-",YEAR(Table8[[#This Row],[Post Date]]),"-Q",ROUNDDOWN(MONTH(Table8[[#This Row],[Post Date]])/3,0)+1,"-",TEXT(Table8[[#This Row],[Counter]],"00#"))</f>
        <v>hsr-2020-Q4-016</v>
      </c>
      <c r="B114" s="121" t="s">
        <v>19</v>
      </c>
      <c r="C114" s="121" t="s">
        <v>163</v>
      </c>
      <c r="D114" s="121"/>
      <c r="E114" s="121" t="s">
        <v>38</v>
      </c>
      <c r="F114" s="121"/>
      <c r="G114" s="121"/>
      <c r="H114" s="121" t="s">
        <v>38</v>
      </c>
      <c r="I114" s="121" t="s">
        <v>38</v>
      </c>
      <c r="J114" s="121" t="s">
        <v>38</v>
      </c>
      <c r="K114" s="128" t="s">
        <v>1061</v>
      </c>
      <c r="L114" s="134">
        <v>44139</v>
      </c>
      <c r="M114" s="119">
        <v>16</v>
      </c>
    </row>
    <row r="115" spans="1:13" ht="28" hidden="1" x14ac:dyDescent="0.2">
      <c r="A115" s="121" t="str">
        <f>CONCATENATE("hsr-",YEAR(Table8[[#This Row],[Post Date]]),"-Q",ROUNDDOWN(MONTH(Table8[[#This Row],[Post Date]])/3,0)+1,"-",TEXT(Table8[[#This Row],[Counter]],"00#"))</f>
        <v>hsr-2020-Q4-034</v>
      </c>
      <c r="B115" s="121" t="s">
        <v>19</v>
      </c>
      <c r="C115" s="121" t="s">
        <v>163</v>
      </c>
      <c r="D115" s="121"/>
      <c r="E115" s="121" t="s">
        <v>38</v>
      </c>
      <c r="F115" s="121"/>
      <c r="G115" s="121"/>
      <c r="H115" s="121" t="s">
        <v>38</v>
      </c>
      <c r="I115" s="121" t="s">
        <v>38</v>
      </c>
      <c r="J115" s="121" t="s">
        <v>38</v>
      </c>
      <c r="K115" s="121" t="s">
        <v>1364</v>
      </c>
      <c r="L115" s="134">
        <v>44139</v>
      </c>
      <c r="M115" s="119">
        <v>34</v>
      </c>
    </row>
    <row r="116" spans="1:13" ht="28" hidden="1" x14ac:dyDescent="0.2">
      <c r="A116" s="121" t="str">
        <f>CONCATENATE("hsr-",YEAR(Table8[[#This Row],[Post Date]]),"-Q",ROUNDDOWN(MONTH(Table8[[#This Row],[Post Date]])/3,0)+1,"-",TEXT(Table8[[#This Row],[Counter]],"00#"))</f>
        <v>hsr-2020-Q4-020</v>
      </c>
      <c r="B116" s="121" t="s">
        <v>40</v>
      </c>
      <c r="C116" s="121" t="s">
        <v>1255</v>
      </c>
      <c r="D116" s="121"/>
      <c r="E116" s="121" t="s">
        <v>1362</v>
      </c>
      <c r="F116" s="121"/>
      <c r="G116" s="121"/>
      <c r="H116" s="121" t="s">
        <v>39</v>
      </c>
      <c r="I116" s="121" t="s">
        <v>38</v>
      </c>
      <c r="J116" s="121" t="s">
        <v>69</v>
      </c>
      <c r="K116" s="121" t="s">
        <v>1363</v>
      </c>
      <c r="L116" s="134">
        <v>44139</v>
      </c>
      <c r="M116" s="119">
        <v>20</v>
      </c>
    </row>
    <row r="117" spans="1:13" ht="28" hidden="1" x14ac:dyDescent="0.2">
      <c r="A117" s="121" t="str">
        <f>CONCATENATE("hsr-",YEAR(Table8[[#This Row],[Post Date]]),"-Q",ROUNDDOWN(MONTH(Table8[[#This Row],[Post Date]])/3,0)+1,"-",TEXT(Table8[[#This Row],[Counter]],"00#"))</f>
        <v>hsr-2020-Q4-019</v>
      </c>
      <c r="B117" s="121" t="s">
        <v>19</v>
      </c>
      <c r="C117" s="121" t="s">
        <v>1255</v>
      </c>
      <c r="D117" s="121"/>
      <c r="E117" s="121" t="s">
        <v>1362</v>
      </c>
      <c r="F117" s="121"/>
      <c r="G117" s="121"/>
      <c r="H117" s="121" t="s">
        <v>39</v>
      </c>
      <c r="I117" s="121" t="s">
        <v>38</v>
      </c>
      <c r="J117" s="121" t="s">
        <v>69</v>
      </c>
      <c r="K117" s="121" t="s">
        <v>1365</v>
      </c>
      <c r="L117" s="134">
        <v>44139</v>
      </c>
      <c r="M117" s="119">
        <v>19</v>
      </c>
    </row>
    <row r="118" spans="1:13" ht="28" hidden="1" x14ac:dyDescent="0.2">
      <c r="A118" s="121" t="str">
        <f>CONCATENATE("hsr-",YEAR(Table8[[#This Row],[Post Date]]),"-Q",ROUNDDOWN(MONTH(Table8[[#This Row],[Post Date]])/3,0)+1,"-",TEXT(Table8[[#This Row],[Counter]],"00#"))</f>
        <v>hsr-2020-Q4-022</v>
      </c>
      <c r="B118" s="121" t="s">
        <v>19</v>
      </c>
      <c r="C118" s="121" t="s">
        <v>1255</v>
      </c>
      <c r="D118" s="121"/>
      <c r="E118" s="121" t="s">
        <v>1287</v>
      </c>
      <c r="F118" s="121"/>
      <c r="G118" s="121"/>
      <c r="H118" s="121" t="s">
        <v>39</v>
      </c>
      <c r="I118" s="121" t="s">
        <v>38</v>
      </c>
      <c r="J118" s="121" t="s">
        <v>69</v>
      </c>
      <c r="K118" s="121" t="s">
        <v>1366</v>
      </c>
      <c r="L118" s="134">
        <v>44139</v>
      </c>
      <c r="M118" s="119">
        <v>22</v>
      </c>
    </row>
    <row r="119" spans="1:13" ht="28" hidden="1" x14ac:dyDescent="0.2">
      <c r="A119" s="121" t="str">
        <f>CONCATENATE("hsr-",YEAR(Table8[[#This Row],[Post Date]]),"-Q",ROUNDDOWN(MONTH(Table8[[#This Row],[Post Date]])/3,0)+1,"-",TEXT(Table8[[#This Row],[Counter]],"00#"))</f>
        <v>hsr-2020-Q4-023</v>
      </c>
      <c r="B119" s="121" t="s">
        <v>19</v>
      </c>
      <c r="C119" s="121" t="s">
        <v>1255</v>
      </c>
      <c r="D119" s="121"/>
      <c r="E119" s="121" t="s">
        <v>1287</v>
      </c>
      <c r="F119" s="121"/>
      <c r="G119" s="121"/>
      <c r="H119" s="121" t="s">
        <v>39</v>
      </c>
      <c r="I119" s="121" t="s">
        <v>38</v>
      </c>
      <c r="J119" s="121" t="s">
        <v>134</v>
      </c>
      <c r="K119" s="121" t="s">
        <v>1367</v>
      </c>
      <c r="L119" s="134">
        <v>44139</v>
      </c>
      <c r="M119" s="119">
        <v>23</v>
      </c>
    </row>
    <row r="120" spans="1:13" ht="28" hidden="1" x14ac:dyDescent="0.2">
      <c r="A120" s="121" t="str">
        <f>CONCATENATE("hsr-",YEAR(Table8[[#This Row],[Post Date]]),"-Q",ROUNDDOWN(MONTH(Table8[[#This Row],[Post Date]])/3,0)+1,"-",TEXT(Table8[[#This Row],[Counter]],"00#"))</f>
        <v>hsr-2020-Q4-017</v>
      </c>
      <c r="B120" s="121" t="s">
        <v>19</v>
      </c>
      <c r="C120" s="121" t="s">
        <v>1255</v>
      </c>
      <c r="D120" s="121"/>
      <c r="E120" s="121" t="s">
        <v>1287</v>
      </c>
      <c r="F120" s="121"/>
      <c r="G120" s="121"/>
      <c r="H120" s="121" t="s">
        <v>39</v>
      </c>
      <c r="I120" s="121" t="s">
        <v>38</v>
      </c>
      <c r="J120" s="121" t="s">
        <v>106</v>
      </c>
      <c r="K120" s="121" t="s">
        <v>1368</v>
      </c>
      <c r="L120" s="134">
        <v>44139</v>
      </c>
      <c r="M120" s="119">
        <v>17</v>
      </c>
    </row>
    <row r="121" spans="1:13" ht="28" hidden="1" x14ac:dyDescent="0.2">
      <c r="A121" s="121" t="str">
        <f>CONCATENATE("hsr-",YEAR(Table8[[#This Row],[Post Date]]),"-Q",ROUNDDOWN(MONTH(Table8[[#This Row],[Post Date]])/3,0)+1,"-",TEXT(Table8[[#This Row],[Counter]],"00#"))</f>
        <v>hsr-2020-Q4-018</v>
      </c>
      <c r="B121" s="121" t="s">
        <v>19</v>
      </c>
      <c r="C121" s="121" t="s">
        <v>1255</v>
      </c>
      <c r="D121" s="121"/>
      <c r="E121" s="121" t="s">
        <v>1287</v>
      </c>
      <c r="F121" s="121"/>
      <c r="G121" s="121"/>
      <c r="H121" s="121" t="s">
        <v>38</v>
      </c>
      <c r="I121" s="121" t="s">
        <v>38</v>
      </c>
      <c r="J121" s="121" t="s">
        <v>38</v>
      </c>
      <c r="K121" s="121" t="s">
        <v>1369</v>
      </c>
      <c r="L121" s="134">
        <v>44139</v>
      </c>
      <c r="M121" s="119">
        <v>18</v>
      </c>
    </row>
    <row r="122" spans="1:13" ht="28" hidden="1" x14ac:dyDescent="0.2">
      <c r="A122" s="121" t="str">
        <f>CONCATENATE("hsr-",YEAR(Table8[[#This Row],[Post Date]]),"-Q",ROUNDDOWN(MONTH(Table8[[#This Row],[Post Date]])/3,0)+1,"-",TEXT(Table8[[#This Row],[Counter]],"00#"))</f>
        <v>hsr-2020-Q4-021</v>
      </c>
      <c r="B122" s="121" t="s">
        <v>40</v>
      </c>
      <c r="C122" s="121" t="s">
        <v>1255</v>
      </c>
      <c r="D122" s="121"/>
      <c r="E122" s="121" t="s">
        <v>1257</v>
      </c>
      <c r="F122" s="121"/>
      <c r="G122" s="121"/>
      <c r="H122" s="121" t="s">
        <v>39</v>
      </c>
      <c r="I122" s="121" t="s">
        <v>1304</v>
      </c>
      <c r="J122" s="121" t="s">
        <v>134</v>
      </c>
      <c r="K122" s="121" t="s">
        <v>1372</v>
      </c>
      <c r="L122" s="134">
        <v>44139</v>
      </c>
      <c r="M122" s="119">
        <v>21</v>
      </c>
    </row>
    <row r="123" spans="1:13" ht="140" hidden="1" x14ac:dyDescent="0.2">
      <c r="A123" s="121" t="str">
        <f>CONCATENATE("hsr-",YEAR(Table8[[#This Row],[Post Date]]),"-Q",ROUNDDOWN(MONTH(Table8[[#This Row],[Post Date]])/3,0)+1,"-",TEXT(Table8[[#This Row],[Counter]],"00#"))</f>
        <v>hsr-2020-Q4-026</v>
      </c>
      <c r="B123" s="121" t="s">
        <v>19</v>
      </c>
      <c r="C123" s="121" t="s">
        <v>108</v>
      </c>
      <c r="D123" s="121"/>
      <c r="E123" s="121" t="s">
        <v>1346</v>
      </c>
      <c r="F123" s="121"/>
      <c r="G123" s="121"/>
      <c r="H123" s="121" t="s">
        <v>39</v>
      </c>
      <c r="I123" s="121" t="s">
        <v>1309</v>
      </c>
      <c r="J123" s="121" t="s">
        <v>38</v>
      </c>
      <c r="K123" s="121" t="s">
        <v>1347</v>
      </c>
      <c r="L123" s="134">
        <v>44139</v>
      </c>
      <c r="M123" s="119">
        <v>26</v>
      </c>
    </row>
    <row r="124" spans="1:13" ht="70" hidden="1" x14ac:dyDescent="0.2">
      <c r="A124" s="121" t="str">
        <f>CONCATENATE("hsr-",YEAR(Table8[[#This Row],[Post Date]]),"-Q",ROUNDDOWN(MONTH(Table8[[#This Row],[Post Date]])/3,0)+1,"-",TEXT(Table8[[#This Row],[Counter]],"00#"))</f>
        <v>hsr-2020-Q4-027</v>
      </c>
      <c r="B124" s="121" t="s">
        <v>19</v>
      </c>
      <c r="C124" s="121" t="s">
        <v>108</v>
      </c>
      <c r="D124" s="121"/>
      <c r="E124" s="121" t="s">
        <v>1346</v>
      </c>
      <c r="F124" s="121"/>
      <c r="G124" s="121"/>
      <c r="H124" s="121" t="s">
        <v>39</v>
      </c>
      <c r="I124" s="121" t="s">
        <v>1377</v>
      </c>
      <c r="J124" s="121" t="s">
        <v>38</v>
      </c>
      <c r="K124" s="121" t="s">
        <v>1378</v>
      </c>
      <c r="L124" s="134">
        <v>44139</v>
      </c>
      <c r="M124" s="119">
        <v>27</v>
      </c>
    </row>
    <row r="125" spans="1:13" ht="14" hidden="1" x14ac:dyDescent="0.2">
      <c r="A125" s="121" t="str">
        <f>CONCATENATE("hsr-",YEAR(Table8[[#This Row],[Post Date]]),"-Q",ROUNDDOWN(MONTH(Table8[[#This Row],[Post Date]])/3,0)+1,"-",TEXT(Table8[[#This Row],[Counter]],"00#"))</f>
        <v>hsr-2020-Q4-028</v>
      </c>
      <c r="B125" s="121" t="s">
        <v>19</v>
      </c>
      <c r="C125" s="121" t="s">
        <v>38</v>
      </c>
      <c r="D125" s="121"/>
      <c r="E125" s="121" t="s">
        <v>38</v>
      </c>
      <c r="F125" s="121"/>
      <c r="G125" s="121"/>
      <c r="H125" s="121" t="s">
        <v>38</v>
      </c>
      <c r="I125" s="121" t="s">
        <v>38</v>
      </c>
      <c r="J125" s="121" t="s">
        <v>38</v>
      </c>
      <c r="K125" s="121" t="s">
        <v>1063</v>
      </c>
      <c r="L125" s="134">
        <v>44139</v>
      </c>
      <c r="M125" s="119">
        <v>28</v>
      </c>
    </row>
    <row r="126" spans="1:13" ht="28" hidden="1" x14ac:dyDescent="0.2">
      <c r="A126" s="121" t="str">
        <f>CONCATENATE("hsr-",YEAR(Table8[[#This Row],[Post Date]]),"-Q",ROUNDDOWN(MONTH(Table8[[#This Row],[Post Date]])/3,0)+1,"-",TEXT(Table8[[#This Row],[Counter]],"00#"))</f>
        <v>hsr-2020-Q4-029</v>
      </c>
      <c r="B126" s="121" t="s">
        <v>19</v>
      </c>
      <c r="C126" s="121" t="s">
        <v>361</v>
      </c>
      <c r="D126" s="121"/>
      <c r="E126" s="121" t="s">
        <v>1370</v>
      </c>
      <c r="F126" s="121"/>
      <c r="G126" s="121"/>
      <c r="H126" s="121" t="s">
        <v>38</v>
      </c>
      <c r="I126" s="121" t="s">
        <v>38</v>
      </c>
      <c r="J126" s="121" t="s">
        <v>38</v>
      </c>
      <c r="K126" s="121" t="s">
        <v>1371</v>
      </c>
      <c r="L126" s="134">
        <v>44139</v>
      </c>
      <c r="M126" s="119">
        <v>29</v>
      </c>
    </row>
    <row r="127" spans="1:13" ht="28" hidden="1" x14ac:dyDescent="0.2">
      <c r="A127" s="121" t="str">
        <f>CONCATENATE("hsr-",YEAR(Table8[[#This Row],[Post Date]]),"-Q",ROUNDDOWN(MONTH(Table8[[#This Row],[Post Date]])/3,0)+1,"-",TEXT(Table8[[#This Row],[Counter]],"00#"))</f>
        <v>hsr-2020-Q4-030</v>
      </c>
      <c r="B127" s="121" t="s">
        <v>19</v>
      </c>
      <c r="C127" s="121" t="s">
        <v>1373</v>
      </c>
      <c r="D127" s="121"/>
      <c r="E127" s="121" t="s">
        <v>1374</v>
      </c>
      <c r="F127" s="121"/>
      <c r="G127" s="121"/>
      <c r="H127" s="121" t="s">
        <v>39</v>
      </c>
      <c r="I127" s="121" t="s">
        <v>38</v>
      </c>
      <c r="J127" s="121" t="s">
        <v>38</v>
      </c>
      <c r="K127" s="121" t="s">
        <v>1375</v>
      </c>
      <c r="L127" s="134">
        <v>44139</v>
      </c>
      <c r="M127" s="119">
        <v>30</v>
      </c>
    </row>
    <row r="128" spans="1:13" ht="28" hidden="1" x14ac:dyDescent="0.2">
      <c r="A128" s="121" t="str">
        <f>CONCATENATE("hsr-",YEAR(Table8[[#This Row],[Post Date]]),"-Q",ROUNDDOWN(MONTH(Table8[[#This Row],[Post Date]])/3,0)+1,"-",TEXT(Table8[[#This Row],[Counter]],"00#"))</f>
        <v>hsr-2020-Q4-031</v>
      </c>
      <c r="B128" s="121" t="s">
        <v>19</v>
      </c>
      <c r="C128" s="121" t="s">
        <v>1373</v>
      </c>
      <c r="D128" s="121"/>
      <c r="E128" s="121" t="s">
        <v>1374</v>
      </c>
      <c r="F128" s="121"/>
      <c r="G128" s="121"/>
      <c r="H128" s="121" t="s">
        <v>39</v>
      </c>
      <c r="I128" s="121" t="s">
        <v>1324</v>
      </c>
      <c r="J128" s="121" t="s">
        <v>69</v>
      </c>
      <c r="K128" s="121" t="s">
        <v>1376</v>
      </c>
      <c r="L128" s="134">
        <v>44139</v>
      </c>
      <c r="M128" s="119">
        <v>31</v>
      </c>
    </row>
    <row r="129" spans="1:13" ht="28" hidden="1" x14ac:dyDescent="0.2">
      <c r="A129" s="121" t="str">
        <f>CONCATENATE("hsr-",YEAR(Table8[[#This Row],[Post Date]]),"-Q",ROUNDDOWN(MONTH(Table8[[#This Row],[Post Date]])/3,0)+1,"-",TEXT(Table8[[#This Row],[Counter]],"00#"))</f>
        <v>hsr-2020-Q3-008</v>
      </c>
      <c r="B129" s="134" t="s">
        <v>19</v>
      </c>
      <c r="C129" s="121" t="s">
        <v>1210</v>
      </c>
      <c r="D129" s="121"/>
      <c r="E129" s="121" t="s">
        <v>1276</v>
      </c>
      <c r="F129" s="121"/>
      <c r="G129" s="121"/>
      <c r="H129" s="121" t="s">
        <v>39</v>
      </c>
      <c r="I129" s="121" t="s">
        <v>38</v>
      </c>
      <c r="J129" s="121" t="s">
        <v>38</v>
      </c>
      <c r="K129" s="121" t="s">
        <v>1380</v>
      </c>
      <c r="L129" s="134">
        <v>44074</v>
      </c>
      <c r="M129" s="121">
        <v>8</v>
      </c>
    </row>
    <row r="130" spans="1:13" ht="28" hidden="1" x14ac:dyDescent="0.2">
      <c r="A130" s="121" t="str">
        <f>CONCATENATE("hsr-",YEAR(Table8[[#This Row],[Post Date]]),"-Q",ROUNDDOWN(MONTH(Table8[[#This Row],[Post Date]])/3,0)+1,"-",TEXT(Table8[[#This Row],[Counter]],"00#"))</f>
        <v>hsr-2020-Q3-007</v>
      </c>
      <c r="B130" s="134" t="s">
        <v>19</v>
      </c>
      <c r="C130" s="121" t="s">
        <v>1210</v>
      </c>
      <c r="D130" s="121"/>
      <c r="E130" s="121" t="s">
        <v>1212</v>
      </c>
      <c r="F130" s="121"/>
      <c r="G130" s="121"/>
      <c r="H130" s="121" t="s">
        <v>39</v>
      </c>
      <c r="I130" s="121" t="s">
        <v>1387</v>
      </c>
      <c r="J130" s="121" t="s">
        <v>38</v>
      </c>
      <c r="K130" s="121" t="s">
        <v>1388</v>
      </c>
      <c r="L130" s="134">
        <v>44074</v>
      </c>
      <c r="M130" s="121">
        <v>7</v>
      </c>
    </row>
    <row r="131" spans="1:13" ht="126" hidden="1" x14ac:dyDescent="0.2">
      <c r="A131" s="121" t="str">
        <f>CONCATENATE("hsr-",YEAR(Table8[[#This Row],[Post Date]]),"-Q",ROUNDDOWN(MONTH(Table8[[#This Row],[Post Date]])/3,0)+1,"-",TEXT(Table8[[#This Row],[Counter]],"00#"))</f>
        <v>hsr-2020-Q3-001</v>
      </c>
      <c r="B131" s="134" t="s">
        <v>19</v>
      </c>
      <c r="C131" s="121" t="s">
        <v>1215</v>
      </c>
      <c r="D131" s="121"/>
      <c r="E131" s="121" t="s">
        <v>1281</v>
      </c>
      <c r="F131" s="121"/>
      <c r="G131" s="121"/>
      <c r="H131" s="121" t="s">
        <v>39</v>
      </c>
      <c r="I131" s="121" t="s">
        <v>38</v>
      </c>
      <c r="J131" s="121" t="s">
        <v>106</v>
      </c>
      <c r="K131" s="121" t="s">
        <v>1381</v>
      </c>
      <c r="L131" s="134">
        <v>44074</v>
      </c>
      <c r="M131" s="121">
        <v>1</v>
      </c>
    </row>
    <row r="132" spans="1:13" ht="126" hidden="1" x14ac:dyDescent="0.2">
      <c r="A132" s="121" t="str">
        <f>CONCATENATE("hsr-",YEAR(Table8[[#This Row],[Post Date]]),"-Q",ROUNDDOWN(MONTH(Table8[[#This Row],[Post Date]])/3,0)+1,"-",TEXT(Table8[[#This Row],[Counter]],"00#"))</f>
        <v>hsr-2020-Q3-002</v>
      </c>
      <c r="B132" s="134" t="s">
        <v>19</v>
      </c>
      <c r="C132" s="121" t="s">
        <v>1215</v>
      </c>
      <c r="D132" s="121"/>
      <c r="E132" s="121" t="s">
        <v>1281</v>
      </c>
      <c r="F132" s="121"/>
      <c r="G132" s="121"/>
      <c r="H132" s="121" t="s">
        <v>39</v>
      </c>
      <c r="I132" s="121" t="s">
        <v>38</v>
      </c>
      <c r="J132" s="121" t="s">
        <v>271</v>
      </c>
      <c r="K132" s="121" t="s">
        <v>1382</v>
      </c>
      <c r="L132" s="134">
        <v>44074</v>
      </c>
      <c r="M132" s="121">
        <v>2</v>
      </c>
    </row>
    <row r="133" spans="1:13" ht="42" hidden="1" x14ac:dyDescent="0.2">
      <c r="A133" s="192" t="str">
        <f>CONCATENATE("hsr-",YEAR(Table8[[#This Row],[Post Date]]),"-Q",ROUNDDOWN(MONTH(Table8[[#This Row],[Post Date]])/3,0)+1,"-",TEXT(Table8[[#This Row],[Counter]],"00#"))</f>
        <v>hsr-2020-Q3-025</v>
      </c>
      <c r="B133" s="192" t="s">
        <v>19</v>
      </c>
      <c r="C133" s="192" t="s">
        <v>108</v>
      </c>
      <c r="D133" s="192"/>
      <c r="E133" s="192" t="s">
        <v>1346</v>
      </c>
      <c r="F133" s="192"/>
      <c r="G133" s="192"/>
      <c r="H133" s="192" t="s">
        <v>39</v>
      </c>
      <c r="I133" s="192" t="s">
        <v>1309</v>
      </c>
      <c r="J133" s="192" t="s">
        <v>38</v>
      </c>
      <c r="K133" s="192" t="s">
        <v>1379</v>
      </c>
      <c r="L133" s="193">
        <v>44074</v>
      </c>
      <c r="M133" s="119">
        <v>25</v>
      </c>
    </row>
    <row r="134" spans="1:13" ht="42" hidden="1" x14ac:dyDescent="0.2">
      <c r="A134" s="121" t="str">
        <f>CONCATENATE("hsr-",YEAR(Table8[[#This Row],[Post Date]]),"-Q",ROUNDDOWN(MONTH(Table8[[#This Row],[Post Date]])/3,0)+1,"-",TEXT(Table8[[#This Row],[Counter]],"00#"))</f>
        <v>hsr-2020-Q3-006</v>
      </c>
      <c r="B134" s="134" t="s">
        <v>19</v>
      </c>
      <c r="C134" s="121" t="s">
        <v>108</v>
      </c>
      <c r="D134" s="121"/>
      <c r="E134" s="121" t="s">
        <v>1383</v>
      </c>
      <c r="F134" s="121"/>
      <c r="G134" s="121"/>
      <c r="H134" s="121" t="s">
        <v>38</v>
      </c>
      <c r="I134" s="121" t="s">
        <v>38</v>
      </c>
      <c r="J134" s="121" t="s">
        <v>38</v>
      </c>
      <c r="K134" s="121" t="s">
        <v>1384</v>
      </c>
      <c r="L134" s="134">
        <v>44074</v>
      </c>
      <c r="M134" s="121">
        <v>6</v>
      </c>
    </row>
    <row r="135" spans="1:13" ht="126" hidden="1" x14ac:dyDescent="0.2">
      <c r="A135" s="121" t="str">
        <f>CONCATENATE("hsr-",YEAR(Table8[[#This Row],[Post Date]]),"-Q",ROUNDDOWN(MONTH(Table8[[#This Row],[Post Date]])/3,0)+1,"-",TEXT(Table8[[#This Row],[Counter]],"00#"))</f>
        <v>hsr-2020-Q3-004</v>
      </c>
      <c r="B135" s="134" t="s">
        <v>19</v>
      </c>
      <c r="C135" s="121" t="s">
        <v>108</v>
      </c>
      <c r="D135" s="121"/>
      <c r="E135" s="121" t="s">
        <v>38</v>
      </c>
      <c r="F135" s="121"/>
      <c r="G135" s="121"/>
      <c r="H135" s="121" t="s">
        <v>38</v>
      </c>
      <c r="I135" s="121" t="s">
        <v>38</v>
      </c>
      <c r="J135" s="121" t="s">
        <v>38</v>
      </c>
      <c r="K135" s="121" t="s">
        <v>1385</v>
      </c>
      <c r="L135" s="134">
        <v>44074</v>
      </c>
      <c r="M135" s="121">
        <v>4</v>
      </c>
    </row>
    <row r="136" spans="1:13" ht="14" hidden="1" x14ac:dyDescent="0.2">
      <c r="A136" s="121" t="str">
        <f>CONCATENATE("hsr-",YEAR(Table8[[#This Row],[Post Date]]),"-Q",ROUNDDOWN(MONTH(Table8[[#This Row],[Post Date]])/3,0)+1,"-",TEXT(Table8[[#This Row],[Counter]],"00#"))</f>
        <v>hsr-2020-Q3-005</v>
      </c>
      <c r="B136" s="134" t="s">
        <v>19</v>
      </c>
      <c r="C136" s="121" t="s">
        <v>108</v>
      </c>
      <c r="D136" s="121"/>
      <c r="E136" s="121" t="s">
        <v>38</v>
      </c>
      <c r="F136" s="121"/>
      <c r="G136" s="121"/>
      <c r="H136" s="121" t="s">
        <v>38</v>
      </c>
      <c r="I136" s="121" t="s">
        <v>38</v>
      </c>
      <c r="J136" s="121" t="s">
        <v>38</v>
      </c>
      <c r="K136" s="126" t="s">
        <v>1386</v>
      </c>
      <c r="L136" s="134">
        <v>44074</v>
      </c>
      <c r="M136" s="121">
        <v>5</v>
      </c>
    </row>
    <row r="137" spans="1:13" ht="28" hidden="1" x14ac:dyDescent="0.2">
      <c r="A137" s="121" t="str">
        <f>CONCATENATE("hsr-",YEAR(Table8[[#This Row],[Post Date]]),"-Q",ROUNDDOWN(MONTH(Table8[[#This Row],[Post Date]])/3,0)+1,"-",TEXT(Table8[[#This Row],[Counter]],"00#"))</f>
        <v>hsr-2020-Q3-003</v>
      </c>
      <c r="B137" s="134" t="s">
        <v>19</v>
      </c>
      <c r="C137" s="121" t="s">
        <v>108</v>
      </c>
      <c r="D137" s="121"/>
      <c r="E137" s="121" t="s">
        <v>1383</v>
      </c>
      <c r="F137" s="121"/>
      <c r="G137" s="121"/>
      <c r="H137" s="121" t="s">
        <v>39</v>
      </c>
      <c r="I137" s="121" t="s">
        <v>1393</v>
      </c>
      <c r="J137" s="121" t="s">
        <v>74</v>
      </c>
      <c r="K137" s="121" t="s">
        <v>1394</v>
      </c>
      <c r="L137" s="134">
        <v>44074</v>
      </c>
      <c r="M137" s="121">
        <v>3</v>
      </c>
    </row>
    <row r="138" spans="1:13" ht="14" hidden="1" x14ac:dyDescent="0.2">
      <c r="A138" s="121" t="str">
        <f>CONCATENATE("hsr-",YEAR(Table8[[#This Row],[Post Date]]),"-Q",ROUNDDOWN(MONTH(Table8[[#This Row],[Post Date]])/3,0)+1,"-",TEXT(Table8[[#This Row],[Counter]],"00#"))</f>
        <v>hsr-2020-Q3-024</v>
      </c>
      <c r="B138" s="121" t="s">
        <v>19</v>
      </c>
      <c r="C138" s="121" t="s">
        <v>108</v>
      </c>
      <c r="D138" s="121"/>
      <c r="E138" s="121" t="s">
        <v>1346</v>
      </c>
      <c r="F138" s="121"/>
      <c r="G138" s="121"/>
      <c r="H138" s="121" t="s">
        <v>39</v>
      </c>
      <c r="I138" s="121" t="s">
        <v>1377</v>
      </c>
      <c r="J138" s="121" t="s">
        <v>38</v>
      </c>
      <c r="K138" s="121" t="s">
        <v>1395</v>
      </c>
      <c r="L138" s="134">
        <v>44074</v>
      </c>
      <c r="M138" s="121">
        <v>24</v>
      </c>
    </row>
    <row r="139" spans="1:13" ht="112" x14ac:dyDescent="0.2">
      <c r="A139" s="121" t="s">
        <v>4479</v>
      </c>
      <c r="B139" s="119" t="s">
        <v>4471</v>
      </c>
      <c r="C139" s="121" t="s">
        <v>1221</v>
      </c>
      <c r="D139" s="121" t="s">
        <v>4466</v>
      </c>
      <c r="E139" s="121" t="s">
        <v>1223</v>
      </c>
      <c r="F139" s="121">
        <v>1</v>
      </c>
      <c r="G139" s="121" t="s">
        <v>4467</v>
      </c>
      <c r="H139" s="121" t="s">
        <v>38</v>
      </c>
      <c r="I139" s="121" t="s">
        <v>38</v>
      </c>
      <c r="J139" s="121" t="s">
        <v>38</v>
      </c>
      <c r="K139" s="119" t="s">
        <v>4474</v>
      </c>
      <c r="L139" s="133">
        <v>45266</v>
      </c>
    </row>
    <row r="140" spans="1:13" ht="42" x14ac:dyDescent="0.2">
      <c r="A140" s="121" t="s">
        <v>4480</v>
      </c>
      <c r="B140" s="119" t="s">
        <v>4472</v>
      </c>
      <c r="C140" s="121" t="s">
        <v>1215</v>
      </c>
      <c r="D140" s="121" t="s">
        <v>4468</v>
      </c>
      <c r="E140" s="121" t="s">
        <v>1217</v>
      </c>
      <c r="F140" s="121">
        <v>1</v>
      </c>
      <c r="G140" s="121" t="s">
        <v>4467</v>
      </c>
      <c r="H140" s="121" t="s">
        <v>39</v>
      </c>
      <c r="I140" s="121" t="s">
        <v>38</v>
      </c>
      <c r="J140" s="121" t="s">
        <v>38</v>
      </c>
      <c r="K140" s="119" t="s">
        <v>4475</v>
      </c>
      <c r="L140" s="133">
        <v>45266</v>
      </c>
    </row>
    <row r="141" spans="1:13" ht="28" x14ac:dyDescent="0.2">
      <c r="A141" s="121" t="s">
        <v>4481</v>
      </c>
      <c r="B141" s="119" t="s">
        <v>4472</v>
      </c>
      <c r="C141" s="121" t="s">
        <v>1215</v>
      </c>
      <c r="D141" s="121" t="s">
        <v>4468</v>
      </c>
      <c r="E141" s="121" t="s">
        <v>1217</v>
      </c>
      <c r="F141" s="121">
        <v>1</v>
      </c>
      <c r="G141" s="121" t="s">
        <v>4467</v>
      </c>
      <c r="H141" s="121" t="s">
        <v>39</v>
      </c>
      <c r="I141" s="121" t="s">
        <v>713</v>
      </c>
      <c r="J141" s="121" t="s">
        <v>74</v>
      </c>
      <c r="K141" s="119" t="s">
        <v>4476</v>
      </c>
      <c r="L141" s="133">
        <v>45266</v>
      </c>
    </row>
    <row r="142" spans="1:13" ht="358" x14ac:dyDescent="0.2">
      <c r="A142" s="121" t="s">
        <v>4482</v>
      </c>
      <c r="B142" s="119" t="s">
        <v>4471</v>
      </c>
      <c r="C142" s="121" t="s">
        <v>1255</v>
      </c>
      <c r="D142" s="121" t="s">
        <v>4469</v>
      </c>
      <c r="E142" s="121" t="s">
        <v>1257</v>
      </c>
      <c r="F142" s="121">
        <v>1</v>
      </c>
      <c r="G142" s="121" t="s">
        <v>4467</v>
      </c>
      <c r="H142" s="121" t="s">
        <v>39</v>
      </c>
      <c r="I142" s="121" t="s">
        <v>38</v>
      </c>
      <c r="J142" s="121" t="s">
        <v>38</v>
      </c>
      <c r="K142" s="119" t="s">
        <v>4477</v>
      </c>
      <c r="L142" s="133">
        <v>45266</v>
      </c>
    </row>
    <row r="143" spans="1:13" ht="56" x14ac:dyDescent="0.2">
      <c r="A143" s="121" t="s">
        <v>4483</v>
      </c>
      <c r="B143" s="119" t="s">
        <v>4473</v>
      </c>
      <c r="C143" s="121" t="s">
        <v>1255</v>
      </c>
      <c r="D143" s="121" t="s">
        <v>4470</v>
      </c>
      <c r="E143" s="121" t="s">
        <v>1362</v>
      </c>
      <c r="F143" s="121">
        <v>1</v>
      </c>
      <c r="G143" s="121" t="s">
        <v>4467</v>
      </c>
      <c r="H143" s="121" t="s">
        <v>39</v>
      </c>
      <c r="I143" s="121" t="s">
        <v>38</v>
      </c>
      <c r="J143" s="121" t="s">
        <v>4465</v>
      </c>
      <c r="K143" s="119" t="s">
        <v>4478</v>
      </c>
      <c r="L143" s="133">
        <v>45266</v>
      </c>
    </row>
    <row r="144" spans="1:13" hidden="1" x14ac:dyDescent="0.2">
      <c r="A144" s="121"/>
      <c r="B144" s="121"/>
      <c r="C144" s="121"/>
      <c r="D144" s="121"/>
      <c r="E144" s="121"/>
      <c r="F144" s="121"/>
      <c r="G144" s="121"/>
      <c r="H144" s="121"/>
      <c r="I144" s="121"/>
      <c r="J144" s="121"/>
      <c r="K144" s="121"/>
      <c r="L144" s="121"/>
    </row>
    <row r="145" spans="1:12" hidden="1" x14ac:dyDescent="0.2">
      <c r="A145" s="121"/>
      <c r="B145" s="121"/>
      <c r="C145" s="121"/>
      <c r="D145" s="121"/>
      <c r="E145" s="121"/>
      <c r="F145" s="121"/>
      <c r="G145" s="121"/>
      <c r="H145" s="121"/>
      <c r="I145" s="121"/>
      <c r="J145" s="121"/>
      <c r="K145" s="121"/>
      <c r="L145" s="121"/>
    </row>
    <row r="146" spans="1:12" hidden="1" x14ac:dyDescent="0.2">
      <c r="A146" s="121"/>
      <c r="B146" s="121"/>
      <c r="C146" s="121"/>
      <c r="D146" s="121"/>
      <c r="E146" s="121"/>
      <c r="F146" s="121"/>
      <c r="G146" s="121"/>
      <c r="H146" s="121"/>
      <c r="I146" s="121"/>
      <c r="J146" s="121"/>
      <c r="K146" s="121"/>
      <c r="L146" s="121"/>
    </row>
    <row r="147" spans="1:12" hidden="1" x14ac:dyDescent="0.2">
      <c r="A147" s="121"/>
      <c r="B147" s="121"/>
      <c r="C147" s="121"/>
      <c r="D147" s="121"/>
      <c r="E147" s="121"/>
      <c r="F147" s="121"/>
      <c r="G147" s="121"/>
      <c r="H147" s="121"/>
      <c r="I147" s="121"/>
      <c r="J147" s="121"/>
      <c r="K147" s="121"/>
      <c r="L147" s="121"/>
    </row>
    <row r="148" spans="1:12" hidden="1" x14ac:dyDescent="0.2">
      <c r="A148" s="121"/>
      <c r="B148" s="121"/>
      <c r="C148" s="121"/>
      <c r="D148" s="121"/>
      <c r="E148" s="121"/>
      <c r="F148" s="121"/>
      <c r="G148" s="121"/>
      <c r="H148" s="121"/>
      <c r="I148" s="121"/>
      <c r="J148" s="121"/>
      <c r="K148" s="121"/>
      <c r="L148" s="121"/>
    </row>
    <row r="149" spans="1:12" hidden="1" x14ac:dyDescent="0.2">
      <c r="A149" s="121"/>
      <c r="B149" s="121"/>
      <c r="C149" s="121"/>
      <c r="D149" s="121"/>
      <c r="E149" s="121"/>
      <c r="F149" s="121"/>
      <c r="G149" s="121"/>
      <c r="H149" s="121"/>
      <c r="I149" s="121"/>
      <c r="J149" s="121"/>
      <c r="K149" s="121"/>
      <c r="L149" s="121"/>
    </row>
    <row r="150" spans="1:12" hidden="1" x14ac:dyDescent="0.2">
      <c r="A150" s="121"/>
      <c r="B150" s="121"/>
      <c r="C150" s="121"/>
      <c r="D150" s="121"/>
      <c r="E150" s="121"/>
      <c r="F150" s="121"/>
      <c r="G150" s="121"/>
      <c r="H150" s="121"/>
      <c r="I150" s="121"/>
      <c r="J150" s="121"/>
      <c r="K150" s="121"/>
      <c r="L150" s="121"/>
    </row>
    <row r="151" spans="1:12" hidden="1" x14ac:dyDescent="0.2">
      <c r="A151" s="121"/>
      <c r="B151" s="121"/>
      <c r="C151" s="121"/>
      <c r="D151" s="121"/>
      <c r="E151" s="121"/>
      <c r="F151" s="121"/>
      <c r="G151" s="121"/>
      <c r="H151" s="121"/>
      <c r="I151" s="121"/>
      <c r="J151" s="121"/>
      <c r="K151" s="121"/>
      <c r="L151" s="121"/>
    </row>
    <row r="152" spans="1:12" x14ac:dyDescent="0.2">
      <c r="A152" s="121"/>
      <c r="B152" s="121"/>
      <c r="C152" s="121"/>
      <c r="D152" s="121"/>
      <c r="E152" s="121"/>
      <c r="F152" s="121"/>
      <c r="G152" s="121"/>
      <c r="H152" s="121"/>
      <c r="I152" s="121"/>
      <c r="J152" s="121"/>
      <c r="K152" s="121"/>
      <c r="L152" s="121"/>
    </row>
    <row r="153" spans="1:12" x14ac:dyDescent="0.2">
      <c r="A153" s="121"/>
      <c r="B153" s="121"/>
      <c r="C153" s="121"/>
      <c r="D153" s="121"/>
      <c r="E153" s="121"/>
      <c r="F153" s="121"/>
      <c r="G153" s="121"/>
      <c r="H153" s="121"/>
      <c r="I153" s="121"/>
      <c r="J153" s="121"/>
      <c r="K153" s="121"/>
      <c r="L153" s="121"/>
    </row>
    <row r="154" spans="1:12" x14ac:dyDescent="0.2">
      <c r="A154" s="121"/>
      <c r="B154" s="121"/>
      <c r="C154" s="121"/>
      <c r="D154" s="121"/>
      <c r="E154" s="121"/>
      <c r="F154" s="121"/>
      <c r="G154" s="121"/>
      <c r="H154" s="121"/>
      <c r="I154" s="121"/>
      <c r="J154" s="121"/>
      <c r="K154" s="121"/>
      <c r="L154" s="121"/>
    </row>
    <row r="155" spans="1:12" x14ac:dyDescent="0.2">
      <c r="A155" s="121"/>
      <c r="B155" s="121"/>
      <c r="C155" s="121"/>
      <c r="D155" s="121"/>
      <c r="E155" s="121"/>
      <c r="F155" s="121"/>
      <c r="G155" s="121"/>
      <c r="H155" s="121"/>
      <c r="I155" s="121"/>
      <c r="J155" s="121"/>
      <c r="K155" s="121"/>
      <c r="L155" s="121"/>
    </row>
    <row r="156" spans="1:12" x14ac:dyDescent="0.2">
      <c r="A156" s="121"/>
      <c r="B156" s="121"/>
      <c r="C156" s="121"/>
      <c r="D156" s="121"/>
      <c r="E156" s="121"/>
      <c r="F156" s="121"/>
      <c r="G156" s="121"/>
      <c r="H156" s="121"/>
      <c r="I156" s="121"/>
      <c r="J156" s="121"/>
      <c r="K156" s="121"/>
      <c r="L156" s="121"/>
    </row>
    <row r="157" spans="1:12" x14ac:dyDescent="0.2">
      <c r="A157" s="121"/>
      <c r="B157" s="121"/>
      <c r="C157" s="121"/>
      <c r="D157" s="121"/>
      <c r="E157" s="121"/>
      <c r="F157" s="121"/>
      <c r="G157" s="121"/>
      <c r="H157" s="121"/>
      <c r="I157" s="121"/>
      <c r="J157" s="121"/>
      <c r="K157" s="121"/>
      <c r="L157" s="121"/>
    </row>
    <row r="158" spans="1:12" x14ac:dyDescent="0.2">
      <c r="A158" s="121"/>
      <c r="B158" s="121"/>
      <c r="C158" s="121"/>
      <c r="D158" s="121"/>
      <c r="E158" s="121"/>
      <c r="F158" s="121"/>
      <c r="G158" s="121"/>
      <c r="H158" s="121"/>
      <c r="I158" s="121"/>
      <c r="J158" s="121"/>
      <c r="K158" s="121"/>
      <c r="L158" s="121"/>
    </row>
    <row r="159" spans="1:12" x14ac:dyDescent="0.2">
      <c r="A159" s="121"/>
      <c r="B159" s="121"/>
      <c r="C159" s="121"/>
      <c r="D159" s="121"/>
      <c r="E159" s="121"/>
      <c r="F159" s="121"/>
      <c r="G159" s="121"/>
      <c r="H159" s="121"/>
      <c r="I159" s="121"/>
      <c r="J159" s="121"/>
      <c r="K159" s="121"/>
      <c r="L159" s="121"/>
    </row>
    <row r="160" spans="1:12" x14ac:dyDescent="0.2">
      <c r="A160" s="121"/>
      <c r="B160" s="121"/>
      <c r="C160" s="121"/>
      <c r="D160" s="121"/>
      <c r="E160" s="121"/>
      <c r="F160" s="121"/>
      <c r="G160" s="121"/>
      <c r="H160" s="121"/>
      <c r="I160" s="121"/>
      <c r="J160" s="121"/>
      <c r="K160" s="121"/>
      <c r="L160" s="121"/>
    </row>
    <row r="161" spans="1:12" x14ac:dyDescent="0.2">
      <c r="A161" s="121"/>
      <c r="B161" s="121"/>
      <c r="C161" s="121"/>
      <c r="D161" s="121"/>
      <c r="E161" s="121"/>
      <c r="F161" s="121"/>
      <c r="G161" s="121"/>
      <c r="H161" s="121"/>
      <c r="I161" s="121"/>
      <c r="J161" s="121"/>
      <c r="K161" s="121"/>
      <c r="L161" s="121"/>
    </row>
    <row r="162" spans="1:12" x14ac:dyDescent="0.2">
      <c r="A162" s="121"/>
      <c r="B162" s="121"/>
      <c r="C162" s="121"/>
      <c r="D162" s="121"/>
      <c r="E162" s="121"/>
      <c r="F162" s="121"/>
      <c r="G162" s="121"/>
      <c r="H162" s="121"/>
      <c r="I162" s="121"/>
      <c r="J162" s="121"/>
      <c r="K162" s="121"/>
      <c r="L162" s="121"/>
    </row>
    <row r="163" spans="1:12" x14ac:dyDescent="0.2">
      <c r="A163" s="121"/>
      <c r="B163" s="121"/>
      <c r="C163" s="121"/>
      <c r="D163" s="121"/>
      <c r="E163" s="121"/>
      <c r="F163" s="121"/>
      <c r="G163" s="121"/>
      <c r="H163" s="121"/>
      <c r="I163" s="121"/>
      <c r="J163" s="121"/>
      <c r="K163" s="121"/>
      <c r="L163" s="121"/>
    </row>
    <row r="164" spans="1:12" x14ac:dyDescent="0.2">
      <c r="A164" s="121"/>
      <c r="B164" s="121"/>
      <c r="C164" s="121"/>
      <c r="D164" s="121"/>
      <c r="E164" s="121"/>
      <c r="F164" s="121"/>
      <c r="G164" s="121"/>
      <c r="H164" s="121"/>
      <c r="I164" s="121"/>
      <c r="J164" s="121"/>
      <c r="K164" s="121"/>
      <c r="L164" s="121"/>
    </row>
    <row r="165" spans="1:12" x14ac:dyDescent="0.2">
      <c r="A165" s="121"/>
      <c r="B165" s="121"/>
      <c r="C165" s="121"/>
      <c r="D165" s="121"/>
      <c r="E165" s="121"/>
      <c r="F165" s="121"/>
      <c r="G165" s="121"/>
      <c r="H165" s="121"/>
      <c r="I165" s="121"/>
      <c r="J165" s="121"/>
      <c r="K165" s="121"/>
      <c r="L165" s="121"/>
    </row>
    <row r="166" spans="1:12" x14ac:dyDescent="0.2">
      <c r="A166" s="121"/>
      <c r="B166" s="121"/>
      <c r="C166" s="121"/>
      <c r="D166" s="121"/>
      <c r="E166" s="121"/>
      <c r="F166" s="121"/>
      <c r="G166" s="121"/>
      <c r="H166" s="121"/>
      <c r="I166" s="121"/>
      <c r="J166" s="121"/>
      <c r="K166" s="121"/>
      <c r="L166" s="121"/>
    </row>
    <row r="167" spans="1:12" x14ac:dyDescent="0.2">
      <c r="A167" s="121"/>
      <c r="B167" s="121"/>
      <c r="C167" s="121"/>
      <c r="D167" s="121"/>
      <c r="E167" s="121"/>
      <c r="F167" s="121"/>
      <c r="G167" s="121"/>
      <c r="H167" s="121"/>
      <c r="I167" s="121"/>
      <c r="J167" s="121"/>
      <c r="K167" s="121"/>
      <c r="L167" s="121"/>
    </row>
    <row r="168" spans="1:12" x14ac:dyDescent="0.2">
      <c r="A168" s="121"/>
      <c r="B168" s="121"/>
      <c r="C168" s="121"/>
      <c r="D168" s="121"/>
      <c r="E168" s="121"/>
      <c r="F168" s="121"/>
      <c r="G168" s="121"/>
      <c r="H168" s="121"/>
      <c r="I168" s="121"/>
      <c r="J168" s="121"/>
      <c r="K168" s="121"/>
      <c r="L168" s="121"/>
    </row>
    <row r="169" spans="1:12" x14ac:dyDescent="0.2">
      <c r="A169" s="121"/>
      <c r="B169" s="121"/>
      <c r="C169" s="121"/>
      <c r="D169" s="121"/>
      <c r="E169" s="121"/>
      <c r="F169" s="121"/>
      <c r="G169" s="121"/>
      <c r="H169" s="121"/>
      <c r="I169" s="121"/>
      <c r="J169" s="121"/>
      <c r="K169" s="121"/>
      <c r="L169" s="121"/>
    </row>
    <row r="170" spans="1:12" x14ac:dyDescent="0.2">
      <c r="A170" s="121"/>
      <c r="B170" s="121"/>
      <c r="C170" s="121"/>
      <c r="D170" s="121"/>
      <c r="E170" s="121"/>
      <c r="F170" s="121"/>
      <c r="G170" s="121"/>
      <c r="H170" s="121"/>
      <c r="I170" s="121"/>
      <c r="J170" s="121"/>
      <c r="K170" s="121"/>
      <c r="L170" s="121"/>
    </row>
    <row r="171" spans="1:12" x14ac:dyDescent="0.2">
      <c r="A171" s="121"/>
      <c r="B171" s="121"/>
      <c r="C171" s="121"/>
      <c r="D171" s="121"/>
      <c r="E171" s="121"/>
      <c r="F171" s="121"/>
      <c r="G171" s="121"/>
      <c r="H171" s="121"/>
      <c r="I171" s="121"/>
      <c r="J171" s="121"/>
      <c r="K171" s="121"/>
      <c r="L171" s="121"/>
    </row>
    <row r="172" spans="1:12" x14ac:dyDescent="0.2">
      <c r="A172" s="121"/>
      <c r="B172" s="121"/>
      <c r="C172" s="121"/>
      <c r="D172" s="121"/>
      <c r="E172" s="121"/>
      <c r="F172" s="121"/>
      <c r="G172" s="121"/>
      <c r="H172" s="121"/>
      <c r="I172" s="121"/>
      <c r="J172" s="121"/>
      <c r="K172" s="121"/>
      <c r="L172" s="121"/>
    </row>
    <row r="173" spans="1:12" x14ac:dyDescent="0.2">
      <c r="A173" s="121"/>
      <c r="B173" s="121"/>
      <c r="C173" s="121"/>
      <c r="D173" s="121"/>
      <c r="E173" s="121"/>
      <c r="F173" s="121"/>
      <c r="G173" s="121"/>
      <c r="H173" s="121"/>
      <c r="I173" s="121"/>
      <c r="J173" s="121"/>
      <c r="K173" s="121"/>
      <c r="L173" s="121"/>
    </row>
    <row r="174" spans="1:12" x14ac:dyDescent="0.2">
      <c r="A174" s="121"/>
      <c r="B174" s="121"/>
      <c r="C174" s="121"/>
      <c r="D174" s="121"/>
      <c r="E174" s="121"/>
      <c r="F174" s="121"/>
      <c r="G174" s="121"/>
      <c r="H174" s="121"/>
      <c r="I174" s="121"/>
      <c r="J174" s="121"/>
      <c r="K174" s="121"/>
      <c r="L174" s="121"/>
    </row>
    <row r="175" spans="1:12" x14ac:dyDescent="0.2">
      <c r="A175" s="121"/>
      <c r="B175" s="121"/>
      <c r="C175" s="121"/>
      <c r="D175" s="121"/>
      <c r="E175" s="121"/>
      <c r="F175" s="121"/>
      <c r="G175" s="121"/>
      <c r="H175" s="121"/>
      <c r="I175" s="121"/>
      <c r="J175" s="121"/>
      <c r="K175" s="121"/>
      <c r="L175" s="121"/>
    </row>
    <row r="176" spans="1:12" x14ac:dyDescent="0.2">
      <c r="A176" s="121"/>
      <c r="B176" s="121"/>
      <c r="C176" s="121"/>
      <c r="D176" s="121"/>
      <c r="E176" s="121"/>
      <c r="F176" s="121"/>
      <c r="G176" s="121"/>
      <c r="H176" s="121"/>
      <c r="I176" s="121"/>
      <c r="J176" s="121"/>
      <c r="K176" s="121"/>
      <c r="L176" s="121"/>
    </row>
    <row r="177" spans="1:12" x14ac:dyDescent="0.2">
      <c r="A177" s="121"/>
      <c r="B177" s="121"/>
      <c r="C177" s="121"/>
      <c r="D177" s="121"/>
      <c r="E177" s="121"/>
      <c r="F177" s="121"/>
      <c r="G177" s="121"/>
      <c r="H177" s="121"/>
      <c r="I177" s="121"/>
      <c r="J177" s="121"/>
      <c r="K177" s="121"/>
      <c r="L177" s="121"/>
    </row>
    <row r="178" spans="1:12" x14ac:dyDescent="0.2">
      <c r="A178" s="121"/>
      <c r="B178" s="121"/>
      <c r="C178" s="121"/>
      <c r="D178" s="121"/>
      <c r="E178" s="121"/>
      <c r="F178" s="121"/>
      <c r="G178" s="121"/>
      <c r="H178" s="121"/>
      <c r="I178" s="121"/>
      <c r="J178" s="121"/>
      <c r="K178" s="121"/>
      <c r="L178" s="121"/>
    </row>
    <row r="179" spans="1:12" x14ac:dyDescent="0.2">
      <c r="A179" s="121"/>
      <c r="B179" s="121"/>
      <c r="C179" s="121"/>
      <c r="D179" s="121"/>
      <c r="E179" s="121"/>
      <c r="F179" s="121"/>
      <c r="G179" s="121"/>
      <c r="H179" s="121"/>
      <c r="I179" s="121"/>
      <c r="J179" s="121"/>
      <c r="K179" s="121"/>
      <c r="L179" s="121"/>
    </row>
    <row r="180" spans="1:12" x14ac:dyDescent="0.2">
      <c r="A180" s="121"/>
      <c r="B180" s="121"/>
      <c r="C180" s="121"/>
      <c r="D180" s="121"/>
      <c r="E180" s="121"/>
      <c r="F180" s="121"/>
      <c r="G180" s="121"/>
      <c r="H180" s="121"/>
      <c r="I180" s="121"/>
      <c r="J180" s="121"/>
      <c r="K180" s="121"/>
      <c r="L180" s="121"/>
    </row>
    <row r="181" spans="1:12" x14ac:dyDescent="0.2">
      <c r="A181" s="121"/>
      <c r="B181" s="121"/>
      <c r="C181" s="121"/>
      <c r="D181" s="121"/>
      <c r="E181" s="121"/>
      <c r="F181" s="121"/>
      <c r="G181" s="121"/>
      <c r="H181" s="121"/>
      <c r="I181" s="121"/>
      <c r="J181" s="121"/>
      <c r="K181" s="121"/>
      <c r="L181" s="121"/>
    </row>
    <row r="182" spans="1:12" x14ac:dyDescent="0.2">
      <c r="A182" s="121"/>
      <c r="B182" s="121"/>
      <c r="C182" s="121"/>
      <c r="D182" s="121"/>
      <c r="E182" s="121"/>
      <c r="F182" s="121"/>
      <c r="G182" s="121"/>
      <c r="H182" s="121"/>
      <c r="I182" s="121"/>
      <c r="J182" s="121"/>
      <c r="K182" s="121"/>
      <c r="L182" s="121"/>
    </row>
    <row r="183" spans="1:12" x14ac:dyDescent="0.2">
      <c r="A183" s="121"/>
      <c r="B183" s="121"/>
      <c r="C183" s="121"/>
      <c r="D183" s="121"/>
      <c r="E183" s="121"/>
      <c r="F183" s="121"/>
      <c r="G183" s="121"/>
      <c r="H183" s="121"/>
      <c r="I183" s="121"/>
      <c r="J183" s="121"/>
      <c r="K183" s="121"/>
      <c r="L183" s="121"/>
    </row>
    <row r="184" spans="1:12" x14ac:dyDescent="0.2">
      <c r="A184" s="121"/>
      <c r="B184" s="121"/>
      <c r="C184" s="121"/>
      <c r="D184" s="121"/>
      <c r="E184" s="121"/>
      <c r="F184" s="121"/>
      <c r="G184" s="121"/>
      <c r="H184" s="121"/>
      <c r="I184" s="121"/>
      <c r="J184" s="121"/>
      <c r="K184" s="121"/>
      <c r="L184" s="121"/>
    </row>
    <row r="185" spans="1:12" x14ac:dyDescent="0.2">
      <c r="A185" s="121"/>
      <c r="B185" s="121"/>
      <c r="C185" s="121"/>
      <c r="D185" s="121"/>
      <c r="E185" s="121"/>
      <c r="F185" s="121"/>
      <c r="G185" s="121"/>
      <c r="H185" s="121"/>
      <c r="I185" s="121"/>
      <c r="J185" s="121"/>
      <c r="K185" s="121"/>
      <c r="L185" s="121"/>
    </row>
    <row r="186" spans="1:12" x14ac:dyDescent="0.2">
      <c r="A186" s="121"/>
      <c r="B186" s="121"/>
      <c r="C186" s="121"/>
      <c r="D186" s="121"/>
      <c r="E186" s="121"/>
      <c r="F186" s="121"/>
      <c r="G186" s="121"/>
      <c r="H186" s="121"/>
      <c r="I186" s="121"/>
      <c r="J186" s="121"/>
      <c r="K186" s="121"/>
      <c r="L186" s="121"/>
    </row>
    <row r="187" spans="1:12" x14ac:dyDescent="0.2">
      <c r="A187" s="121"/>
      <c r="B187" s="121"/>
      <c r="C187" s="121"/>
      <c r="D187" s="121"/>
      <c r="E187" s="121"/>
      <c r="F187" s="121"/>
      <c r="G187" s="121"/>
      <c r="H187" s="121"/>
      <c r="I187" s="121"/>
      <c r="J187" s="121"/>
      <c r="K187" s="121"/>
      <c r="L187" s="121"/>
    </row>
    <row r="188" spans="1:12" x14ac:dyDescent="0.2">
      <c r="A188" s="121"/>
      <c r="B188" s="121"/>
      <c r="C188" s="121"/>
      <c r="D188" s="121"/>
      <c r="E188" s="121"/>
      <c r="F188" s="121"/>
      <c r="G188" s="121"/>
      <c r="H188" s="121"/>
      <c r="I188" s="121"/>
      <c r="J188" s="121"/>
      <c r="K188" s="121"/>
      <c r="L188" s="121"/>
    </row>
    <row r="189" spans="1:12" x14ac:dyDescent="0.2">
      <c r="A189" s="121"/>
      <c r="B189" s="121"/>
      <c r="C189" s="121"/>
      <c r="D189" s="121"/>
      <c r="E189" s="121"/>
      <c r="F189" s="121"/>
      <c r="G189" s="121"/>
      <c r="H189" s="121"/>
      <c r="I189" s="121"/>
      <c r="J189" s="121"/>
      <c r="K189" s="121"/>
      <c r="L189" s="121"/>
    </row>
    <row r="190" spans="1:12" x14ac:dyDescent="0.2">
      <c r="A190" s="121"/>
      <c r="B190" s="121"/>
      <c r="C190" s="121"/>
      <c r="D190" s="121"/>
      <c r="E190" s="121"/>
      <c r="F190" s="121"/>
      <c r="G190" s="121"/>
      <c r="H190" s="121"/>
      <c r="I190" s="121"/>
      <c r="J190" s="121"/>
      <c r="K190" s="121"/>
      <c r="L190" s="121"/>
    </row>
    <row r="191" spans="1:12" x14ac:dyDescent="0.2">
      <c r="A191" s="121"/>
      <c r="B191" s="121"/>
      <c r="C191" s="121"/>
      <c r="D191" s="121"/>
      <c r="E191" s="121"/>
      <c r="F191" s="121"/>
      <c r="G191" s="121"/>
      <c r="H191" s="121"/>
      <c r="I191" s="121"/>
      <c r="J191" s="121"/>
      <c r="K191" s="121"/>
      <c r="L191" s="121"/>
    </row>
    <row r="192" spans="1:12" x14ac:dyDescent="0.2">
      <c r="A192" s="121"/>
      <c r="B192" s="121"/>
      <c r="C192" s="121"/>
      <c r="D192" s="121"/>
      <c r="E192" s="121"/>
      <c r="F192" s="121"/>
      <c r="G192" s="121"/>
      <c r="H192" s="121"/>
      <c r="I192" s="121"/>
      <c r="J192" s="121"/>
      <c r="K192" s="121"/>
      <c r="L192" s="121"/>
    </row>
    <row r="193" spans="1:12" x14ac:dyDescent="0.2">
      <c r="A193" s="121"/>
      <c r="B193" s="121"/>
      <c r="C193" s="121"/>
      <c r="D193" s="121"/>
      <c r="E193" s="121"/>
      <c r="F193" s="121"/>
      <c r="G193" s="121"/>
      <c r="H193" s="121"/>
      <c r="I193" s="121"/>
      <c r="J193" s="121"/>
      <c r="K193" s="121"/>
      <c r="L193" s="121"/>
    </row>
    <row r="194" spans="1:12" x14ac:dyDescent="0.2">
      <c r="A194" s="121"/>
      <c r="B194" s="121"/>
      <c r="C194" s="121"/>
      <c r="D194" s="121"/>
      <c r="E194" s="121"/>
      <c r="F194" s="121"/>
      <c r="G194" s="121"/>
      <c r="H194" s="121"/>
      <c r="I194" s="121"/>
      <c r="J194" s="121"/>
      <c r="K194" s="121"/>
      <c r="L194" s="121"/>
    </row>
    <row r="195" spans="1:12" x14ac:dyDescent="0.2">
      <c r="A195" s="121"/>
      <c r="B195" s="121"/>
      <c r="C195" s="121"/>
      <c r="D195" s="121"/>
      <c r="E195" s="121"/>
      <c r="F195" s="121"/>
      <c r="G195" s="121"/>
      <c r="H195" s="121"/>
      <c r="I195" s="121"/>
      <c r="J195" s="121"/>
      <c r="K195" s="121"/>
      <c r="L195" s="121"/>
    </row>
    <row r="196" spans="1:12" x14ac:dyDescent="0.2">
      <c r="A196" s="121"/>
      <c r="B196" s="121"/>
      <c r="C196" s="121"/>
      <c r="D196" s="121"/>
      <c r="E196" s="121"/>
      <c r="F196" s="121"/>
      <c r="G196" s="121"/>
      <c r="H196" s="121"/>
      <c r="I196" s="121"/>
      <c r="J196" s="121"/>
      <c r="K196" s="121"/>
      <c r="L196" s="121"/>
    </row>
    <row r="197" spans="1:12" x14ac:dyDescent="0.2">
      <c r="A197" s="121"/>
      <c r="B197" s="121"/>
      <c r="C197" s="121"/>
      <c r="D197" s="121"/>
      <c r="E197" s="121"/>
      <c r="F197" s="121"/>
      <c r="G197" s="121"/>
      <c r="H197" s="121"/>
      <c r="I197" s="121"/>
      <c r="J197" s="121"/>
      <c r="K197" s="121"/>
      <c r="L197" s="121"/>
    </row>
    <row r="198" spans="1:12" x14ac:dyDescent="0.2">
      <c r="A198" s="121"/>
      <c r="B198" s="121"/>
      <c r="C198" s="121"/>
      <c r="D198" s="121"/>
      <c r="E198" s="121"/>
      <c r="F198" s="121"/>
      <c r="G198" s="121"/>
      <c r="H198" s="121"/>
      <c r="I198" s="121"/>
      <c r="J198" s="121"/>
      <c r="K198" s="121"/>
      <c r="L198" s="121"/>
    </row>
    <row r="199" spans="1:12" x14ac:dyDescent="0.2">
      <c r="A199" s="121"/>
      <c r="B199" s="121"/>
      <c r="C199" s="121"/>
      <c r="D199" s="121"/>
      <c r="E199" s="121"/>
      <c r="F199" s="121"/>
      <c r="G199" s="121"/>
      <c r="H199" s="121"/>
      <c r="I199" s="121"/>
      <c r="J199" s="121"/>
      <c r="K199" s="121"/>
      <c r="L199" s="121"/>
    </row>
    <row r="200" spans="1:12" x14ac:dyDescent="0.2">
      <c r="A200" s="121"/>
      <c r="B200" s="121"/>
      <c r="C200" s="121"/>
      <c r="D200" s="121"/>
      <c r="E200" s="121"/>
      <c r="F200" s="121"/>
      <c r="G200" s="121"/>
      <c r="H200" s="121"/>
      <c r="I200" s="121"/>
      <c r="J200" s="121"/>
      <c r="K200" s="121"/>
      <c r="L200" s="121"/>
    </row>
    <row r="201" spans="1:12" x14ac:dyDescent="0.2">
      <c r="A201" s="121"/>
      <c r="B201" s="121"/>
      <c r="C201" s="121"/>
      <c r="D201" s="121"/>
      <c r="E201" s="121"/>
      <c r="F201" s="121"/>
      <c r="G201" s="121"/>
      <c r="H201" s="121"/>
      <c r="I201" s="121"/>
      <c r="J201" s="121"/>
      <c r="K201" s="121"/>
      <c r="L201" s="121"/>
    </row>
    <row r="202" spans="1:12" x14ac:dyDescent="0.2">
      <c r="A202" s="121"/>
      <c r="B202" s="121"/>
      <c r="C202" s="121"/>
      <c r="D202" s="121"/>
      <c r="E202" s="121"/>
      <c r="F202" s="121"/>
      <c r="G202" s="121"/>
      <c r="H202" s="121"/>
      <c r="I202" s="121"/>
      <c r="J202" s="121"/>
      <c r="K202" s="121"/>
      <c r="L202" s="121"/>
    </row>
    <row r="203" spans="1:12" x14ac:dyDescent="0.2">
      <c r="A203" s="121"/>
      <c r="B203" s="121"/>
      <c r="C203" s="121"/>
      <c r="D203" s="121"/>
      <c r="E203" s="121"/>
      <c r="F203" s="121"/>
      <c r="G203" s="121"/>
      <c r="H203" s="121"/>
      <c r="I203" s="121"/>
      <c r="J203" s="121"/>
      <c r="K203" s="121"/>
      <c r="L203" s="121"/>
    </row>
    <row r="204" spans="1:12" x14ac:dyDescent="0.2">
      <c r="A204" s="121"/>
      <c r="B204" s="121"/>
      <c r="C204" s="121"/>
      <c r="D204" s="121"/>
      <c r="E204" s="121"/>
      <c r="F204" s="121"/>
      <c r="G204" s="121"/>
      <c r="H204" s="121"/>
      <c r="I204" s="121"/>
      <c r="J204" s="121"/>
      <c r="K204" s="121"/>
      <c r="L204" s="121"/>
    </row>
    <row r="205" spans="1:12" x14ac:dyDescent="0.2">
      <c r="A205" s="121"/>
      <c r="B205" s="121"/>
      <c r="C205" s="121"/>
      <c r="D205" s="121"/>
      <c r="E205" s="121"/>
      <c r="F205" s="121"/>
      <c r="G205" s="121"/>
      <c r="H205" s="121"/>
      <c r="I205" s="121"/>
      <c r="J205" s="121"/>
      <c r="K205" s="121"/>
      <c r="L205" s="121"/>
    </row>
    <row r="206" spans="1:12" x14ac:dyDescent="0.2">
      <c r="A206" s="121"/>
      <c r="B206" s="121"/>
      <c r="C206" s="121"/>
      <c r="D206" s="121"/>
      <c r="E206" s="121"/>
      <c r="F206" s="121"/>
      <c r="G206" s="121"/>
      <c r="H206" s="121"/>
      <c r="I206" s="121"/>
      <c r="J206" s="121"/>
      <c r="K206" s="121"/>
      <c r="L206" s="121"/>
    </row>
    <row r="207" spans="1:12" x14ac:dyDescent="0.2">
      <c r="A207" s="121"/>
      <c r="B207" s="121"/>
      <c r="C207" s="121"/>
      <c r="D207" s="121"/>
      <c r="E207" s="121"/>
      <c r="F207" s="121"/>
      <c r="G207" s="121"/>
      <c r="H207" s="121"/>
      <c r="I207" s="121"/>
      <c r="J207" s="121"/>
      <c r="K207" s="121"/>
      <c r="L207" s="121"/>
    </row>
    <row r="208" spans="1:12" x14ac:dyDescent="0.2">
      <c r="A208" s="121"/>
      <c r="B208" s="121"/>
      <c r="C208" s="121"/>
      <c r="D208" s="121"/>
      <c r="E208" s="121"/>
      <c r="F208" s="121"/>
      <c r="G208" s="121"/>
      <c r="H208" s="121"/>
      <c r="I208" s="121"/>
      <c r="J208" s="121"/>
      <c r="K208" s="121"/>
      <c r="L208" s="121"/>
    </row>
    <row r="209" spans="1:12" x14ac:dyDescent="0.2">
      <c r="A209" s="121"/>
      <c r="B209" s="121"/>
      <c r="C209" s="121"/>
      <c r="D209" s="121"/>
      <c r="E209" s="121"/>
      <c r="F209" s="121"/>
      <c r="G209" s="121"/>
      <c r="H209" s="121"/>
      <c r="I209" s="121"/>
      <c r="J209" s="121"/>
      <c r="K209" s="121"/>
      <c r="L209" s="121"/>
    </row>
    <row r="210" spans="1:12" x14ac:dyDescent="0.2">
      <c r="A210" s="121"/>
      <c r="B210" s="121"/>
      <c r="C210" s="121"/>
      <c r="D210" s="121"/>
      <c r="E210" s="121"/>
      <c r="F210" s="121"/>
      <c r="G210" s="121"/>
      <c r="H210" s="121"/>
      <c r="I210" s="121"/>
      <c r="J210" s="121"/>
      <c r="K210" s="121"/>
      <c r="L210" s="121"/>
    </row>
    <row r="211" spans="1:12" x14ac:dyDescent="0.2">
      <c r="A211" s="121"/>
      <c r="B211" s="121"/>
      <c r="C211" s="121"/>
      <c r="D211" s="121"/>
      <c r="E211" s="121"/>
      <c r="F211" s="121"/>
      <c r="G211" s="121"/>
      <c r="H211" s="121"/>
      <c r="I211" s="121"/>
      <c r="J211" s="121"/>
      <c r="K211" s="121"/>
      <c r="L211" s="121"/>
    </row>
    <row r="212" spans="1:12" x14ac:dyDescent="0.2">
      <c r="A212" s="121"/>
      <c r="B212" s="121"/>
      <c r="C212" s="121"/>
      <c r="D212" s="121"/>
      <c r="E212" s="121"/>
      <c r="F212" s="121"/>
      <c r="G212" s="121"/>
      <c r="H212" s="121"/>
      <c r="I212" s="121"/>
      <c r="J212" s="121"/>
      <c r="K212" s="121"/>
      <c r="L212" s="121"/>
    </row>
    <row r="213" spans="1:12" x14ac:dyDescent="0.2">
      <c r="A213" s="121"/>
      <c r="B213" s="121"/>
      <c r="C213" s="121"/>
      <c r="D213" s="121"/>
      <c r="E213" s="121"/>
      <c r="F213" s="121"/>
      <c r="G213" s="121"/>
      <c r="H213" s="121"/>
      <c r="I213" s="121"/>
      <c r="J213" s="121"/>
      <c r="K213" s="121"/>
      <c r="L213" s="121"/>
    </row>
    <row r="214" spans="1:12" x14ac:dyDescent="0.2">
      <c r="A214" s="121"/>
      <c r="B214" s="121"/>
      <c r="C214" s="121"/>
      <c r="D214" s="121"/>
      <c r="E214" s="121"/>
      <c r="F214" s="121"/>
      <c r="G214" s="121"/>
      <c r="H214" s="121"/>
      <c r="I214" s="121"/>
      <c r="J214" s="121"/>
      <c r="K214" s="121"/>
      <c r="L214" s="121"/>
    </row>
    <row r="215" spans="1:12" x14ac:dyDescent="0.2">
      <c r="A215" s="121"/>
      <c r="B215" s="121"/>
      <c r="C215" s="121"/>
      <c r="D215" s="121"/>
      <c r="E215" s="121"/>
      <c r="F215" s="121"/>
      <c r="G215" s="121"/>
      <c r="H215" s="121"/>
      <c r="I215" s="121"/>
      <c r="J215" s="121"/>
      <c r="K215" s="121"/>
      <c r="L215" s="121"/>
    </row>
    <row r="216" spans="1:12" x14ac:dyDescent="0.2">
      <c r="A216" s="121"/>
      <c r="B216" s="121"/>
      <c r="C216" s="121"/>
      <c r="D216" s="121"/>
      <c r="E216" s="121"/>
      <c r="F216" s="121"/>
      <c r="G216" s="121"/>
      <c r="H216" s="121"/>
      <c r="I216" s="121"/>
      <c r="J216" s="121"/>
      <c r="K216" s="121"/>
      <c r="L216" s="121"/>
    </row>
    <row r="217" spans="1:12" x14ac:dyDescent="0.2">
      <c r="A217" s="121"/>
      <c r="B217" s="121"/>
      <c r="C217" s="121"/>
      <c r="D217" s="121"/>
      <c r="E217" s="121"/>
      <c r="F217" s="121"/>
      <c r="G217" s="121"/>
      <c r="H217" s="121"/>
      <c r="I217" s="121"/>
      <c r="J217" s="121"/>
      <c r="K217" s="121"/>
      <c r="L217" s="121"/>
    </row>
    <row r="218" spans="1:12" x14ac:dyDescent="0.2">
      <c r="A218" s="121"/>
      <c r="B218" s="121"/>
      <c r="C218" s="121"/>
      <c r="D218" s="121"/>
      <c r="E218" s="121"/>
      <c r="F218" s="121"/>
      <c r="G218" s="121"/>
      <c r="H218" s="121"/>
      <c r="I218" s="121"/>
      <c r="J218" s="121"/>
      <c r="K218" s="121"/>
      <c r="L218" s="121"/>
    </row>
    <row r="219" spans="1:12" x14ac:dyDescent="0.2">
      <c r="A219" s="121"/>
      <c r="B219" s="121"/>
      <c r="C219" s="121"/>
      <c r="D219" s="121"/>
      <c r="E219" s="121"/>
      <c r="F219" s="121"/>
      <c r="G219" s="121"/>
      <c r="H219" s="121"/>
      <c r="I219" s="121"/>
      <c r="J219" s="121"/>
      <c r="K219" s="121"/>
      <c r="L219" s="121"/>
    </row>
    <row r="220" spans="1:12" x14ac:dyDescent="0.2">
      <c r="A220" s="121"/>
      <c r="B220" s="121"/>
      <c r="C220" s="121"/>
      <c r="D220" s="121"/>
      <c r="E220" s="121"/>
      <c r="F220" s="121"/>
      <c r="G220" s="121"/>
      <c r="H220" s="121"/>
      <c r="I220" s="121"/>
      <c r="J220" s="121"/>
      <c r="K220" s="121"/>
      <c r="L220" s="121"/>
    </row>
    <row r="221" spans="1:12" x14ac:dyDescent="0.2">
      <c r="A221" s="121"/>
      <c r="B221" s="121"/>
      <c r="C221" s="121"/>
      <c r="D221" s="121"/>
      <c r="E221" s="121"/>
      <c r="F221" s="121"/>
      <c r="G221" s="121"/>
      <c r="H221" s="121"/>
      <c r="I221" s="121"/>
      <c r="J221" s="121"/>
      <c r="K221" s="121"/>
      <c r="L221" s="121"/>
    </row>
    <row r="222" spans="1:12" x14ac:dyDescent="0.2">
      <c r="A222" s="121"/>
      <c r="B222" s="121"/>
      <c r="C222" s="121"/>
      <c r="D222" s="121"/>
      <c r="E222" s="121"/>
      <c r="F222" s="121"/>
      <c r="G222" s="121"/>
      <c r="H222" s="121"/>
      <c r="I222" s="121"/>
      <c r="J222" s="121"/>
      <c r="K222" s="121"/>
      <c r="L222" s="121"/>
    </row>
    <row r="223" spans="1:12" x14ac:dyDescent="0.2">
      <c r="A223" s="121"/>
      <c r="B223" s="121"/>
      <c r="C223" s="121"/>
      <c r="D223" s="121"/>
      <c r="E223" s="121"/>
      <c r="F223" s="121"/>
      <c r="G223" s="121"/>
      <c r="H223" s="121"/>
      <c r="I223" s="121"/>
      <c r="J223" s="121"/>
      <c r="K223" s="121"/>
      <c r="L223" s="121"/>
    </row>
    <row r="224" spans="1:12" x14ac:dyDescent="0.2">
      <c r="A224" s="121"/>
      <c r="B224" s="121"/>
      <c r="C224" s="121"/>
      <c r="D224" s="121"/>
      <c r="E224" s="121"/>
      <c r="F224" s="121"/>
      <c r="G224" s="121"/>
      <c r="H224" s="121"/>
      <c r="I224" s="121"/>
      <c r="J224" s="121"/>
      <c r="K224" s="121"/>
      <c r="L224" s="121"/>
    </row>
    <row r="225" spans="1:12" x14ac:dyDescent="0.2">
      <c r="A225" s="121"/>
      <c r="B225" s="121"/>
      <c r="C225" s="121"/>
      <c r="D225" s="121"/>
      <c r="E225" s="121"/>
      <c r="F225" s="121"/>
      <c r="G225" s="121"/>
      <c r="H225" s="121"/>
      <c r="I225" s="121"/>
      <c r="J225" s="121"/>
      <c r="K225" s="121"/>
      <c r="L225" s="121"/>
    </row>
    <row r="226" spans="1:12" x14ac:dyDescent="0.2">
      <c r="A226" s="121"/>
      <c r="B226" s="121"/>
      <c r="C226" s="121"/>
      <c r="D226" s="121"/>
      <c r="E226" s="121"/>
      <c r="F226" s="121"/>
      <c r="G226" s="121"/>
      <c r="H226" s="121"/>
      <c r="I226" s="121"/>
      <c r="J226" s="121"/>
      <c r="K226" s="121"/>
      <c r="L226" s="121"/>
    </row>
    <row r="227" spans="1:12" x14ac:dyDescent="0.2">
      <c r="A227" s="121"/>
      <c r="B227" s="121"/>
      <c r="C227" s="121"/>
      <c r="D227" s="121"/>
      <c r="E227" s="121"/>
      <c r="F227" s="121"/>
      <c r="G227" s="121"/>
      <c r="H227" s="121"/>
      <c r="I227" s="121"/>
      <c r="J227" s="121"/>
      <c r="K227" s="121"/>
      <c r="L227" s="121"/>
    </row>
    <row r="228" spans="1:12" x14ac:dyDescent="0.2">
      <c r="A228" s="121"/>
      <c r="B228" s="121"/>
      <c r="C228" s="121"/>
      <c r="D228" s="121"/>
      <c r="E228" s="121"/>
      <c r="F228" s="121"/>
      <c r="G228" s="121"/>
      <c r="H228" s="121"/>
      <c r="I228" s="121"/>
      <c r="J228" s="121"/>
      <c r="K228" s="121"/>
      <c r="L228" s="121"/>
    </row>
    <row r="229" spans="1:12" x14ac:dyDescent="0.2">
      <c r="A229" s="121"/>
      <c r="B229" s="121"/>
      <c r="C229" s="121"/>
      <c r="D229" s="121"/>
      <c r="E229" s="121"/>
      <c r="F229" s="121"/>
      <c r="G229" s="121"/>
      <c r="H229" s="121"/>
      <c r="I229" s="121"/>
      <c r="J229" s="121"/>
      <c r="K229" s="121"/>
      <c r="L229" s="121"/>
    </row>
    <row r="230" spans="1:12" x14ac:dyDescent="0.2">
      <c r="A230" s="121"/>
      <c r="B230" s="121"/>
      <c r="C230" s="121"/>
      <c r="D230" s="121"/>
      <c r="E230" s="121"/>
      <c r="F230" s="121"/>
      <c r="G230" s="121"/>
      <c r="H230" s="121"/>
      <c r="I230" s="121"/>
      <c r="J230" s="121"/>
      <c r="K230" s="121"/>
      <c r="L230" s="121"/>
    </row>
    <row r="231" spans="1:12" x14ac:dyDescent="0.2">
      <c r="A231" s="121"/>
      <c r="B231" s="121"/>
      <c r="C231" s="121"/>
      <c r="D231" s="121"/>
      <c r="E231" s="121"/>
      <c r="F231" s="121"/>
      <c r="G231" s="121"/>
      <c r="H231" s="121"/>
      <c r="I231" s="121"/>
      <c r="J231" s="121"/>
      <c r="K231" s="121"/>
      <c r="L231" s="121"/>
    </row>
    <row r="232" spans="1:12" x14ac:dyDescent="0.2">
      <c r="A232" s="121"/>
      <c r="B232" s="121"/>
      <c r="C232" s="121"/>
      <c r="D232" s="121"/>
      <c r="E232" s="121"/>
      <c r="F232" s="121"/>
      <c r="G232" s="121"/>
      <c r="H232" s="121"/>
      <c r="I232" s="121"/>
      <c r="J232" s="121"/>
      <c r="K232" s="121"/>
      <c r="L232" s="121"/>
    </row>
    <row r="233" spans="1:12" x14ac:dyDescent="0.2">
      <c r="A233" s="121"/>
      <c r="B233" s="121"/>
      <c r="C233" s="121"/>
      <c r="D233" s="121"/>
      <c r="E233" s="121"/>
      <c r="F233" s="121"/>
      <c r="G233" s="121"/>
      <c r="H233" s="121"/>
      <c r="I233" s="121"/>
      <c r="J233" s="121"/>
      <c r="K233" s="121"/>
      <c r="L233" s="121"/>
    </row>
    <row r="234" spans="1:12" x14ac:dyDescent="0.2">
      <c r="A234" s="121"/>
      <c r="B234" s="121"/>
      <c r="C234" s="121"/>
      <c r="D234" s="121"/>
      <c r="E234" s="121"/>
      <c r="F234" s="121"/>
      <c r="G234" s="121"/>
      <c r="H234" s="121"/>
      <c r="I234" s="121"/>
      <c r="J234" s="121"/>
      <c r="K234" s="121"/>
      <c r="L234" s="121"/>
    </row>
    <row r="235" spans="1:12" x14ac:dyDescent="0.2">
      <c r="A235" s="121"/>
      <c r="B235" s="121"/>
      <c r="C235" s="121"/>
      <c r="D235" s="121"/>
      <c r="E235" s="121"/>
      <c r="F235" s="121"/>
      <c r="G235" s="121"/>
      <c r="H235" s="121"/>
      <c r="I235" s="121"/>
      <c r="J235" s="121"/>
      <c r="K235" s="121"/>
      <c r="L235" s="121"/>
    </row>
    <row r="236" spans="1:12" x14ac:dyDescent="0.2">
      <c r="A236" s="121"/>
      <c r="B236" s="121"/>
      <c r="C236" s="121"/>
      <c r="D236" s="121"/>
      <c r="E236" s="121"/>
      <c r="F236" s="121"/>
      <c r="G236" s="121"/>
      <c r="H236" s="121"/>
      <c r="I236" s="121"/>
      <c r="J236" s="121"/>
      <c r="K236" s="121"/>
      <c r="L236" s="121"/>
    </row>
    <row r="237" spans="1:12" x14ac:dyDescent="0.2">
      <c r="A237" s="121"/>
      <c r="B237" s="121"/>
      <c r="C237" s="121"/>
      <c r="D237" s="121"/>
      <c r="E237" s="121"/>
      <c r="F237" s="121"/>
      <c r="G237" s="121"/>
      <c r="H237" s="121"/>
      <c r="I237" s="121"/>
      <c r="J237" s="121"/>
      <c r="K237" s="121"/>
      <c r="L237" s="121"/>
    </row>
    <row r="238" spans="1:12" x14ac:dyDescent="0.2">
      <c r="A238" s="121"/>
      <c r="B238" s="121"/>
      <c r="C238" s="121"/>
      <c r="D238" s="121"/>
      <c r="E238" s="121"/>
      <c r="F238" s="121"/>
      <c r="G238" s="121"/>
      <c r="H238" s="121"/>
      <c r="I238" s="121"/>
      <c r="J238" s="121"/>
      <c r="K238" s="121"/>
      <c r="L238" s="121"/>
    </row>
    <row r="239" spans="1:12" x14ac:dyDescent="0.2">
      <c r="A239" s="121"/>
      <c r="B239" s="121"/>
      <c r="C239" s="121"/>
      <c r="D239" s="121"/>
      <c r="E239" s="121"/>
      <c r="F239" s="121"/>
      <c r="G239" s="121"/>
      <c r="H239" s="121"/>
      <c r="I239" s="121"/>
      <c r="J239" s="121"/>
      <c r="K239" s="121"/>
      <c r="L239" s="121"/>
    </row>
    <row r="240" spans="1:12" x14ac:dyDescent="0.2">
      <c r="A240" s="121"/>
      <c r="B240" s="121"/>
      <c r="C240" s="121"/>
      <c r="D240" s="121"/>
      <c r="E240" s="121"/>
      <c r="F240" s="121"/>
      <c r="G240" s="121"/>
      <c r="H240" s="121"/>
      <c r="I240" s="121"/>
      <c r="J240" s="121"/>
      <c r="K240" s="121"/>
      <c r="L240" s="121"/>
    </row>
    <row r="241" spans="1:12" x14ac:dyDescent="0.2">
      <c r="A241" s="121"/>
      <c r="B241" s="121"/>
      <c r="C241" s="121"/>
      <c r="D241" s="121"/>
      <c r="E241" s="121"/>
      <c r="F241" s="121"/>
      <c r="G241" s="121"/>
      <c r="H241" s="121"/>
      <c r="I241" s="121"/>
      <c r="J241" s="121"/>
      <c r="K241" s="121"/>
      <c r="L241" s="121"/>
    </row>
    <row r="242" spans="1:12" x14ac:dyDescent="0.2">
      <c r="A242" s="121"/>
      <c r="B242" s="121"/>
      <c r="C242" s="121"/>
      <c r="D242" s="121"/>
      <c r="E242" s="121"/>
      <c r="F242" s="121"/>
      <c r="G242" s="121"/>
      <c r="H242" s="121"/>
      <c r="I242" s="121"/>
      <c r="J242" s="121"/>
      <c r="K242" s="121"/>
      <c r="L242" s="121"/>
    </row>
    <row r="243" spans="1:12" x14ac:dyDescent="0.2">
      <c r="A243" s="121"/>
      <c r="B243" s="121"/>
      <c r="C243" s="121"/>
      <c r="D243" s="121"/>
      <c r="E243" s="121"/>
      <c r="F243" s="121"/>
      <c r="G243" s="121"/>
      <c r="H243" s="121"/>
      <c r="I243" s="121"/>
      <c r="J243" s="121"/>
      <c r="K243" s="121"/>
      <c r="L243" s="121"/>
    </row>
    <row r="244" spans="1:12" x14ac:dyDescent="0.2">
      <c r="A244" s="121"/>
      <c r="B244" s="121"/>
      <c r="C244" s="121"/>
      <c r="D244" s="121"/>
      <c r="E244" s="121"/>
      <c r="F244" s="121"/>
      <c r="G244" s="121"/>
      <c r="H244" s="121"/>
      <c r="I244" s="121"/>
      <c r="J244" s="121"/>
      <c r="K244" s="121"/>
      <c r="L244" s="121"/>
    </row>
    <row r="245" spans="1:12" x14ac:dyDescent="0.2">
      <c r="A245" s="121"/>
      <c r="B245" s="121"/>
      <c r="C245" s="121"/>
      <c r="D245" s="121"/>
      <c r="E245" s="121"/>
      <c r="F245" s="121"/>
      <c r="G245" s="121"/>
      <c r="H245" s="121"/>
      <c r="I245" s="121"/>
      <c r="J245" s="121"/>
      <c r="K245" s="121"/>
      <c r="L245" s="121"/>
    </row>
    <row r="246" spans="1:12" x14ac:dyDescent="0.2">
      <c r="A246" s="121"/>
      <c r="B246" s="121"/>
      <c r="C246" s="121"/>
      <c r="D246" s="121"/>
      <c r="E246" s="121"/>
      <c r="F246" s="121"/>
      <c r="G246" s="121"/>
      <c r="H246" s="121"/>
      <c r="I246" s="121"/>
      <c r="J246" s="121"/>
      <c r="K246" s="121"/>
      <c r="L246" s="121"/>
    </row>
    <row r="247" spans="1:12" x14ac:dyDescent="0.2">
      <c r="A247" s="121"/>
      <c r="B247" s="121"/>
      <c r="C247" s="121"/>
      <c r="D247" s="121"/>
      <c r="E247" s="121"/>
      <c r="F247" s="121"/>
      <c r="G247" s="121"/>
      <c r="H247" s="121"/>
      <c r="I247" s="121"/>
      <c r="J247" s="121"/>
      <c r="K247" s="121"/>
      <c r="L247" s="121"/>
    </row>
    <row r="248" spans="1:12" x14ac:dyDescent="0.2">
      <c r="A248" s="121"/>
      <c r="B248" s="121"/>
      <c r="C248" s="121"/>
      <c r="D248" s="121"/>
      <c r="E248" s="121"/>
      <c r="F248" s="121"/>
      <c r="G248" s="121"/>
      <c r="H248" s="121"/>
      <c r="I248" s="121"/>
      <c r="J248" s="121"/>
      <c r="K248" s="121"/>
      <c r="L248" s="121"/>
    </row>
    <row r="249" spans="1:12" x14ac:dyDescent="0.2">
      <c r="A249" s="121"/>
      <c r="B249" s="121"/>
      <c r="C249" s="121"/>
      <c r="D249" s="121"/>
      <c r="E249" s="121"/>
      <c r="F249" s="121"/>
      <c r="G249" s="121"/>
      <c r="H249" s="121"/>
      <c r="I249" s="121"/>
      <c r="J249" s="121"/>
      <c r="K249" s="121"/>
      <c r="L249" s="121"/>
    </row>
    <row r="250" spans="1:12" x14ac:dyDescent="0.2">
      <c r="A250" s="121"/>
      <c r="B250" s="121"/>
      <c r="C250" s="121"/>
      <c r="D250" s="121"/>
      <c r="E250" s="121"/>
      <c r="F250" s="121"/>
      <c r="G250" s="121"/>
      <c r="H250" s="121"/>
      <c r="I250" s="121"/>
      <c r="J250" s="121"/>
      <c r="K250" s="121"/>
      <c r="L250" s="121"/>
    </row>
    <row r="251" spans="1:12" x14ac:dyDescent="0.2">
      <c r="A251" s="121"/>
      <c r="B251" s="121"/>
      <c r="C251" s="121"/>
      <c r="D251" s="121"/>
      <c r="E251" s="121"/>
      <c r="F251" s="121"/>
      <c r="G251" s="121"/>
      <c r="H251" s="121"/>
      <c r="I251" s="121"/>
      <c r="J251" s="121"/>
      <c r="K251" s="121"/>
      <c r="L251" s="121"/>
    </row>
    <row r="252" spans="1:12" x14ac:dyDescent="0.2">
      <c r="A252" s="121"/>
      <c r="B252" s="121"/>
      <c r="C252" s="121"/>
      <c r="D252" s="121"/>
      <c r="E252" s="121"/>
      <c r="F252" s="121"/>
      <c r="G252" s="121"/>
      <c r="H252" s="121"/>
      <c r="I252" s="121"/>
      <c r="J252" s="121"/>
      <c r="K252" s="121"/>
      <c r="L252" s="121"/>
    </row>
    <row r="253" spans="1:12" x14ac:dyDescent="0.2">
      <c r="A253" s="121"/>
      <c r="B253" s="121"/>
      <c r="C253" s="121"/>
      <c r="D253" s="121"/>
      <c r="E253" s="121"/>
      <c r="F253" s="121"/>
      <c r="G253" s="121"/>
      <c r="H253" s="121"/>
      <c r="I253" s="121"/>
      <c r="J253" s="121"/>
      <c r="K253" s="121"/>
      <c r="L253" s="121"/>
    </row>
    <row r="254" spans="1:12" x14ac:dyDescent="0.2">
      <c r="A254" s="121"/>
      <c r="B254" s="121"/>
      <c r="C254" s="121"/>
      <c r="D254" s="121"/>
      <c r="E254" s="121"/>
      <c r="F254" s="121"/>
      <c r="G254" s="121"/>
      <c r="H254" s="121"/>
      <c r="I254" s="121"/>
      <c r="J254" s="121"/>
      <c r="K254" s="121"/>
      <c r="L254" s="121"/>
    </row>
  </sheetData>
  <phoneticPr fontId="5" type="noConversion"/>
  <conditionalFormatting sqref="B139:B143">
    <cfRule type="expression" dxfId="2" priority="1">
      <formula>#REF!="N"</formula>
    </cfRule>
  </conditionalFormatting>
  <conditionalFormatting sqref="K139:K143">
    <cfRule type="expression" dxfId="1" priority="2">
      <formula>#REF!="N"</formula>
    </cfRule>
  </conditionalFormatting>
  <dataValidations count="2">
    <dataValidation type="list" allowBlank="1" showInputMessage="1" sqref="B144:B1048576 A1:A2 B1:B3" xr:uid="{B23A2F74-1C11-7840-819E-EC2F78081F5D}">
      <formula1>"Feature/Part Name,Concept/Feature Background,Intent,Core Note,Certification Note,Verification Method,Glossary Term,Space Type,Feature Language,Citation,Appendix,New Strategy"</formula1>
    </dataValidation>
    <dataValidation type="list" allowBlank="1" showErrorMessage="1" sqref="B139:B143" xr:uid="{43124562-E479-A743-B8AF-7A2F1415D287}">
      <formula1>"1 - Typo,2 - Clarification,3 - Reduced Scope,4 - New pathway,5 - Closed Loophole,6 - Documentation change,7 - Additional Stringency"</formula1>
    </dataValidation>
  </dataValidations>
  <hyperlinks>
    <hyperlink ref="K26" r:id="rId1" display="https://www.cdc.gov/nceh/hsb/disaster/atriskguidance.pdf." xr:uid="{734AA2FB-D344-4AC1-9E5A-6905E3F7A2E5}"/>
  </hyperlinks>
  <pageMargins left="0.7" right="0.7" top="0.75" bottom="0.75" header="0.3" footer="0.3"/>
  <pageSetup orientation="portrait" horizontalDpi="1200" verticalDpi="1200"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L242"/>
  <sheetViews>
    <sheetView showGridLines="0" zoomScaleNormal="100" zoomScalePageLayoutView="130" workbookViewId="0"/>
  </sheetViews>
  <sheetFormatPr baseColWidth="10" defaultColWidth="16" defaultRowHeight="14" x14ac:dyDescent="0.2"/>
  <cols>
    <col min="1" max="1" width="10.5" style="143" customWidth="1"/>
    <col min="2" max="2" width="17.5" style="131" bestFit="1" customWidth="1"/>
    <col min="3" max="3" width="12" style="131" bestFit="1" customWidth="1"/>
    <col min="4" max="4" width="18.6640625" style="131" bestFit="1" customWidth="1"/>
    <col min="5" max="5" width="13.83203125" style="131" bestFit="1" customWidth="1"/>
    <col min="6" max="6" width="15.1640625" style="131" bestFit="1" customWidth="1"/>
    <col min="7" max="7" width="14" style="131" bestFit="1" customWidth="1"/>
    <col min="8" max="8" width="68.5" style="131" customWidth="1"/>
    <col min="9" max="9" width="11.5" style="132" bestFit="1" customWidth="1"/>
    <col min="10" max="10" width="9.83203125" style="143" bestFit="1" customWidth="1"/>
    <col min="11" max="11" width="10" style="143" hidden="1" customWidth="1"/>
    <col min="12" max="16384" width="16" style="143"/>
  </cols>
  <sheetData>
    <row r="1" spans="1:12" ht="29" x14ac:dyDescent="0.2">
      <c r="A1" s="194" t="s">
        <v>4859</v>
      </c>
      <c r="B1" s="200"/>
      <c r="C1" s="142"/>
      <c r="D1" s="142"/>
      <c r="E1" s="142"/>
      <c r="F1" s="142"/>
      <c r="G1" s="142"/>
      <c r="H1" s="142"/>
    </row>
    <row r="2" spans="1:12" x14ac:dyDescent="0.2">
      <c r="A2" s="144" t="s">
        <v>1396</v>
      </c>
      <c r="B2" s="145"/>
      <c r="C2" s="145"/>
      <c r="D2" s="145"/>
      <c r="E2" s="145"/>
      <c r="F2" s="145"/>
      <c r="G2" s="145"/>
      <c r="H2" s="145"/>
      <c r="I2" s="125"/>
      <c r="J2" s="125"/>
    </row>
    <row r="3" spans="1:12" s="151" customFormat="1" ht="28" x14ac:dyDescent="0.2">
      <c r="A3" s="146" t="s">
        <v>23</v>
      </c>
      <c r="B3" s="147" t="s">
        <v>1397</v>
      </c>
      <c r="C3" s="147" t="s">
        <v>26</v>
      </c>
      <c r="D3" s="147" t="s">
        <v>27</v>
      </c>
      <c r="E3" s="147" t="s">
        <v>28</v>
      </c>
      <c r="F3" s="147" t="s">
        <v>30</v>
      </c>
      <c r="G3" s="148" t="s">
        <v>31</v>
      </c>
      <c r="H3" s="147" t="s">
        <v>32</v>
      </c>
      <c r="I3" s="149" t="s">
        <v>16</v>
      </c>
      <c r="J3" s="147" t="s">
        <v>5</v>
      </c>
      <c r="K3" s="150" t="s">
        <v>34</v>
      </c>
      <c r="L3" s="150"/>
    </row>
    <row r="4" spans="1:12" ht="112" x14ac:dyDescent="0.2">
      <c r="A4" s="138" t="str">
        <f>CONCATENATE("WCSp-",YEAR(Table5[[#This Row],[Post Date]]),"-Q",ROUNDDOWN(MONTH(Table5[[#This Row],[Post Date]])/3,0)+1,"-",TEXT(Table5[[#This Row],[Counter]],"00#"))</f>
        <v>WCSp-2023-Q5-001</v>
      </c>
      <c r="B4" s="121" t="s">
        <v>108</v>
      </c>
      <c r="C4" s="121" t="s">
        <v>1399</v>
      </c>
      <c r="D4" s="121" t="s">
        <v>1400</v>
      </c>
      <c r="E4" s="121">
        <v>1</v>
      </c>
      <c r="F4" s="121" t="s">
        <v>38</v>
      </c>
      <c r="G4" s="121" t="s">
        <v>271</v>
      </c>
      <c r="H4" s="119" t="s">
        <v>4460</v>
      </c>
      <c r="I4" s="134">
        <v>45266</v>
      </c>
      <c r="J4" s="124" t="s">
        <v>19</v>
      </c>
      <c r="K4" s="143">
        <v>1</v>
      </c>
    </row>
    <row r="5" spans="1:12" s="124" customFormat="1" ht="42" x14ac:dyDescent="0.2">
      <c r="A5" s="138" t="str">
        <f>CONCATENATE("WCSp-",YEAR(Table5[[#This Row],[Post Date]]),"-Q",ROUNDDOWN(MONTH(Table5[[#This Row],[Post Date]])/3,0)+1,"-",TEXT(Table5[[#This Row],[Counter]],"00#"))</f>
        <v>WCSp-2023-Q5-002</v>
      </c>
      <c r="B5" s="121" t="s">
        <v>175</v>
      </c>
      <c r="C5" s="121" t="s">
        <v>4463</v>
      </c>
      <c r="D5" s="121" t="s">
        <v>4464</v>
      </c>
      <c r="E5" s="121">
        <v>1</v>
      </c>
      <c r="F5" s="121" t="s">
        <v>38</v>
      </c>
      <c r="G5" s="121" t="s">
        <v>134</v>
      </c>
      <c r="H5" s="119" t="s">
        <v>4461</v>
      </c>
      <c r="I5" s="134">
        <v>45266</v>
      </c>
      <c r="J5" s="124" t="s">
        <v>19</v>
      </c>
      <c r="K5" s="143">
        <v>2</v>
      </c>
    </row>
    <row r="6" spans="1:12" s="124" customFormat="1" ht="56" x14ac:dyDescent="0.2">
      <c r="A6" s="138" t="str">
        <f>CONCATENATE("WCSp-",YEAR(Table5[[#This Row],[Post Date]]),"-Q",ROUNDDOWN(MONTH(Table5[[#This Row],[Post Date]])/3,0)+1,"-",TEXT(Table5[[#This Row],[Counter]],"00#"))</f>
        <v>WCSp-2023-Q5-003</v>
      </c>
      <c r="B6" s="121" t="s">
        <v>175</v>
      </c>
      <c r="C6" s="121" t="s">
        <v>4463</v>
      </c>
      <c r="D6" s="121" t="s">
        <v>4464</v>
      </c>
      <c r="E6" s="121">
        <v>2</v>
      </c>
      <c r="F6" s="121" t="s">
        <v>38</v>
      </c>
      <c r="G6" s="121" t="s">
        <v>134</v>
      </c>
      <c r="H6" s="119" t="s">
        <v>4462</v>
      </c>
      <c r="I6" s="134">
        <v>45266</v>
      </c>
      <c r="J6" s="124" t="s">
        <v>19</v>
      </c>
      <c r="K6" s="143">
        <v>3</v>
      </c>
    </row>
    <row r="7" spans="1:12" s="124" customFormat="1" ht="28" hidden="1" x14ac:dyDescent="0.2">
      <c r="A7" s="138" t="str">
        <f>CONCATENATE("WCSp-",YEAR(Table5[[#This Row],[Post Date]]),"-Q",ROUNDDOWN(MONTH(Table5[[#This Row],[Post Date]])/3,0)+1,"-",TEXT(Table5[[#This Row],[Counter]],"00#"))</f>
        <v>WCSp-2023-Q4-00</v>
      </c>
      <c r="B7" s="121"/>
      <c r="C7" s="121"/>
      <c r="D7" s="121"/>
      <c r="E7" s="121"/>
      <c r="F7" s="121"/>
      <c r="G7" s="121"/>
      <c r="H7" s="152" t="s">
        <v>1398</v>
      </c>
      <c r="I7" s="134">
        <v>45175</v>
      </c>
      <c r="J7" s="124" t="s">
        <v>19</v>
      </c>
      <c r="K7" s="143"/>
    </row>
    <row r="8" spans="1:12" s="124" customFormat="1" ht="28" hidden="1" x14ac:dyDescent="0.2">
      <c r="A8" s="138" t="str">
        <f>CONCATENATE("WCSp-",YEAR(Table5[[#This Row],[Post Date]]),"-Q",ROUNDDOWN(MONTH(Table5[[#This Row],[Post Date]])/3,0)+1,"-",TEXT(Table5[[#This Row],[Counter]],"00#"))</f>
        <v>WCSp-2023-Q2-001</v>
      </c>
      <c r="B8" s="120" t="s">
        <v>108</v>
      </c>
      <c r="C8" s="120" t="s">
        <v>1399</v>
      </c>
      <c r="D8" s="120" t="s">
        <v>1400</v>
      </c>
      <c r="E8" s="120">
        <v>1</v>
      </c>
      <c r="F8" s="120" t="s">
        <v>38</v>
      </c>
      <c r="G8" s="120" t="s">
        <v>69</v>
      </c>
      <c r="H8" s="119" t="s">
        <v>1401</v>
      </c>
      <c r="I8" s="134">
        <v>45077</v>
      </c>
      <c r="J8" s="121" t="s">
        <v>19</v>
      </c>
      <c r="K8" s="120">
        <v>1</v>
      </c>
    </row>
    <row r="9" spans="1:12" s="124" customFormat="1" ht="56" hidden="1" x14ac:dyDescent="0.2">
      <c r="A9" s="138" t="str">
        <f>CONCATENATE("WCSp-",YEAR(Table5[[#This Row],[Post Date]]),"-Q",ROUNDDOWN(MONTH(Table5[[#This Row],[Post Date]])/3,0)+1,"-",TEXT(Table5[[#This Row],[Counter]],"00#"))</f>
        <v>WCSp-2022-Q4-00</v>
      </c>
      <c r="B9" s="121" t="s">
        <v>264</v>
      </c>
      <c r="C9" s="121" t="s">
        <v>1404</v>
      </c>
      <c r="D9" s="121" t="s">
        <v>1405</v>
      </c>
      <c r="E9" s="121">
        <v>1</v>
      </c>
      <c r="F9" s="121" t="s">
        <v>38</v>
      </c>
      <c r="G9" s="121" t="s">
        <v>38</v>
      </c>
      <c r="H9" s="121" t="s">
        <v>1406</v>
      </c>
      <c r="I9" s="133">
        <v>44895</v>
      </c>
      <c r="J9" s="121" t="s">
        <v>19</v>
      </c>
      <c r="K9" s="143"/>
    </row>
    <row r="10" spans="1:12" s="124" customFormat="1" ht="70" hidden="1" x14ac:dyDescent="0.2">
      <c r="A10" s="138" t="str">
        <f>CONCATENATE("WCSp-",YEAR(Table5[[#This Row],[Post Date]]),"-Q",ROUNDDOWN(MONTH(Table5[[#This Row],[Post Date]])/3,0)+1,"-",TEXT(Table5[[#This Row],[Counter]],"00#"))</f>
        <v>WCSp-2022-Q4-00</v>
      </c>
      <c r="B10" s="121" t="s">
        <v>361</v>
      </c>
      <c r="C10" s="121" t="s">
        <v>38</v>
      </c>
      <c r="D10" s="121" t="s">
        <v>38</v>
      </c>
      <c r="E10" s="121" t="s">
        <v>38</v>
      </c>
      <c r="F10" s="121" t="s">
        <v>38</v>
      </c>
      <c r="G10" s="121" t="s">
        <v>38</v>
      </c>
      <c r="H10" s="121" t="s">
        <v>1402</v>
      </c>
      <c r="I10" s="133">
        <v>44895</v>
      </c>
      <c r="J10" s="121" t="s">
        <v>40</v>
      </c>
      <c r="K10" s="143"/>
    </row>
    <row r="11" spans="1:12" s="124" customFormat="1" ht="42" hidden="1" x14ac:dyDescent="0.2">
      <c r="A11" s="138" t="str">
        <f>CONCATENATE("WCSp-",YEAR(Table5[[#This Row],[Post Date]]),"-Q",ROUNDDOWN(MONTH(Table5[[#This Row],[Post Date]])/3,0)+1,"-",TEXT(Table5[[#This Row],[Counter]],"00#"))</f>
        <v>WCSp-2022-Q4-00</v>
      </c>
      <c r="B11" s="121" t="s">
        <v>361</v>
      </c>
      <c r="C11" s="121" t="s">
        <v>38</v>
      </c>
      <c r="D11" s="121" t="s">
        <v>38</v>
      </c>
      <c r="E11" s="121" t="s">
        <v>38</v>
      </c>
      <c r="F11" s="121" t="s">
        <v>38</v>
      </c>
      <c r="G11" s="121" t="s">
        <v>38</v>
      </c>
      <c r="H11" s="121" t="s">
        <v>1403</v>
      </c>
      <c r="I11" s="133">
        <v>44895</v>
      </c>
      <c r="J11" s="121" t="s">
        <v>40</v>
      </c>
      <c r="K11" s="143"/>
    </row>
    <row r="12" spans="1:12" s="124" customFormat="1" ht="28" hidden="1" x14ac:dyDescent="0.2">
      <c r="A12" s="138" t="str">
        <f>CONCATENATE("WCSp-",YEAR(Table5[[#This Row],[Post Date]]),"-Q",ROUNDDOWN(MONTH(Table5[[#This Row],[Post Date]])/3,0)+1,"-",TEXT(Table5[[#This Row],[Counter]],"00#"))</f>
        <v>WCSp-2022-Q4-001</v>
      </c>
      <c r="B12" s="121"/>
      <c r="C12" s="121"/>
      <c r="D12" s="121"/>
      <c r="E12" s="121"/>
      <c r="F12" s="121"/>
      <c r="G12" s="121"/>
      <c r="H12" s="121" t="s">
        <v>1407</v>
      </c>
      <c r="I12" s="134">
        <v>44841</v>
      </c>
      <c r="J12" s="124" t="s">
        <v>19</v>
      </c>
      <c r="K12" s="143">
        <v>1</v>
      </c>
    </row>
    <row r="13" spans="1:12" s="124" customFormat="1" ht="28" hidden="1" x14ac:dyDescent="0.2">
      <c r="A13" s="138" t="str">
        <f>CONCATENATE("WCSp-",YEAR(Table5[[#This Row],[Post Date]]),"-Q",ROUNDDOWN(MONTH(Table5[[#This Row],[Post Date]])/3,0)+1,"-",TEXT(Table5[[#This Row],[Counter]],"00#"))</f>
        <v>WCSp-2022-Q2-001</v>
      </c>
      <c r="B13" s="121" t="s">
        <v>38</v>
      </c>
      <c r="C13" s="121" t="s">
        <v>38</v>
      </c>
      <c r="D13" s="121" t="s">
        <v>38</v>
      </c>
      <c r="E13" s="121" t="s">
        <v>38</v>
      </c>
      <c r="F13" s="121" t="s">
        <v>38</v>
      </c>
      <c r="G13" s="124" t="s">
        <v>38</v>
      </c>
      <c r="H13" s="121" t="s">
        <v>1408</v>
      </c>
      <c r="I13" s="134">
        <v>44712</v>
      </c>
      <c r="J13" s="121" t="s">
        <v>19</v>
      </c>
      <c r="K13" s="154">
        <v>1</v>
      </c>
    </row>
    <row r="14" spans="1:12" s="124" customFormat="1" ht="28" hidden="1" x14ac:dyDescent="0.2">
      <c r="A14" s="138" t="str">
        <f>CONCATENATE("WCSp-",YEAR(Table5[[#This Row],[Post Date]]),"-Q",ROUNDDOWN(MONTH(Table5[[#This Row],[Post Date]])/3,0)+1,"-",TEXT(Table5[[#This Row],[Counter]],"00#"))</f>
        <v>WCSp-2022-Q2-001</v>
      </c>
      <c r="B14" s="119" t="s">
        <v>108</v>
      </c>
      <c r="C14" s="119" t="s">
        <v>1399</v>
      </c>
      <c r="D14" s="121" t="s">
        <v>1400</v>
      </c>
      <c r="E14" s="121">
        <v>1</v>
      </c>
      <c r="F14" s="119" t="s">
        <v>38</v>
      </c>
      <c r="G14" s="119" t="s">
        <v>911</v>
      </c>
      <c r="H14" s="121" t="s">
        <v>1409</v>
      </c>
      <c r="I14" s="134">
        <v>44643</v>
      </c>
      <c r="J14" s="124" t="s">
        <v>19</v>
      </c>
      <c r="K14" s="121">
        <v>1</v>
      </c>
    </row>
    <row r="15" spans="1:12" ht="42" hidden="1" x14ac:dyDescent="0.2">
      <c r="A15" s="138" t="str">
        <f>CONCATENATE("WCSp-",YEAR(Table5[[#This Row],[Post Date]]),"-Q",ROUNDDOWN(MONTH(Table5[[#This Row],[Post Date]])/3,0)+1,"-",TEXT(Table5[[#This Row],[Counter]],"00#"))</f>
        <v>WCSp-2022-Q2-002</v>
      </c>
      <c r="B15" s="119" t="s">
        <v>241</v>
      </c>
      <c r="C15" s="119" t="s">
        <v>1410</v>
      </c>
      <c r="D15" s="121" t="s">
        <v>243</v>
      </c>
      <c r="E15" s="121" t="s">
        <v>1411</v>
      </c>
      <c r="F15" s="119" t="s">
        <v>38</v>
      </c>
      <c r="G15" s="119" t="s">
        <v>38</v>
      </c>
      <c r="H15" s="121" t="s">
        <v>1412</v>
      </c>
      <c r="I15" s="134">
        <v>44643</v>
      </c>
      <c r="J15" s="124" t="s">
        <v>19</v>
      </c>
      <c r="K15" s="121">
        <v>2</v>
      </c>
    </row>
    <row r="16" spans="1:12" ht="28" hidden="1" x14ac:dyDescent="0.2">
      <c r="A16" s="138" t="str">
        <f>CONCATENATE("WCSp-",YEAR(Table5[[#This Row],[Post Date]]),"-Q",ROUNDDOWN(MONTH(Table5[[#This Row],[Post Date]])/3,0)+1,"-",TEXT(Table5[[#This Row],[Counter]],"00#"))</f>
        <v>WCSp-2021-Q4-00</v>
      </c>
      <c r="B16" s="121" t="s">
        <v>38</v>
      </c>
      <c r="C16" s="121" t="s">
        <v>38</v>
      </c>
      <c r="D16" s="121" t="s">
        <v>38</v>
      </c>
      <c r="E16" s="121" t="s">
        <v>38</v>
      </c>
      <c r="F16" s="121" t="s">
        <v>38</v>
      </c>
      <c r="G16" s="121" t="s">
        <v>38</v>
      </c>
      <c r="H16" s="124" t="s">
        <v>1413</v>
      </c>
      <c r="I16" s="134">
        <v>44496</v>
      </c>
      <c r="J16" s="124" t="s">
        <v>19</v>
      </c>
    </row>
    <row r="17" spans="1:11" ht="28" hidden="1" x14ac:dyDescent="0.2">
      <c r="A17" s="155" t="str">
        <f>CONCATENATE("WCSp-",YEAR(Table5[[#This Row],[Post Date]]),"-Q",ROUNDDOWN(MONTH(Table5[[#This Row],[Post Date]])/3,0)+1,"-",TEXT(Table5[[#This Row],[Counter]],"00#"))</f>
        <v>WCSp-2021-Q3-001</v>
      </c>
      <c r="B17" s="136" t="s">
        <v>38</v>
      </c>
      <c r="C17" s="136" t="s">
        <v>38</v>
      </c>
      <c r="D17" s="136" t="s">
        <v>38</v>
      </c>
      <c r="E17" s="136" t="s">
        <v>38</v>
      </c>
      <c r="F17" s="136" t="s">
        <v>38</v>
      </c>
      <c r="G17" s="136" t="s">
        <v>38</v>
      </c>
      <c r="H17" s="168" t="s">
        <v>1414</v>
      </c>
      <c r="I17" s="137">
        <v>44398</v>
      </c>
      <c r="J17" s="168" t="s">
        <v>19</v>
      </c>
      <c r="K17" s="143">
        <v>1</v>
      </c>
    </row>
    <row r="18" spans="1:11" s="124" customFormat="1" ht="224" hidden="1" x14ac:dyDescent="0.2">
      <c r="A18" s="138" t="str">
        <f>CONCATENATE("WCSp-",YEAR(Table5[[#This Row],[Post Date]]),"-Q",ROUNDDOWN(MONTH(Table5[[#This Row],[Post Date]])/3,0)+1,"-",TEXT(Table5[[#This Row],[Counter]],"00#"))</f>
        <v>WCSp-2021-Q2-003</v>
      </c>
      <c r="B18" s="121" t="s">
        <v>160</v>
      </c>
      <c r="C18" s="121" t="s">
        <v>38</v>
      </c>
      <c r="D18" s="121" t="s">
        <v>38</v>
      </c>
      <c r="E18" s="121" t="s">
        <v>38</v>
      </c>
      <c r="F18" s="121" t="s">
        <v>38</v>
      </c>
      <c r="G18" s="121" t="s">
        <v>38</v>
      </c>
      <c r="H18" s="121" t="s">
        <v>1433</v>
      </c>
      <c r="I18" s="134">
        <v>44287</v>
      </c>
      <c r="J18" s="121" t="s">
        <v>19</v>
      </c>
      <c r="K18" s="124">
        <v>3</v>
      </c>
    </row>
    <row r="19" spans="1:11" s="124" customFormat="1" ht="28" hidden="1" x14ac:dyDescent="0.2">
      <c r="A19" s="138" t="str">
        <f>CONCATENATE("WCSp-",YEAR(Table5[[#This Row],[Post Date]]),"-Q",ROUNDDOWN(MONTH(Table5[[#This Row],[Post Date]])/3,0)+1,"-",TEXT(Table5[[#This Row],[Counter]],"00#"))</f>
        <v>WCSp-2021-Q2-010</v>
      </c>
      <c r="B19" s="121" t="s">
        <v>95</v>
      </c>
      <c r="C19" s="121" t="s">
        <v>1418</v>
      </c>
      <c r="D19" s="121" t="s">
        <v>1419</v>
      </c>
      <c r="E19" s="121" t="s">
        <v>38</v>
      </c>
      <c r="F19" s="121" t="s">
        <v>38</v>
      </c>
      <c r="G19" s="121" t="s">
        <v>38</v>
      </c>
      <c r="H19" s="121" t="s">
        <v>1420</v>
      </c>
      <c r="I19" s="134">
        <v>44287</v>
      </c>
      <c r="J19" s="121" t="s">
        <v>19</v>
      </c>
      <c r="K19" s="124">
        <v>10</v>
      </c>
    </row>
    <row r="20" spans="1:11" s="124" customFormat="1" ht="28" hidden="1" x14ac:dyDescent="0.2">
      <c r="A20" s="138" t="str">
        <f>CONCATENATE("WCSp-",YEAR(Table5[[#This Row],[Post Date]]),"-Q",ROUNDDOWN(MONTH(Table5[[#This Row],[Post Date]])/3,0)+1,"-",TEXT(Table5[[#This Row],[Counter]],"00#"))</f>
        <v>WCSp-2021-Q2-001</v>
      </c>
      <c r="B20" s="121" t="s">
        <v>163</v>
      </c>
      <c r="C20" s="121" t="s">
        <v>38</v>
      </c>
      <c r="D20" s="121" t="s">
        <v>38</v>
      </c>
      <c r="E20" s="121" t="s">
        <v>38</v>
      </c>
      <c r="F20" s="121" t="s">
        <v>38</v>
      </c>
      <c r="G20" s="121" t="s">
        <v>38</v>
      </c>
      <c r="H20" s="128" t="s">
        <v>1434</v>
      </c>
      <c r="I20" s="134">
        <v>44287</v>
      </c>
      <c r="J20" s="121" t="s">
        <v>19</v>
      </c>
      <c r="K20" s="124">
        <v>1</v>
      </c>
    </row>
    <row r="21" spans="1:11" ht="28" hidden="1" x14ac:dyDescent="0.2">
      <c r="A21" s="138" t="str">
        <f>CONCATENATE("WCSp-",YEAR(Table5[[#This Row],[Post Date]]),"-Q",ROUNDDOWN(MONTH(Table5[[#This Row],[Post Date]])/3,0)+1,"-",TEXT(Table5[[#This Row],[Counter]],"00#"))</f>
        <v>WCSp-2021-Q2-013</v>
      </c>
      <c r="B21" s="121" t="s">
        <v>108</v>
      </c>
      <c r="C21" s="121" t="s">
        <v>1430</v>
      </c>
      <c r="D21" s="121" t="s">
        <v>814</v>
      </c>
      <c r="E21" s="121">
        <v>1</v>
      </c>
      <c r="F21" s="121" t="s">
        <v>38</v>
      </c>
      <c r="G21" s="121" t="s">
        <v>69</v>
      </c>
      <c r="H21" s="121" t="s">
        <v>1431</v>
      </c>
      <c r="I21" s="134">
        <v>44287</v>
      </c>
      <c r="J21" s="121" t="s">
        <v>40</v>
      </c>
      <c r="K21" s="124">
        <v>13</v>
      </c>
    </row>
    <row r="22" spans="1:11" ht="42" hidden="1" x14ac:dyDescent="0.2">
      <c r="A22" s="138" t="str">
        <f>CONCATENATE("WCSp-",YEAR(Table5[[#This Row],[Post Date]]),"-Q",ROUNDDOWN(MONTH(Table5[[#This Row],[Post Date]])/3,0)+1,"-",TEXT(Table5[[#This Row],[Counter]],"00#"))</f>
        <v>WCSp-2021-Q2-012</v>
      </c>
      <c r="B22" s="121" t="s">
        <v>108</v>
      </c>
      <c r="C22" s="121" t="s">
        <v>1430</v>
      </c>
      <c r="D22" s="121" t="s">
        <v>814</v>
      </c>
      <c r="E22" s="121" t="s">
        <v>38</v>
      </c>
      <c r="F22" s="121" t="s">
        <v>38</v>
      </c>
      <c r="G22" s="121" t="s">
        <v>38</v>
      </c>
      <c r="H22" s="156" t="s">
        <v>1432</v>
      </c>
      <c r="I22" s="134">
        <v>44287</v>
      </c>
      <c r="J22" s="121" t="s">
        <v>40</v>
      </c>
      <c r="K22" s="124">
        <v>12</v>
      </c>
    </row>
    <row r="23" spans="1:11" ht="42" hidden="1" x14ac:dyDescent="0.2">
      <c r="A23" s="138" t="str">
        <f>CONCATENATE("WCSp-",YEAR(Table5[[#This Row],[Post Date]]),"-Q",ROUNDDOWN(MONTH(Table5[[#This Row],[Post Date]])/3,0)+1,"-",TEXT(Table5[[#This Row],[Counter]],"00#"))</f>
        <v>WCSp-2021-Q2-011</v>
      </c>
      <c r="B23" s="121" t="s">
        <v>108</v>
      </c>
      <c r="C23" s="121" t="s">
        <v>38</v>
      </c>
      <c r="D23" s="121" t="s">
        <v>38</v>
      </c>
      <c r="E23" s="121" t="s">
        <v>38</v>
      </c>
      <c r="F23" s="121" t="s">
        <v>38</v>
      </c>
      <c r="G23" s="121" t="s">
        <v>38</v>
      </c>
      <c r="H23" s="121" t="s">
        <v>1435</v>
      </c>
      <c r="I23" s="134">
        <v>44287</v>
      </c>
      <c r="J23" s="121" t="s">
        <v>40</v>
      </c>
      <c r="K23" s="124">
        <v>11</v>
      </c>
    </row>
    <row r="24" spans="1:11" ht="42" hidden="1" x14ac:dyDescent="0.2">
      <c r="A24" s="138" t="str">
        <f>CONCATENATE("WCSp-",YEAR(Table5[[#This Row],[Post Date]]),"-Q",ROUNDDOWN(MONTH(Table5[[#This Row],[Post Date]])/3,0)+1,"-",TEXT(Table5[[#This Row],[Counter]],"00#"))</f>
        <v>WCSp-2021-Q2-014</v>
      </c>
      <c r="B24" s="121" t="s">
        <v>108</v>
      </c>
      <c r="C24" s="121" t="s">
        <v>1440</v>
      </c>
      <c r="D24" s="121" t="s">
        <v>1441</v>
      </c>
      <c r="E24" s="121" t="s">
        <v>38</v>
      </c>
      <c r="F24" s="121" t="s">
        <v>38</v>
      </c>
      <c r="G24" s="121" t="s">
        <v>38</v>
      </c>
      <c r="H24" s="121" t="s">
        <v>1442</v>
      </c>
      <c r="I24" s="134">
        <v>44287</v>
      </c>
      <c r="J24" s="121" t="s">
        <v>40</v>
      </c>
      <c r="K24" s="124">
        <v>14</v>
      </c>
    </row>
    <row r="25" spans="1:11" ht="56" hidden="1" x14ac:dyDescent="0.2">
      <c r="A25" s="138" t="str">
        <f>CONCATENATE("WCSp-",YEAR(Table5[[#This Row],[Post Date]]),"-Q",ROUNDDOWN(MONTH(Table5[[#This Row],[Post Date]])/3,0)+1,"-",TEXT(Table5[[#This Row],[Counter]],"00#"))</f>
        <v>WCSp-2021-Q2-002</v>
      </c>
      <c r="B25" s="121" t="s">
        <v>217</v>
      </c>
      <c r="C25" s="121" t="s">
        <v>1415</v>
      </c>
      <c r="D25" s="121" t="s">
        <v>1416</v>
      </c>
      <c r="E25" s="121">
        <v>1</v>
      </c>
      <c r="F25" s="121" t="s">
        <v>38</v>
      </c>
      <c r="G25" s="121" t="s">
        <v>69</v>
      </c>
      <c r="H25" s="121" t="s">
        <v>1417</v>
      </c>
      <c r="I25" s="134">
        <v>44287</v>
      </c>
      <c r="J25" s="121" t="s">
        <v>40</v>
      </c>
      <c r="K25" s="124">
        <v>2</v>
      </c>
    </row>
    <row r="26" spans="1:11" ht="56" hidden="1" x14ac:dyDescent="0.2">
      <c r="A26" s="138" t="str">
        <f>CONCATENATE("WCSp-",YEAR(Table5[[#This Row],[Post Date]]),"-Q",ROUNDDOWN(MONTH(Table5[[#This Row],[Post Date]])/3,0)+1,"-",TEXT(Table5[[#This Row],[Counter]],"00#"))</f>
        <v>WCSp-2021-Q2-007</v>
      </c>
      <c r="B26" s="121" t="s">
        <v>175</v>
      </c>
      <c r="C26" s="121" t="s">
        <v>38</v>
      </c>
      <c r="D26" s="121" t="s">
        <v>38</v>
      </c>
      <c r="E26" s="121" t="s">
        <v>38</v>
      </c>
      <c r="F26" s="121" t="s">
        <v>38</v>
      </c>
      <c r="G26" s="121" t="s">
        <v>38</v>
      </c>
      <c r="H26" s="121" t="s">
        <v>1436</v>
      </c>
      <c r="I26" s="134">
        <v>44287</v>
      </c>
      <c r="J26" s="121" t="s">
        <v>40</v>
      </c>
      <c r="K26" s="124">
        <v>7</v>
      </c>
    </row>
    <row r="27" spans="1:11" ht="56" hidden="1" x14ac:dyDescent="0.2">
      <c r="A27" s="138" t="str">
        <f>CONCATENATE("WCSp-",YEAR(Table5[[#This Row],[Post Date]]),"-Q",ROUNDDOWN(MONTH(Table5[[#This Row],[Post Date]])/3,0)+1,"-",TEXT(Table5[[#This Row],[Counter]],"00#"))</f>
        <v>WCSp-2021-Q2-005</v>
      </c>
      <c r="B27" s="121" t="s">
        <v>1437</v>
      </c>
      <c r="C27" s="121" t="s">
        <v>38</v>
      </c>
      <c r="D27" s="121" t="s">
        <v>38</v>
      </c>
      <c r="E27" s="121" t="s">
        <v>38</v>
      </c>
      <c r="F27" s="121" t="s">
        <v>38</v>
      </c>
      <c r="G27" s="121" t="s">
        <v>38</v>
      </c>
      <c r="H27" s="121" t="s">
        <v>1438</v>
      </c>
      <c r="I27" s="134">
        <v>44287</v>
      </c>
      <c r="J27" s="121" t="s">
        <v>40</v>
      </c>
      <c r="K27" s="124">
        <v>5</v>
      </c>
    </row>
    <row r="28" spans="1:11" ht="28" hidden="1" x14ac:dyDescent="0.2">
      <c r="A28" s="138" t="str">
        <f>CONCATENATE("WCSp-",YEAR(Table5[[#This Row],[Post Date]]),"-Q",ROUNDDOWN(MONTH(Table5[[#This Row],[Post Date]])/3,0)+1,"-",TEXT(Table5[[#This Row],[Counter]],"00#"))</f>
        <v>WCSp-2021-Q2-004</v>
      </c>
      <c r="B28" s="121" t="s">
        <v>1437</v>
      </c>
      <c r="C28" s="121" t="s">
        <v>38</v>
      </c>
      <c r="D28" s="121" t="s">
        <v>38</v>
      </c>
      <c r="E28" s="121" t="s">
        <v>38</v>
      </c>
      <c r="F28" s="121" t="s">
        <v>38</v>
      </c>
      <c r="G28" s="121" t="s">
        <v>38</v>
      </c>
      <c r="H28" s="121" t="s">
        <v>1439</v>
      </c>
      <c r="I28" s="134">
        <v>44287</v>
      </c>
      <c r="J28" s="121" t="s">
        <v>40</v>
      </c>
      <c r="K28" s="124">
        <v>4</v>
      </c>
    </row>
    <row r="29" spans="1:11" ht="28" hidden="1" x14ac:dyDescent="0.2">
      <c r="A29" s="138" t="str">
        <f>CONCATENATE("WCSp-",YEAR(Table5[[#This Row],[Post Date]]),"-Q",ROUNDDOWN(MONTH(Table5[[#This Row],[Post Date]])/3,0)+1,"-",TEXT(Table5[[#This Row],[Counter]],"00#"))</f>
        <v>WCSp-2021-Q2-009</v>
      </c>
      <c r="B29" s="121" t="s">
        <v>195</v>
      </c>
      <c r="C29" s="121" t="s">
        <v>1424</v>
      </c>
      <c r="D29" s="121" t="s">
        <v>1425</v>
      </c>
      <c r="E29" s="121" t="s">
        <v>38</v>
      </c>
      <c r="F29" s="121" t="s">
        <v>38</v>
      </c>
      <c r="G29" s="121" t="s">
        <v>38</v>
      </c>
      <c r="H29" s="121" t="s">
        <v>1426</v>
      </c>
      <c r="I29" s="134">
        <v>44287</v>
      </c>
      <c r="J29" s="121" t="s">
        <v>40</v>
      </c>
      <c r="K29" s="124">
        <v>9</v>
      </c>
    </row>
    <row r="30" spans="1:11" ht="42" hidden="1" x14ac:dyDescent="0.2">
      <c r="A30" s="138" t="str">
        <f>CONCATENATE("WCSp-",YEAR(Table5[[#This Row],[Post Date]]),"-Q",ROUNDDOWN(MONTH(Table5[[#This Row],[Post Date]])/3,0)+1,"-",TEXT(Table5[[#This Row],[Counter]],"00#"))</f>
        <v>WCSp-2021-Q2-008</v>
      </c>
      <c r="B30" s="121" t="s">
        <v>203</v>
      </c>
      <c r="C30" s="121" t="s">
        <v>1427</v>
      </c>
      <c r="D30" s="121" t="s">
        <v>1428</v>
      </c>
      <c r="E30" s="121" t="s">
        <v>38</v>
      </c>
      <c r="F30" s="121" t="s">
        <v>38</v>
      </c>
      <c r="G30" s="121" t="s">
        <v>38</v>
      </c>
      <c r="H30" s="121" t="s">
        <v>1429</v>
      </c>
      <c r="I30" s="134">
        <v>44287</v>
      </c>
      <c r="J30" s="121" t="s">
        <v>40</v>
      </c>
      <c r="K30" s="124">
        <v>8</v>
      </c>
    </row>
    <row r="31" spans="1:11" ht="42" hidden="1" x14ac:dyDescent="0.2">
      <c r="A31" s="138" t="str">
        <f>CONCATENATE("WCSp-",YEAR(Table5[[#This Row],[Post Date]]),"-Q",ROUNDDOWN(MONTH(Table5[[#This Row],[Post Date]])/3,0)+1,"-",TEXT(Table5[[#This Row],[Counter]],"00#"))</f>
        <v>WCSp-2021-Q2-006</v>
      </c>
      <c r="B31" s="121" t="s">
        <v>241</v>
      </c>
      <c r="C31" s="121" t="s">
        <v>1421</v>
      </c>
      <c r="D31" s="121" t="s">
        <v>1422</v>
      </c>
      <c r="E31" s="121" t="s">
        <v>38</v>
      </c>
      <c r="F31" s="121" t="s">
        <v>38</v>
      </c>
      <c r="G31" s="121" t="s">
        <v>38</v>
      </c>
      <c r="H31" s="121" t="s">
        <v>1423</v>
      </c>
      <c r="I31" s="134">
        <v>44287</v>
      </c>
      <c r="J31" s="121" t="s">
        <v>40</v>
      </c>
      <c r="K31" s="124">
        <v>6</v>
      </c>
    </row>
    <row r="32" spans="1:11" ht="112" hidden="1" x14ac:dyDescent="0.2">
      <c r="A32" s="138" t="str">
        <f>CONCATENATE("WCSp-",YEAR(Table5[[#This Row],[Post Date]]),"-Q",ROUNDDOWN(MONTH(Table5[[#This Row],[Post Date]])/3,0)+1,"-",TEXT(Table5[[#This Row],[Counter]],"00#"))</f>
        <v>WCSp-2021-Q1-001</v>
      </c>
      <c r="B32" s="121" t="s">
        <v>163</v>
      </c>
      <c r="C32" s="121" t="s">
        <v>38</v>
      </c>
      <c r="D32" s="121" t="s">
        <v>38</v>
      </c>
      <c r="E32" s="121" t="s">
        <v>38</v>
      </c>
      <c r="F32" s="121" t="s">
        <v>38</v>
      </c>
      <c r="G32" s="121" t="s">
        <v>38</v>
      </c>
      <c r="H32" s="128" t="s">
        <v>1446</v>
      </c>
      <c r="I32" s="134">
        <v>44202</v>
      </c>
      <c r="J32" s="124" t="s">
        <v>19</v>
      </c>
      <c r="K32" s="143">
        <v>1</v>
      </c>
    </row>
    <row r="33" spans="1:11" ht="42" hidden="1" x14ac:dyDescent="0.2">
      <c r="A33" s="138" t="str">
        <f>CONCATENATE("WCSp-",YEAR(Table5[[#This Row],[Post Date]]),"-Q",ROUNDDOWN(MONTH(Table5[[#This Row],[Post Date]])/3,0)+1,"-",TEXT(Table5[[#This Row],[Counter]],"00#"))</f>
        <v>WCSp-2021-Q1-002</v>
      </c>
      <c r="B33" s="121" t="s">
        <v>172</v>
      </c>
      <c r="C33" s="121" t="s">
        <v>38</v>
      </c>
      <c r="D33" s="121" t="s">
        <v>38</v>
      </c>
      <c r="E33" s="121" t="s">
        <v>38</v>
      </c>
      <c r="F33" s="121" t="s">
        <v>38</v>
      </c>
      <c r="G33" s="121" t="s">
        <v>38</v>
      </c>
      <c r="H33" s="121" t="s">
        <v>1447</v>
      </c>
      <c r="I33" s="134">
        <v>44202</v>
      </c>
      <c r="J33" s="124" t="s">
        <v>19</v>
      </c>
      <c r="K33" s="143">
        <v>2</v>
      </c>
    </row>
    <row r="34" spans="1:11" ht="154" hidden="1" x14ac:dyDescent="0.2">
      <c r="A34" s="138" t="str">
        <f>CONCATENATE("WCSp-",YEAR(Table5[[#This Row],[Post Date]]),"-Q",ROUNDDOWN(MONTH(Table5[[#This Row],[Post Date]])/3,0)+1,"-",TEXT(Table5[[#This Row],[Counter]],"00#"))</f>
        <v>WCSp-2021-Q1-003</v>
      </c>
      <c r="B34" s="121" t="s">
        <v>264</v>
      </c>
      <c r="C34" s="121" t="s">
        <v>1443</v>
      </c>
      <c r="D34" s="121" t="s">
        <v>1444</v>
      </c>
      <c r="E34" s="121">
        <v>1</v>
      </c>
      <c r="F34" s="121" t="s">
        <v>38</v>
      </c>
      <c r="G34" s="121" t="s">
        <v>38</v>
      </c>
      <c r="H34" s="126" t="s">
        <v>1445</v>
      </c>
      <c r="I34" s="134">
        <v>44202</v>
      </c>
      <c r="J34" s="124" t="s">
        <v>19</v>
      </c>
      <c r="K34" s="143">
        <v>3</v>
      </c>
    </row>
    <row r="35" spans="1:11" ht="28" hidden="1" x14ac:dyDescent="0.2">
      <c r="A35" s="138" t="str">
        <f>CONCATENATE("WCSp-",YEAR(Table5[[#This Row],[Post Date]]),"-Q",ROUNDDOWN(MONTH(Table5[[#This Row],[Post Date]])/3,0)+1,"-",TEXT(Table5[[#This Row],[Counter]],"00#"))</f>
        <v>WCSp-2020-Q4-001</v>
      </c>
      <c r="B35" s="121" t="s">
        <v>38</v>
      </c>
      <c r="C35" s="121" t="s">
        <v>38</v>
      </c>
      <c r="D35" s="121" t="s">
        <v>38</v>
      </c>
      <c r="E35" s="121" t="s">
        <v>38</v>
      </c>
      <c r="F35" s="121" t="s">
        <v>38</v>
      </c>
      <c r="G35" s="121" t="s">
        <v>38</v>
      </c>
      <c r="H35" s="121" t="s">
        <v>1448</v>
      </c>
      <c r="I35" s="134">
        <v>44139</v>
      </c>
      <c r="J35" s="124" t="s">
        <v>19</v>
      </c>
      <c r="K35" s="143">
        <v>1</v>
      </c>
    </row>
    <row r="36" spans="1:11" ht="56" hidden="1" x14ac:dyDescent="0.2">
      <c r="A36" s="157" t="str">
        <f>CONCATENATE("WCSp-",YEAR(Table5[[#This Row],[Post Date]]),"-Q",ROUNDDOWN(MONTH(Table5[[#This Row],[Post Date]])/3,0)+1,"-",TEXT(Table5[[#This Row],[Counter]],"00#"))</f>
        <v>WCSp-2020-Q3-002</v>
      </c>
      <c r="B36" s="121" t="s">
        <v>361</v>
      </c>
      <c r="C36" s="121" t="s">
        <v>38</v>
      </c>
      <c r="D36" s="121" t="s">
        <v>38</v>
      </c>
      <c r="E36" s="121" t="s">
        <v>38</v>
      </c>
      <c r="F36" s="121" t="s">
        <v>38</v>
      </c>
      <c r="G36" s="121" t="s">
        <v>38</v>
      </c>
      <c r="H36" s="121" t="s">
        <v>1449</v>
      </c>
      <c r="I36" s="134">
        <v>44074</v>
      </c>
      <c r="J36" s="124" t="s">
        <v>19</v>
      </c>
      <c r="K36" s="143">
        <v>2</v>
      </c>
    </row>
    <row r="37" spans="1:11" ht="42" hidden="1" x14ac:dyDescent="0.2">
      <c r="A37" s="157" t="str">
        <f>CONCATENATE("WCSp-",YEAR(Table5[[#This Row],[Post Date]]),"-Q",ROUNDDOWN(MONTH(Table5[[#This Row],[Post Date]])/3,0)+1,"-",TEXT(Table5[[#This Row],[Counter]],"00#"))</f>
        <v>WCSp-2020-Q3-001</v>
      </c>
      <c r="B37" s="121" t="s">
        <v>361</v>
      </c>
      <c r="C37" s="121" t="s">
        <v>38</v>
      </c>
      <c r="D37" s="121" t="s">
        <v>38</v>
      </c>
      <c r="E37" s="121" t="s">
        <v>38</v>
      </c>
      <c r="F37" s="121" t="s">
        <v>38</v>
      </c>
      <c r="G37" s="121" t="s">
        <v>38</v>
      </c>
      <c r="H37" s="121" t="s">
        <v>1450</v>
      </c>
      <c r="I37" s="134">
        <v>44074</v>
      </c>
      <c r="J37" s="124" t="s">
        <v>19</v>
      </c>
      <c r="K37" s="143">
        <v>1</v>
      </c>
    </row>
    <row r="38" spans="1:11" ht="42" hidden="1" x14ac:dyDescent="0.2">
      <c r="A38" s="157" t="str">
        <f>CONCATENATE("WCSp-",YEAR(Table5[[#This Row],[Post Date]]),"-Q",ROUNDDOWN(MONTH(Table5[[#This Row],[Post Date]])/3,0)+1,"-",TEXT(Table5[[#This Row],[Counter]],"00#"))</f>
        <v>WCSp-2020-Q3-003</v>
      </c>
      <c r="B38" s="121" t="s">
        <v>203</v>
      </c>
      <c r="C38" s="121" t="s">
        <v>1451</v>
      </c>
      <c r="D38" s="121" t="s">
        <v>1452</v>
      </c>
      <c r="E38" s="121">
        <v>2</v>
      </c>
      <c r="F38" s="121" t="s">
        <v>38</v>
      </c>
      <c r="G38" s="121" t="s">
        <v>69</v>
      </c>
      <c r="H38" s="121" t="s">
        <v>1453</v>
      </c>
      <c r="I38" s="134">
        <v>44074</v>
      </c>
      <c r="J38" s="124" t="s">
        <v>19</v>
      </c>
      <c r="K38" s="143">
        <v>3</v>
      </c>
    </row>
    <row r="39" spans="1:11" ht="28" hidden="1" x14ac:dyDescent="0.2">
      <c r="A39" s="157" t="str">
        <f>CONCATENATE("WCSp-",YEAR(Table5[[#This Row],[Post Date]]),"-Q",ROUNDDOWN(MONTH(Table5[[#This Row],[Post Date]])/3,0)+1,"-",TEXT(Table5[[#This Row],[Counter]],"00#"))</f>
        <v>WCSp-2020-Q2-001</v>
      </c>
      <c r="B39" s="121" t="s">
        <v>38</v>
      </c>
      <c r="C39" s="121" t="s">
        <v>38</v>
      </c>
      <c r="D39" s="121" t="s">
        <v>38</v>
      </c>
      <c r="E39" s="121" t="s">
        <v>38</v>
      </c>
      <c r="F39" s="121" t="s">
        <v>38</v>
      </c>
      <c r="G39" s="121" t="s">
        <v>38</v>
      </c>
      <c r="H39" s="124" t="s">
        <v>1454</v>
      </c>
      <c r="I39" s="134">
        <v>43978</v>
      </c>
      <c r="J39" s="124" t="s">
        <v>19</v>
      </c>
      <c r="K39" s="143">
        <v>1</v>
      </c>
    </row>
    <row r="40" spans="1:11" ht="30" hidden="1" x14ac:dyDescent="0.2">
      <c r="A40" s="157" t="str">
        <f>CONCATENATE("WCSp-",YEAR(Table5[[#This Row],[Post Date]]),"-Q",ROUNDDOWN(MONTH(Table5[[#This Row],[Post Date]])/3,0)+1,"-",TEXT(Table5[[#This Row],[Counter]],"00#"))</f>
        <v>WCSp-2020-Q1-002</v>
      </c>
      <c r="B40" s="121" t="s">
        <v>38</v>
      </c>
      <c r="C40" s="121" t="s">
        <v>38</v>
      </c>
      <c r="D40" s="121" t="s">
        <v>38</v>
      </c>
      <c r="E40" s="121" t="s">
        <v>38</v>
      </c>
      <c r="F40" s="121" t="s">
        <v>38</v>
      </c>
      <c r="G40" s="121" t="s">
        <v>38</v>
      </c>
      <c r="H40" s="131" t="s">
        <v>1455</v>
      </c>
      <c r="I40" s="134">
        <v>43866</v>
      </c>
      <c r="J40" s="124" t="s">
        <v>19</v>
      </c>
      <c r="K40" s="143">
        <v>2</v>
      </c>
    </row>
    <row r="41" spans="1:11" ht="28" hidden="1" x14ac:dyDescent="0.2">
      <c r="A41" s="157" t="str">
        <f>CONCATENATE("WCSp-",YEAR(Table5[[#This Row],[Post Date]]),"-Q",ROUNDDOWN(MONTH(Table5[[#This Row],[Post Date]])/3,0)+1,"-",TEXT(Table5[[#This Row],[Counter]],"00#"))</f>
        <v>WCSp-2020-Q1-001</v>
      </c>
      <c r="B41" s="124" t="s">
        <v>241</v>
      </c>
      <c r="C41" s="124" t="s">
        <v>1456</v>
      </c>
      <c r="D41" s="124" t="s">
        <v>1457</v>
      </c>
      <c r="E41" s="124">
        <v>3</v>
      </c>
      <c r="F41" s="124" t="s">
        <v>38</v>
      </c>
      <c r="G41" s="124" t="s">
        <v>134</v>
      </c>
      <c r="H41" s="124" t="s">
        <v>1458</v>
      </c>
      <c r="I41" s="134">
        <v>43866</v>
      </c>
      <c r="J41" s="124" t="s">
        <v>40</v>
      </c>
      <c r="K41" s="124">
        <v>1</v>
      </c>
    </row>
    <row r="42" spans="1:11" ht="28" hidden="1" x14ac:dyDescent="0.2">
      <c r="A42" s="157" t="str">
        <f>CONCATENATE("WCSp-",YEAR(Table5[[#This Row],[Post Date]]),"-Q",ROUNDDOWN(MONTH(Table5[[#This Row],[Post Date]])/3,0)+1,"-",TEXT(Table5[[#This Row],[Counter]],"00#"))</f>
        <v>WCSp-2019-Q4-001</v>
      </c>
      <c r="B42" s="127" t="s">
        <v>57</v>
      </c>
      <c r="C42" s="127" t="s">
        <v>1468</v>
      </c>
      <c r="D42" s="121" t="s">
        <v>1469</v>
      </c>
      <c r="E42" s="127">
        <v>1</v>
      </c>
      <c r="F42" s="127" t="s">
        <v>38</v>
      </c>
      <c r="G42" s="127" t="s">
        <v>106</v>
      </c>
      <c r="H42" s="121" t="s">
        <v>1470</v>
      </c>
      <c r="I42" s="134">
        <v>43768</v>
      </c>
      <c r="J42" s="127" t="s">
        <v>19</v>
      </c>
      <c r="K42" s="127">
        <v>1</v>
      </c>
    </row>
    <row r="43" spans="1:11" ht="44" hidden="1" x14ac:dyDescent="0.2">
      <c r="A43" s="157" t="str">
        <f>CONCATENATE("WCSp-",YEAR(Table5[[#This Row],[Post Date]]),"-Q",ROUNDDOWN(MONTH(Table5[[#This Row],[Post Date]])/3,0)+1,"-",TEXT(Table5[[#This Row],[Counter]],"00#"))</f>
        <v>WCSp-2019-Q4-002</v>
      </c>
      <c r="B43" s="127" t="s">
        <v>95</v>
      </c>
      <c r="C43" s="127" t="s">
        <v>1471</v>
      </c>
      <c r="D43" s="121" t="s">
        <v>1472</v>
      </c>
      <c r="E43" s="127">
        <v>1</v>
      </c>
      <c r="F43" s="127" t="s">
        <v>38</v>
      </c>
      <c r="G43" s="127" t="s">
        <v>38</v>
      </c>
      <c r="H43" s="121" t="s">
        <v>1473</v>
      </c>
      <c r="I43" s="134">
        <v>43768</v>
      </c>
      <c r="J43" s="127" t="s">
        <v>19</v>
      </c>
      <c r="K43" s="127">
        <v>2</v>
      </c>
    </row>
    <row r="44" spans="1:11" ht="84" hidden="1" x14ac:dyDescent="0.2">
      <c r="A44" s="157" t="str">
        <f>CONCATENATE("WCSp-",YEAR(Table5[[#This Row],[Post Date]]),"-Q",ROUNDDOWN(MONTH(Table5[[#This Row],[Post Date]])/3,0)+1,"-",TEXT(Table5[[#This Row],[Counter]],"00#"))</f>
        <v>WCSp-2019-Q4-003</v>
      </c>
      <c r="B44" s="127" t="s">
        <v>163</v>
      </c>
      <c r="C44" s="127" t="s">
        <v>38</v>
      </c>
      <c r="D44" s="121" t="s">
        <v>38</v>
      </c>
      <c r="E44" s="127" t="s">
        <v>38</v>
      </c>
      <c r="F44" s="127" t="s">
        <v>38</v>
      </c>
      <c r="G44" s="127" t="s">
        <v>38</v>
      </c>
      <c r="H44" s="121" t="s">
        <v>1466</v>
      </c>
      <c r="I44" s="134">
        <v>43768</v>
      </c>
      <c r="J44" s="127" t="s">
        <v>19</v>
      </c>
      <c r="K44" s="127">
        <v>3</v>
      </c>
    </row>
    <row r="45" spans="1:11" ht="42" hidden="1" x14ac:dyDescent="0.2">
      <c r="A45" s="157" t="str">
        <f>CONCATENATE("WCSp-",YEAR(Table5[[#This Row],[Post Date]]),"-Q",ROUNDDOWN(MONTH(Table5[[#This Row],[Post Date]])/3,0)+1,"-",TEXT(Table5[[#This Row],[Counter]],"00#"))</f>
        <v>WCSp-2019-Q4-004</v>
      </c>
      <c r="B45" s="127" t="s">
        <v>139</v>
      </c>
      <c r="C45" s="127" t="s">
        <v>1460</v>
      </c>
      <c r="D45" s="121" t="s">
        <v>1461</v>
      </c>
      <c r="E45" s="127">
        <v>1</v>
      </c>
      <c r="F45" s="127" t="s">
        <v>38</v>
      </c>
      <c r="G45" s="127" t="s">
        <v>38</v>
      </c>
      <c r="H45" s="121" t="s">
        <v>1462</v>
      </c>
      <c r="I45" s="134">
        <v>43768</v>
      </c>
      <c r="J45" s="127" t="s">
        <v>19</v>
      </c>
      <c r="K45" s="127">
        <v>4</v>
      </c>
    </row>
    <row r="46" spans="1:11" ht="28" hidden="1" x14ac:dyDescent="0.2">
      <c r="A46" s="157" t="str">
        <f>CONCATENATE("WCSp-",YEAR(Table5[[#This Row],[Post Date]]),"-Q",ROUNDDOWN(MONTH(Table5[[#This Row],[Post Date]])/3,0)+1,"-",TEXT(Table5[[#This Row],[Counter]],"00#"))</f>
        <v>WCSp-2019-Q4-006</v>
      </c>
      <c r="B46" s="127" t="s">
        <v>217</v>
      </c>
      <c r="C46" s="127" t="s">
        <v>1415</v>
      </c>
      <c r="D46" s="121" t="s">
        <v>1416</v>
      </c>
      <c r="E46" s="127">
        <v>1</v>
      </c>
      <c r="F46" s="127">
        <v>3</v>
      </c>
      <c r="G46" s="127" t="s">
        <v>74</v>
      </c>
      <c r="H46" s="121" t="s">
        <v>1463</v>
      </c>
      <c r="I46" s="134">
        <v>43768</v>
      </c>
      <c r="J46" s="127" t="s">
        <v>19</v>
      </c>
      <c r="K46" s="127">
        <v>6</v>
      </c>
    </row>
    <row r="47" spans="1:11" ht="56" hidden="1" x14ac:dyDescent="0.2">
      <c r="A47" s="157" t="str">
        <f>CONCATENATE("WCSp-",YEAR(Table5[[#This Row],[Post Date]]),"-Q",ROUNDDOWN(MONTH(Table5[[#This Row],[Post Date]])/3,0)+1,"-",TEXT(Table5[[#This Row],[Counter]],"00#"))</f>
        <v>WCSp-2019-Q4-005</v>
      </c>
      <c r="B47" s="127" t="s">
        <v>217</v>
      </c>
      <c r="C47" s="127" t="s">
        <v>1415</v>
      </c>
      <c r="D47" s="121" t="s">
        <v>1416</v>
      </c>
      <c r="E47" s="127">
        <v>1</v>
      </c>
      <c r="F47" s="127">
        <v>1</v>
      </c>
      <c r="G47" s="127" t="s">
        <v>74</v>
      </c>
      <c r="H47" s="121" t="s">
        <v>1464</v>
      </c>
      <c r="I47" s="134">
        <v>43768</v>
      </c>
      <c r="J47" s="127" t="s">
        <v>19</v>
      </c>
      <c r="K47" s="127">
        <v>5</v>
      </c>
    </row>
    <row r="48" spans="1:11" hidden="1" x14ac:dyDescent="0.2">
      <c r="A48" s="157" t="str">
        <f>CONCATENATE("WCSp-",YEAR(Table5[[#This Row],[Post Date]]),"-Q",ROUNDDOWN(MONTH(Table5[[#This Row],[Post Date]])/3,0)+1,"-",TEXT(Table5[[#This Row],[Counter]],"00#"))</f>
        <v>WCSp-2019-Q4-007</v>
      </c>
      <c r="B48" s="127" t="s">
        <v>361</v>
      </c>
      <c r="C48" s="127" t="s">
        <v>38</v>
      </c>
      <c r="D48" s="121" t="s">
        <v>38</v>
      </c>
      <c r="E48" s="127" t="s">
        <v>38</v>
      </c>
      <c r="F48" s="127" t="s">
        <v>38</v>
      </c>
      <c r="G48" s="127" t="s">
        <v>38</v>
      </c>
      <c r="H48" s="121" t="s">
        <v>1467</v>
      </c>
      <c r="I48" s="134">
        <v>43768</v>
      </c>
      <c r="J48" s="127" t="s">
        <v>40</v>
      </c>
      <c r="K48" s="127">
        <v>7</v>
      </c>
    </row>
    <row r="49" spans="1:11" ht="28" hidden="1" x14ac:dyDescent="0.2">
      <c r="A49" s="157" t="str">
        <f>CONCATENATE("WCSp-",YEAR(Table5[[#This Row],[Post Date]]),"-Q",ROUNDDOWN(MONTH(Table5[[#This Row],[Post Date]])/3,0)+1,"-",TEXT(Table5[[#This Row],[Counter]],"00#"))</f>
        <v>WCSp-2019-Q4-012</v>
      </c>
      <c r="B49" s="127" t="s">
        <v>241</v>
      </c>
      <c r="C49" s="127" t="s">
        <v>1421</v>
      </c>
      <c r="D49" s="121" t="s">
        <v>1422</v>
      </c>
      <c r="E49" s="127">
        <v>2</v>
      </c>
      <c r="F49" s="127" t="s">
        <v>38</v>
      </c>
      <c r="G49" s="127" t="s">
        <v>69</v>
      </c>
      <c r="H49" s="121" t="s">
        <v>1465</v>
      </c>
      <c r="I49" s="134">
        <v>43768</v>
      </c>
      <c r="J49" s="127" t="s">
        <v>19</v>
      </c>
      <c r="K49" s="127">
        <v>12</v>
      </c>
    </row>
    <row r="50" spans="1:11" ht="42" hidden="1" x14ac:dyDescent="0.2">
      <c r="A50" s="157" t="str">
        <f>CONCATENATE("WCSp-",YEAR(Table5[[#This Row],[Post Date]]),"-Q",ROUNDDOWN(MONTH(Table5[[#This Row],[Post Date]])/3,0)+1,"-",TEXT(Table5[[#This Row],[Counter]],"00#"))</f>
        <v>WCSp-2019-Q4-009</v>
      </c>
      <c r="B50" s="127" t="s">
        <v>241</v>
      </c>
      <c r="C50" s="127" t="s">
        <v>1474</v>
      </c>
      <c r="D50" s="121" t="s">
        <v>1475</v>
      </c>
      <c r="E50" s="127">
        <v>1</v>
      </c>
      <c r="F50" s="127" t="s">
        <v>38</v>
      </c>
      <c r="G50" s="127" t="s">
        <v>38</v>
      </c>
      <c r="H50" s="121" t="s">
        <v>1476</v>
      </c>
      <c r="I50" s="134">
        <v>43768</v>
      </c>
      <c r="J50" s="127" t="s">
        <v>19</v>
      </c>
      <c r="K50" s="127">
        <v>9</v>
      </c>
    </row>
    <row r="51" spans="1:11" ht="42" hidden="1" x14ac:dyDescent="0.2">
      <c r="A51" s="157" t="str">
        <f>CONCATENATE("WCSp-",YEAR(Table5[[#This Row],[Post Date]]),"-Q",ROUNDDOWN(MONTH(Table5[[#This Row],[Post Date]])/3,0)+1,"-",TEXT(Table5[[#This Row],[Counter]],"00#"))</f>
        <v>WCSp-2019-Q4-010</v>
      </c>
      <c r="B51" s="127" t="s">
        <v>241</v>
      </c>
      <c r="C51" s="127" t="s">
        <v>1474</v>
      </c>
      <c r="D51" s="121" t="s">
        <v>1475</v>
      </c>
      <c r="E51" s="127">
        <v>2</v>
      </c>
      <c r="F51" s="127" t="s">
        <v>38</v>
      </c>
      <c r="G51" s="127" t="s">
        <v>38</v>
      </c>
      <c r="H51" s="121" t="s">
        <v>1476</v>
      </c>
      <c r="I51" s="134">
        <v>43768</v>
      </c>
      <c r="J51" s="127" t="s">
        <v>19</v>
      </c>
      <c r="K51" s="127">
        <v>10</v>
      </c>
    </row>
    <row r="52" spans="1:11" ht="42" hidden="1" x14ac:dyDescent="0.2">
      <c r="A52" s="157" t="str">
        <f>CONCATENATE("WCSp-",YEAR(Table5[[#This Row],[Post Date]]),"-Q",ROUNDDOWN(MONTH(Table5[[#This Row],[Post Date]])/3,0)+1,"-",TEXT(Table5[[#This Row],[Counter]],"00#"))</f>
        <v>WCSp-2019-Q4-011</v>
      </c>
      <c r="B52" s="127" t="s">
        <v>241</v>
      </c>
      <c r="C52" s="127" t="s">
        <v>1474</v>
      </c>
      <c r="D52" s="121" t="s">
        <v>1475</v>
      </c>
      <c r="E52" s="127">
        <v>3</v>
      </c>
      <c r="F52" s="127" t="s">
        <v>38</v>
      </c>
      <c r="G52" s="127" t="s">
        <v>38</v>
      </c>
      <c r="H52" s="121" t="s">
        <v>1476</v>
      </c>
      <c r="I52" s="134">
        <v>43768</v>
      </c>
      <c r="J52" s="127" t="s">
        <v>19</v>
      </c>
      <c r="K52" s="127">
        <v>11</v>
      </c>
    </row>
    <row r="53" spans="1:11" hidden="1" x14ac:dyDescent="0.2">
      <c r="A53" s="157" t="str">
        <f>CONCATENATE("WCSp-",YEAR(Table5[[#This Row],[Post Date]]),"-Q",ROUNDDOWN(MONTH(Table5[[#This Row],[Post Date]])/3,0)+1,"-",TEXT(Table5[[#This Row],[Counter]],"00#"))</f>
        <v>WCSp-2019-Q4-008</v>
      </c>
      <c r="B53" s="127" t="s">
        <v>241</v>
      </c>
      <c r="C53" s="127" t="s">
        <v>1474</v>
      </c>
      <c r="D53" s="121" t="s">
        <v>1475</v>
      </c>
      <c r="E53" s="127">
        <v>3</v>
      </c>
      <c r="F53" s="127" t="s">
        <v>38</v>
      </c>
      <c r="G53" s="127" t="s">
        <v>69</v>
      </c>
      <c r="H53" s="121" t="s">
        <v>1477</v>
      </c>
      <c r="I53" s="134">
        <v>43768</v>
      </c>
      <c r="J53" s="127" t="s">
        <v>19</v>
      </c>
      <c r="K53" s="127">
        <v>8</v>
      </c>
    </row>
    <row r="54" spans="1:11" ht="28" hidden="1" x14ac:dyDescent="0.2">
      <c r="A54" s="138" t="str">
        <f>CONCATENATE("WCSp-",YEAR(Table5[[#This Row],[Post Date]]),"-Q",ROUNDDOWN(MONTH(Table5[[#This Row],[Post Date]])/3,0)+1,"-",TEXT(Table5[[#This Row],[Counter]],"00#"))</f>
        <v>WCSp-2019-Q3-001</v>
      </c>
      <c r="B54" s="124" t="s">
        <v>57</v>
      </c>
      <c r="C54" s="124" t="s">
        <v>1479</v>
      </c>
      <c r="D54" s="124" t="s">
        <v>1480</v>
      </c>
      <c r="E54" s="124">
        <v>1</v>
      </c>
      <c r="F54" s="124">
        <v>2</v>
      </c>
      <c r="G54" s="124" t="s">
        <v>74</v>
      </c>
      <c r="H54" s="158" t="s">
        <v>1481</v>
      </c>
      <c r="I54" s="134">
        <v>43677</v>
      </c>
      <c r="J54" s="124" t="s">
        <v>40</v>
      </c>
      <c r="K54" s="124">
        <v>1</v>
      </c>
    </row>
    <row r="55" spans="1:11" ht="28" hidden="1" x14ac:dyDescent="0.2">
      <c r="A55" s="138" t="str">
        <f>CONCATENATE("WCSp-",YEAR(Table5[[#This Row],[Post Date]]),"-Q",ROUNDDOWN(MONTH(Table5[[#This Row],[Post Date]])/3,0)+1,"-",TEXT(Table5[[#This Row],[Counter]],"00#"))</f>
        <v>WCSp-2019-Q3-002</v>
      </c>
      <c r="B55" s="124" t="s">
        <v>57</v>
      </c>
      <c r="C55" s="124" t="s">
        <v>1479</v>
      </c>
      <c r="D55" s="124" t="s">
        <v>1480</v>
      </c>
      <c r="E55" s="124">
        <v>1</v>
      </c>
      <c r="F55" s="124">
        <v>3</v>
      </c>
      <c r="G55" s="124" t="s">
        <v>74</v>
      </c>
      <c r="H55" s="158" t="s">
        <v>1482</v>
      </c>
      <c r="I55" s="134">
        <v>43677</v>
      </c>
      <c r="J55" s="124" t="s">
        <v>40</v>
      </c>
      <c r="K55" s="124">
        <v>2</v>
      </c>
    </row>
    <row r="56" spans="1:11" ht="28" hidden="1" x14ac:dyDescent="0.2">
      <c r="A56" s="138" t="str">
        <f>CONCATENATE("WCSp-",YEAR(Table5[[#This Row],[Post Date]]),"-Q",ROUNDDOWN(MONTH(Table5[[#This Row],[Post Date]])/3,0)+1,"-",TEXT(Table5[[#This Row],[Counter]],"00#"))</f>
        <v>WCSp-2019-Q3-003</v>
      </c>
      <c r="B56" s="124" t="s">
        <v>159</v>
      </c>
      <c r="C56" s="124" t="s">
        <v>160</v>
      </c>
      <c r="D56" s="124" t="s">
        <v>38</v>
      </c>
      <c r="E56" s="124" t="s">
        <v>38</v>
      </c>
      <c r="F56" s="124" t="s">
        <v>38</v>
      </c>
      <c r="G56" s="124" t="s">
        <v>38</v>
      </c>
      <c r="H56" s="124" t="s">
        <v>1478</v>
      </c>
      <c r="I56" s="134">
        <v>43677</v>
      </c>
      <c r="J56" s="124" t="s">
        <v>40</v>
      </c>
      <c r="K56" s="124">
        <v>3</v>
      </c>
    </row>
    <row r="57" spans="1:11" ht="70" hidden="1" x14ac:dyDescent="0.2">
      <c r="A57" s="138" t="str">
        <f>CONCATENATE("WCSp-",YEAR(Table5[[#This Row],[Post Date]]),"-Q",ROUNDDOWN(MONTH(Table5[[#This Row],[Post Date]])/3,0)+1,"-",TEXT(Table5[[#This Row],[Counter]],"00#"))</f>
        <v>WCSp-2019-Q3-005</v>
      </c>
      <c r="B57" s="124" t="s">
        <v>1492</v>
      </c>
      <c r="C57" s="124" t="s">
        <v>1493</v>
      </c>
      <c r="D57" s="124" t="s">
        <v>38</v>
      </c>
      <c r="E57" s="124" t="s">
        <v>38</v>
      </c>
      <c r="F57" s="124" t="s">
        <v>38</v>
      </c>
      <c r="G57" s="124" t="s">
        <v>38</v>
      </c>
      <c r="H57" s="124" t="s">
        <v>1494</v>
      </c>
      <c r="I57" s="134">
        <v>43677</v>
      </c>
      <c r="J57" s="124" t="s">
        <v>19</v>
      </c>
      <c r="K57" s="124">
        <v>5</v>
      </c>
    </row>
    <row r="58" spans="1:11" ht="140" hidden="1" x14ac:dyDescent="0.2">
      <c r="A58" s="138" t="str">
        <f>CONCATENATE("WCSp-",YEAR(Table5[[#This Row],[Post Date]]),"-Q",ROUNDDOWN(MONTH(Table5[[#This Row],[Post Date]])/3,0)+1,"-",TEXT(Table5[[#This Row],[Counter]],"00#"))</f>
        <v>WCSp-2019-Q3-069</v>
      </c>
      <c r="B58" s="124" t="s">
        <v>1492</v>
      </c>
      <c r="C58" s="124" t="s">
        <v>519</v>
      </c>
      <c r="D58" s="124" t="s">
        <v>38</v>
      </c>
      <c r="E58" s="124" t="s">
        <v>38</v>
      </c>
      <c r="F58" s="124" t="s">
        <v>38</v>
      </c>
      <c r="G58" s="124" t="s">
        <v>38</v>
      </c>
      <c r="H58" s="159" t="s">
        <v>1495</v>
      </c>
      <c r="I58" s="134">
        <v>43677</v>
      </c>
      <c r="J58" s="124" t="s">
        <v>19</v>
      </c>
      <c r="K58" s="124">
        <v>69</v>
      </c>
    </row>
    <row r="59" spans="1:11" ht="112" hidden="1" x14ac:dyDescent="0.2">
      <c r="A59" s="138" t="str">
        <f>CONCATENATE("WCSp-",YEAR(Table5[[#This Row],[Post Date]]),"-Q",ROUNDDOWN(MONTH(Table5[[#This Row],[Post Date]])/3,0)+1,"-",TEXT(Table5[[#This Row],[Counter]],"00#"))</f>
        <v>WCSp-2019-Q3-004</v>
      </c>
      <c r="B59" s="124" t="s">
        <v>1492</v>
      </c>
      <c r="C59" s="124" t="s">
        <v>519</v>
      </c>
      <c r="D59" s="124" t="s">
        <v>38</v>
      </c>
      <c r="E59" s="124" t="s">
        <v>38</v>
      </c>
      <c r="F59" s="124" t="s">
        <v>38</v>
      </c>
      <c r="G59" s="124" t="s">
        <v>38</v>
      </c>
      <c r="H59" s="124" t="s">
        <v>1496</v>
      </c>
      <c r="I59" s="134">
        <v>43677</v>
      </c>
      <c r="J59" s="124" t="s">
        <v>19</v>
      </c>
      <c r="K59" s="124">
        <v>4</v>
      </c>
    </row>
    <row r="60" spans="1:11" ht="28" hidden="1" x14ac:dyDescent="0.2">
      <c r="A60" s="138" t="str">
        <f>CONCATENATE("WCSp-",YEAR(Table5[[#This Row],[Post Date]]),"-Q",ROUNDDOWN(MONTH(Table5[[#This Row],[Post Date]])/3,0)+1,"-",TEXT(Table5[[#This Row],[Counter]],"00#"))</f>
        <v>WCSp-2019-Q3-006</v>
      </c>
      <c r="B60" s="124" t="s">
        <v>163</v>
      </c>
      <c r="C60" s="124" t="s">
        <v>38</v>
      </c>
      <c r="D60" s="124" t="s">
        <v>38</v>
      </c>
      <c r="E60" s="124" t="s">
        <v>38</v>
      </c>
      <c r="F60" s="124" t="s">
        <v>38</v>
      </c>
      <c r="G60" s="124" t="s">
        <v>38</v>
      </c>
      <c r="H60" s="124" t="s">
        <v>1490</v>
      </c>
      <c r="I60" s="134">
        <v>43677</v>
      </c>
      <c r="J60" s="124" t="s">
        <v>40</v>
      </c>
      <c r="K60" s="124">
        <v>6</v>
      </c>
    </row>
    <row r="61" spans="1:11" ht="168" hidden="1" x14ac:dyDescent="0.2">
      <c r="A61" s="138" t="str">
        <f>CONCATENATE("WCSp-",YEAR(Table5[[#This Row],[Post Date]]),"-Q",ROUNDDOWN(MONTH(Table5[[#This Row],[Post Date]])/3,0)+1,"-",TEXT(Table5[[#This Row],[Counter]],"00#"))</f>
        <v>WCSp-2019-Q3-011</v>
      </c>
      <c r="B61" s="124" t="s">
        <v>112</v>
      </c>
      <c r="C61" s="124" t="s">
        <v>1483</v>
      </c>
      <c r="D61" s="124" t="s">
        <v>1484</v>
      </c>
      <c r="E61" s="124">
        <v>1</v>
      </c>
      <c r="F61" s="124" t="s">
        <v>38</v>
      </c>
      <c r="G61" s="124" t="s">
        <v>38</v>
      </c>
      <c r="H61" s="124" t="s">
        <v>1485</v>
      </c>
      <c r="I61" s="134">
        <v>43677</v>
      </c>
      <c r="J61" s="124" t="s">
        <v>19</v>
      </c>
      <c r="K61" s="124">
        <v>11</v>
      </c>
    </row>
    <row r="62" spans="1:11" ht="28" hidden="1" x14ac:dyDescent="0.2">
      <c r="A62" s="138" t="str">
        <f>CONCATENATE("WCSp-",YEAR(Table5[[#This Row],[Post Date]]),"-Q",ROUNDDOWN(MONTH(Table5[[#This Row],[Post Date]])/3,0)+1,"-",TEXT(Table5[[#This Row],[Counter]],"00#"))</f>
        <v>WCSp-2019-Q3-012</v>
      </c>
      <c r="B62" s="124" t="s">
        <v>112</v>
      </c>
      <c r="C62" s="124" t="s">
        <v>1483</v>
      </c>
      <c r="D62" s="124" t="s">
        <v>1484</v>
      </c>
      <c r="E62" s="124">
        <v>1</v>
      </c>
      <c r="F62" s="124" t="s">
        <v>38</v>
      </c>
      <c r="G62" s="124" t="s">
        <v>69</v>
      </c>
      <c r="H62" s="124" t="s">
        <v>1486</v>
      </c>
      <c r="I62" s="134">
        <v>43677</v>
      </c>
      <c r="J62" s="124" t="s">
        <v>40</v>
      </c>
      <c r="K62" s="124">
        <v>12</v>
      </c>
    </row>
    <row r="63" spans="1:11" ht="28" hidden="1" x14ac:dyDescent="0.2">
      <c r="A63" s="138" t="str">
        <f>CONCATENATE("WCSp-",YEAR(Table5[[#This Row],[Post Date]]),"-Q",ROUNDDOWN(MONTH(Table5[[#This Row],[Post Date]])/3,0)+1,"-",TEXT(Table5[[#This Row],[Counter]],"00#"))</f>
        <v>WCSp-2019-Q3-007</v>
      </c>
      <c r="B63" s="124" t="s">
        <v>112</v>
      </c>
      <c r="C63" s="124" t="s">
        <v>1487</v>
      </c>
      <c r="D63" s="124" t="s">
        <v>1488</v>
      </c>
      <c r="E63" s="124">
        <v>1</v>
      </c>
      <c r="F63" s="124" t="s">
        <v>38</v>
      </c>
      <c r="G63" s="124" t="s">
        <v>134</v>
      </c>
      <c r="H63" s="124" t="s">
        <v>1489</v>
      </c>
      <c r="I63" s="134">
        <v>43677</v>
      </c>
      <c r="J63" s="124" t="s">
        <v>40</v>
      </c>
      <c r="K63" s="124">
        <v>7</v>
      </c>
    </row>
    <row r="64" spans="1:11" ht="42" hidden="1" x14ac:dyDescent="0.2">
      <c r="A64" s="138" t="str">
        <f>CONCATENATE("WCSp-",YEAR(Table5[[#This Row],[Post Date]]),"-Q",ROUNDDOWN(MONTH(Table5[[#This Row],[Post Date]])/3,0)+1,"-",TEXT(Table5[[#This Row],[Counter]],"00#"))</f>
        <v>WCSp-2019-Q3-009</v>
      </c>
      <c r="B64" s="124" t="s">
        <v>217</v>
      </c>
      <c r="C64" s="124" t="s">
        <v>1500</v>
      </c>
      <c r="D64" s="124" t="s">
        <v>1501</v>
      </c>
      <c r="E64" s="124">
        <v>2</v>
      </c>
      <c r="F64" s="124" t="s">
        <v>38</v>
      </c>
      <c r="G64" s="124" t="s">
        <v>38</v>
      </c>
      <c r="H64" s="159" t="s">
        <v>1502</v>
      </c>
      <c r="I64" s="134">
        <v>43677</v>
      </c>
      <c r="J64" s="124" t="s">
        <v>19</v>
      </c>
      <c r="K64" s="124">
        <v>9</v>
      </c>
    </row>
    <row r="65" spans="1:11" ht="28" hidden="1" x14ac:dyDescent="0.2">
      <c r="A65" s="138" t="str">
        <f>CONCATENATE("WCSp-",YEAR(Table5[[#This Row],[Post Date]]),"-Q",ROUNDDOWN(MONTH(Table5[[#This Row],[Post Date]])/3,0)+1,"-",TEXT(Table5[[#This Row],[Counter]],"00#"))</f>
        <v>WCSp-2019-Q3-008</v>
      </c>
      <c r="B65" s="124" t="s">
        <v>217</v>
      </c>
      <c r="C65" s="124" t="s">
        <v>1500</v>
      </c>
      <c r="D65" s="124" t="s">
        <v>1501</v>
      </c>
      <c r="E65" s="124">
        <v>2</v>
      </c>
      <c r="F65" s="124" t="s">
        <v>38</v>
      </c>
      <c r="G65" s="124" t="s">
        <v>134</v>
      </c>
      <c r="H65" s="124" t="s">
        <v>1503</v>
      </c>
      <c r="I65" s="134">
        <v>43677</v>
      </c>
      <c r="J65" s="124" t="s">
        <v>19</v>
      </c>
      <c r="K65" s="124">
        <v>8</v>
      </c>
    </row>
    <row r="66" spans="1:11" ht="42" hidden="1" x14ac:dyDescent="0.2">
      <c r="A66" s="138" t="str">
        <f>CONCATENATE("WCSp-",YEAR(Table5[[#This Row],[Post Date]]),"-Q",ROUNDDOWN(MONTH(Table5[[#This Row],[Post Date]])/3,0)+1,"-",TEXT(Table5[[#This Row],[Counter]],"00#"))</f>
        <v>WCSp-2019-Q3-013</v>
      </c>
      <c r="B66" s="121" t="s">
        <v>38</v>
      </c>
      <c r="C66" s="121" t="s">
        <v>38</v>
      </c>
      <c r="D66" s="121" t="s">
        <v>38</v>
      </c>
      <c r="E66" s="121" t="s">
        <v>38</v>
      </c>
      <c r="F66" s="121" t="s">
        <v>38</v>
      </c>
      <c r="G66" s="121" t="s">
        <v>38</v>
      </c>
      <c r="H66" s="121" t="s">
        <v>1491</v>
      </c>
      <c r="I66" s="134">
        <v>43677</v>
      </c>
      <c r="J66" s="121" t="s">
        <v>19</v>
      </c>
      <c r="K66" s="124">
        <v>13</v>
      </c>
    </row>
    <row r="67" spans="1:11" ht="126" hidden="1" x14ac:dyDescent="0.2">
      <c r="A67" s="138" t="str">
        <f>CONCATENATE("WCSp-",YEAR(Table5[[#This Row],[Post Date]]),"-Q",ROUNDDOWN(MONTH(Table5[[#This Row],[Post Date]])/3,0)+1,"-",TEXT(Table5[[#This Row],[Counter]],"00#"))</f>
        <v>WCSp-2019-Q3-010</v>
      </c>
      <c r="B67" s="124" t="s">
        <v>175</v>
      </c>
      <c r="C67" s="124" t="s">
        <v>1497</v>
      </c>
      <c r="D67" s="124" t="s">
        <v>1498</v>
      </c>
      <c r="E67" s="124">
        <v>2</v>
      </c>
      <c r="F67" s="124" t="s">
        <v>38</v>
      </c>
      <c r="G67" s="124" t="s">
        <v>38</v>
      </c>
      <c r="H67" s="124" t="s">
        <v>1499</v>
      </c>
      <c r="I67" s="134">
        <v>43677</v>
      </c>
      <c r="J67" s="124" t="s">
        <v>19</v>
      </c>
      <c r="K67" s="124">
        <v>10</v>
      </c>
    </row>
    <row r="68" spans="1:11" ht="28" hidden="1" x14ac:dyDescent="0.2">
      <c r="A68" s="138" t="str">
        <f>CONCATENATE("WCSp-",YEAR(Table5[[#This Row],[Post Date]]),"-Q",ROUNDDOWN(MONTH(Table5[[#This Row],[Post Date]])/3,0)+1,"-",TEXT(Table5[[#This Row],[Counter]],"00#"))</f>
        <v>WCSp-2019-Q2-003</v>
      </c>
      <c r="B68" s="124" t="s">
        <v>57</v>
      </c>
      <c r="C68" s="124" t="s">
        <v>1479</v>
      </c>
      <c r="D68" s="124" t="s">
        <v>1480</v>
      </c>
      <c r="E68" s="124" t="s">
        <v>38</v>
      </c>
      <c r="F68" s="124"/>
      <c r="G68" s="124"/>
      <c r="H68" s="124" t="s">
        <v>1504</v>
      </c>
      <c r="I68" s="134">
        <v>43586</v>
      </c>
      <c r="J68" s="124" t="s">
        <v>40</v>
      </c>
      <c r="K68" s="124">
        <v>3</v>
      </c>
    </row>
    <row r="69" spans="1:11" ht="45" hidden="1" x14ac:dyDescent="0.2">
      <c r="A69" s="130" t="str">
        <f>CONCATENATE("WCSp-",YEAR(Table5[[#This Row],[Post Date]]),"-Q",ROUNDDOWN(MONTH(Table5[[#This Row],[Post Date]])/3,0)+1,"-",TEXT(Table5[[#This Row],[Counter]],"00#"))</f>
        <v>WCSp-2019-Q2-017</v>
      </c>
      <c r="B69" s="121" t="s">
        <v>57</v>
      </c>
      <c r="C69" s="121" t="s">
        <v>1523</v>
      </c>
      <c r="D69" s="121" t="s">
        <v>1524</v>
      </c>
      <c r="E69" s="121">
        <v>1</v>
      </c>
      <c r="F69" s="121"/>
      <c r="G69" s="121"/>
      <c r="H69" s="121" t="s">
        <v>1525</v>
      </c>
      <c r="I69" s="134">
        <v>43586</v>
      </c>
      <c r="J69" s="124" t="s">
        <v>19</v>
      </c>
      <c r="K69" s="143">
        <v>17</v>
      </c>
    </row>
    <row r="70" spans="1:11" ht="45" hidden="1" x14ac:dyDescent="0.2">
      <c r="A70" s="130" t="str">
        <f>CONCATENATE("WCSp-",YEAR(Table5[[#This Row],[Post Date]]),"-Q",ROUNDDOWN(MONTH(Table5[[#This Row],[Post Date]])/3,0)+1,"-",TEXT(Table5[[#This Row],[Counter]],"00#"))</f>
        <v>WCSp-2019-Q2-018</v>
      </c>
      <c r="B70" s="121" t="s">
        <v>57</v>
      </c>
      <c r="C70" s="121" t="s">
        <v>1523</v>
      </c>
      <c r="D70" s="121" t="s">
        <v>1524</v>
      </c>
      <c r="E70" s="121">
        <v>2</v>
      </c>
      <c r="F70" s="121"/>
      <c r="G70" s="121"/>
      <c r="H70" s="121" t="s">
        <v>1526</v>
      </c>
      <c r="I70" s="134">
        <v>43586</v>
      </c>
      <c r="J70" s="124" t="s">
        <v>19</v>
      </c>
      <c r="K70" s="143">
        <v>18</v>
      </c>
    </row>
    <row r="71" spans="1:11" ht="45" hidden="1" x14ac:dyDescent="0.2">
      <c r="A71" s="130" t="str">
        <f>CONCATENATE("WCSp-",YEAR(Table5[[#This Row],[Post Date]]),"-Q",ROUNDDOWN(MONTH(Table5[[#This Row],[Post Date]])/3,0)+1,"-",TEXT(Table5[[#This Row],[Counter]],"00#"))</f>
        <v>WCSp-2019-Q2-003</v>
      </c>
      <c r="B71" s="121" t="s">
        <v>95</v>
      </c>
      <c r="C71" s="121" t="s">
        <v>1505</v>
      </c>
      <c r="D71" s="121" t="s">
        <v>1506</v>
      </c>
      <c r="E71" s="121">
        <v>1</v>
      </c>
      <c r="F71" s="121"/>
      <c r="G71" s="121"/>
      <c r="H71" s="126" t="s">
        <v>1507</v>
      </c>
      <c r="I71" s="134">
        <v>43586</v>
      </c>
      <c r="J71" s="124" t="s">
        <v>19</v>
      </c>
      <c r="K71" s="143">
        <v>3</v>
      </c>
    </row>
    <row r="72" spans="1:11" ht="45" hidden="1" x14ac:dyDescent="0.2">
      <c r="A72" s="130" t="str">
        <f>CONCATENATE("WCSp-",YEAR(Table5[[#This Row],[Post Date]]),"-Q",ROUNDDOWN(MONTH(Table5[[#This Row],[Post Date]])/3,0)+1,"-",TEXT(Table5[[#This Row],[Counter]],"00#"))</f>
        <v>WCSp-2019-Q2-004</v>
      </c>
      <c r="B72" s="121" t="s">
        <v>95</v>
      </c>
      <c r="C72" s="121" t="s">
        <v>1505</v>
      </c>
      <c r="D72" s="121" t="s">
        <v>1506</v>
      </c>
      <c r="E72" s="121" t="s">
        <v>38</v>
      </c>
      <c r="F72" s="121"/>
      <c r="G72" s="121"/>
      <c r="H72" s="121" t="s">
        <v>1508</v>
      </c>
      <c r="I72" s="134">
        <v>43586</v>
      </c>
      <c r="J72" s="124" t="s">
        <v>19</v>
      </c>
      <c r="K72" s="143">
        <v>4</v>
      </c>
    </row>
    <row r="73" spans="1:11" ht="45" hidden="1" x14ac:dyDescent="0.2">
      <c r="A73" s="130" t="str">
        <f>CONCATENATE("WCSp-",YEAR(Table5[[#This Row],[Post Date]]),"-Q",ROUNDDOWN(MONTH(Table5[[#This Row],[Post Date]])/3,0)+1,"-",TEXT(Table5[[#This Row],[Counter]],"00#"))</f>
        <v>WCSp-2019-Q2-001</v>
      </c>
      <c r="B73" s="121" t="s">
        <v>95</v>
      </c>
      <c r="C73" s="121" t="s">
        <v>1512</v>
      </c>
      <c r="D73" s="121" t="s">
        <v>1513</v>
      </c>
      <c r="E73" s="121">
        <v>1</v>
      </c>
      <c r="F73" s="121"/>
      <c r="G73" s="121"/>
      <c r="H73" s="121" t="s">
        <v>1514</v>
      </c>
      <c r="I73" s="134">
        <v>43586</v>
      </c>
      <c r="J73" s="124" t="s">
        <v>19</v>
      </c>
      <c r="K73" s="143">
        <v>1</v>
      </c>
    </row>
    <row r="74" spans="1:11" ht="45" hidden="1" x14ac:dyDescent="0.2">
      <c r="A74" s="130" t="str">
        <f>CONCATENATE("WCSp-",YEAR(Table5[[#This Row],[Post Date]]),"-Q",ROUNDDOWN(MONTH(Table5[[#This Row],[Post Date]])/3,0)+1,"-",TEXT(Table5[[#This Row],[Counter]],"00#"))</f>
        <v>WCSp-2019-Q2-002</v>
      </c>
      <c r="B74" s="121" t="s">
        <v>95</v>
      </c>
      <c r="C74" s="121" t="s">
        <v>1512</v>
      </c>
      <c r="D74" s="121" t="s">
        <v>1513</v>
      </c>
      <c r="E74" s="121" t="s">
        <v>38</v>
      </c>
      <c r="F74" s="121"/>
      <c r="G74" s="121"/>
      <c r="H74" s="121" t="s">
        <v>1508</v>
      </c>
      <c r="I74" s="134">
        <v>43586</v>
      </c>
      <c r="J74" s="124" t="s">
        <v>19</v>
      </c>
      <c r="K74" s="143">
        <v>2</v>
      </c>
    </row>
    <row r="75" spans="1:11" ht="70" hidden="1" x14ac:dyDescent="0.2">
      <c r="A75" s="130" t="str">
        <f>CONCATENATE("WCSp-",YEAR(Table5[[#This Row],[Post Date]]),"-Q",ROUNDDOWN(MONTH(Table5[[#This Row],[Post Date]])/3,0)+1,"-",TEXT(Table5[[#This Row],[Counter]],"00#"))</f>
        <v>WCSp-2019-Q2-007</v>
      </c>
      <c r="B75" s="121" t="s">
        <v>172</v>
      </c>
      <c r="C75" s="121" t="s">
        <v>38</v>
      </c>
      <c r="D75" s="121" t="s">
        <v>1531</v>
      </c>
      <c r="E75" s="121" t="s">
        <v>38</v>
      </c>
      <c r="F75" s="121"/>
      <c r="G75" s="121"/>
      <c r="H75" s="121" t="s">
        <v>1532</v>
      </c>
      <c r="I75" s="134">
        <v>43586</v>
      </c>
      <c r="J75" s="121" t="s">
        <v>19</v>
      </c>
      <c r="K75" s="143">
        <v>7</v>
      </c>
    </row>
    <row r="76" spans="1:11" ht="45" hidden="1" x14ac:dyDescent="0.2">
      <c r="A76" s="130" t="str">
        <f>CONCATENATE("WCSp-",YEAR(Table5[[#This Row],[Post Date]]),"-Q",ROUNDDOWN(MONTH(Table5[[#This Row],[Post Date]])/3,0)+1,"-",TEXT(Table5[[#This Row],[Counter]],"00#"))</f>
        <v>WCSp-2019-Q2-005</v>
      </c>
      <c r="B76" s="121" t="s">
        <v>172</v>
      </c>
      <c r="C76" s="121" t="s">
        <v>38</v>
      </c>
      <c r="D76" s="121" t="s">
        <v>1533</v>
      </c>
      <c r="E76" s="121" t="s">
        <v>38</v>
      </c>
      <c r="F76" s="121"/>
      <c r="G76" s="121"/>
      <c r="H76" s="121" t="s">
        <v>1534</v>
      </c>
      <c r="I76" s="134">
        <v>43586</v>
      </c>
      <c r="J76" s="121" t="s">
        <v>19</v>
      </c>
      <c r="K76" s="143">
        <v>5</v>
      </c>
    </row>
    <row r="77" spans="1:11" ht="98" hidden="1" x14ac:dyDescent="0.2">
      <c r="A77" s="130" t="str">
        <f>CONCATENATE("WCSp-",YEAR(Table5[[#This Row],[Post Date]]),"-Q",ROUNDDOWN(MONTH(Table5[[#This Row],[Post Date]])/3,0)+1,"-",TEXT(Table5[[#This Row],[Counter]],"00#"))</f>
        <v>WCSp-2019-Q2-006</v>
      </c>
      <c r="B77" s="121" t="s">
        <v>172</v>
      </c>
      <c r="C77" s="121" t="s">
        <v>38</v>
      </c>
      <c r="D77" s="121" t="s">
        <v>1492</v>
      </c>
      <c r="E77" s="121" t="s">
        <v>38</v>
      </c>
      <c r="F77" s="121"/>
      <c r="G77" s="121"/>
      <c r="H77" s="121" t="s">
        <v>1535</v>
      </c>
      <c r="I77" s="134">
        <v>43586</v>
      </c>
      <c r="J77" s="121" t="s">
        <v>19</v>
      </c>
      <c r="K77" s="143">
        <v>6</v>
      </c>
    </row>
    <row r="78" spans="1:11" ht="45" hidden="1" x14ac:dyDescent="0.2">
      <c r="A78" s="130" t="str">
        <f>CONCATENATE("WCSp-",YEAR(Table5[[#This Row],[Post Date]]),"-Q",ROUNDDOWN(MONTH(Table5[[#This Row],[Post Date]])/3,0)+1,"-",TEXT(Table5[[#This Row],[Counter]],"00#"))</f>
        <v>WCSp-2019-Q2-008</v>
      </c>
      <c r="B78" s="121" t="s">
        <v>112</v>
      </c>
      <c r="C78" s="121" t="s">
        <v>1527</v>
      </c>
      <c r="D78" s="121" t="s">
        <v>1528</v>
      </c>
      <c r="E78" s="121">
        <v>1</v>
      </c>
      <c r="F78" s="121"/>
      <c r="G78" s="121"/>
      <c r="H78" s="126" t="s">
        <v>1529</v>
      </c>
      <c r="I78" s="134">
        <v>43586</v>
      </c>
      <c r="J78" s="124" t="s">
        <v>19</v>
      </c>
      <c r="K78" s="143">
        <v>8</v>
      </c>
    </row>
    <row r="79" spans="1:11" ht="45" hidden="1" x14ac:dyDescent="0.2">
      <c r="A79" s="130" t="str">
        <f>CONCATENATE("WCSp-",YEAR(Table5[[#This Row],[Post Date]]),"-Q",ROUNDDOWN(MONTH(Table5[[#This Row],[Post Date]])/3,0)+1,"-",TEXT(Table5[[#This Row],[Counter]],"00#"))</f>
        <v>WCSp-2019-Q2-010</v>
      </c>
      <c r="B79" s="121" t="s">
        <v>112</v>
      </c>
      <c r="C79" s="121" t="s">
        <v>1527</v>
      </c>
      <c r="D79" s="121" t="s">
        <v>1528</v>
      </c>
      <c r="E79" s="121">
        <v>1</v>
      </c>
      <c r="F79" s="121"/>
      <c r="G79" s="121"/>
      <c r="H79" s="121" t="s">
        <v>1530</v>
      </c>
      <c r="I79" s="134">
        <v>43586</v>
      </c>
      <c r="J79" s="124" t="s">
        <v>19</v>
      </c>
      <c r="K79" s="143">
        <v>10</v>
      </c>
    </row>
    <row r="80" spans="1:11" ht="45" hidden="1" x14ac:dyDescent="0.2">
      <c r="A80" s="130" t="str">
        <f>CONCATENATE("WCSp-",YEAR(Table5[[#This Row],[Post Date]]),"-Q",ROUNDDOWN(MONTH(Table5[[#This Row],[Post Date]])/3,0)+1,"-",TEXT(Table5[[#This Row],[Counter]],"00#"))</f>
        <v>WCSp-2019-Q2-009</v>
      </c>
      <c r="B80" s="121" t="s">
        <v>112</v>
      </c>
      <c r="C80" s="121" t="s">
        <v>1527</v>
      </c>
      <c r="D80" s="121" t="s">
        <v>1528</v>
      </c>
      <c r="E80" s="121" t="s">
        <v>38</v>
      </c>
      <c r="F80" s="121"/>
      <c r="G80" s="121"/>
      <c r="H80" s="121" t="s">
        <v>1508</v>
      </c>
      <c r="I80" s="134">
        <v>43586</v>
      </c>
      <c r="J80" s="124" t="s">
        <v>19</v>
      </c>
      <c r="K80" s="143">
        <v>9</v>
      </c>
    </row>
    <row r="81" spans="1:11" ht="45" hidden="1" x14ac:dyDescent="0.2">
      <c r="A81" s="130" t="str">
        <f>CONCATENATE("WCSp-",YEAR(Table5[[#This Row],[Post Date]]),"-Q",ROUNDDOWN(MONTH(Table5[[#This Row],[Post Date]])/3,0)+1,"-",TEXT(Table5[[#This Row],[Counter]],"00#"))</f>
        <v>WCSp-2019-Q2-019</v>
      </c>
      <c r="B81" s="121" t="s">
        <v>112</v>
      </c>
      <c r="C81" s="121" t="s">
        <v>1543</v>
      </c>
      <c r="D81" s="121" t="s">
        <v>1544</v>
      </c>
      <c r="E81" s="121">
        <v>1</v>
      </c>
      <c r="F81" s="121"/>
      <c r="G81" s="121"/>
      <c r="H81" s="121" t="s">
        <v>1545</v>
      </c>
      <c r="I81" s="134">
        <v>43586</v>
      </c>
      <c r="J81" s="124" t="s">
        <v>19</v>
      </c>
      <c r="K81" s="143">
        <v>19</v>
      </c>
    </row>
    <row r="82" spans="1:11" ht="45" hidden="1" x14ac:dyDescent="0.2">
      <c r="A82" s="130" t="str">
        <f>CONCATENATE("WCSp-",YEAR(Table5[[#This Row],[Post Date]]),"-Q",ROUNDDOWN(MONTH(Table5[[#This Row],[Post Date]])/3,0)+1,"-",TEXT(Table5[[#This Row],[Counter]],"00#"))</f>
        <v>WCSp-2019-Q2-020</v>
      </c>
      <c r="B82" s="121" t="s">
        <v>112</v>
      </c>
      <c r="C82" s="121" t="s">
        <v>1543</v>
      </c>
      <c r="D82" s="121" t="s">
        <v>1544</v>
      </c>
      <c r="E82" s="121">
        <v>2</v>
      </c>
      <c r="F82" s="121"/>
      <c r="G82" s="121"/>
      <c r="H82" s="121" t="s">
        <v>1545</v>
      </c>
      <c r="I82" s="134">
        <v>43586</v>
      </c>
      <c r="J82" s="124" t="s">
        <v>19</v>
      </c>
      <c r="K82" s="143">
        <v>20</v>
      </c>
    </row>
    <row r="83" spans="1:11" ht="45" hidden="1" x14ac:dyDescent="0.2">
      <c r="A83" s="130" t="str">
        <f>CONCATENATE("WCSp-",YEAR(Table5[[#This Row],[Post Date]]),"-Q",ROUNDDOWN(MONTH(Table5[[#This Row],[Post Date]])/3,0)+1,"-",TEXT(Table5[[#This Row],[Counter]],"00#"))</f>
        <v>WCSp-2019-Q2-021</v>
      </c>
      <c r="B83" s="121" t="s">
        <v>112</v>
      </c>
      <c r="C83" s="121" t="s">
        <v>1543</v>
      </c>
      <c r="D83" s="121" t="s">
        <v>1544</v>
      </c>
      <c r="E83" s="121">
        <v>3</v>
      </c>
      <c r="F83" s="121"/>
      <c r="G83" s="121"/>
      <c r="H83" s="121" t="s">
        <v>1545</v>
      </c>
      <c r="I83" s="134">
        <v>43586</v>
      </c>
      <c r="J83" s="124" t="s">
        <v>19</v>
      </c>
      <c r="K83" s="143">
        <v>21</v>
      </c>
    </row>
    <row r="84" spans="1:11" ht="28" hidden="1" x14ac:dyDescent="0.2">
      <c r="A84" s="138" t="str">
        <f>CONCATENATE("WCSp-",YEAR(Table5[[#This Row],[Post Date]]),"-Q",ROUNDDOWN(MONTH(Table5[[#This Row],[Post Date]])/3,0)+1,"-",TEXT(Table5[[#This Row],[Counter]],"00#"))</f>
        <v>WCSp-2019-Q2-009</v>
      </c>
      <c r="B84" s="124" t="s">
        <v>112</v>
      </c>
      <c r="C84" s="124" t="s">
        <v>1543</v>
      </c>
      <c r="D84" s="124" t="s">
        <v>1544</v>
      </c>
      <c r="E84" s="124">
        <v>4</v>
      </c>
      <c r="F84" s="124"/>
      <c r="G84" s="124"/>
      <c r="H84" s="124" t="s">
        <v>1546</v>
      </c>
      <c r="I84" s="134">
        <v>43586</v>
      </c>
      <c r="J84" s="124" t="s">
        <v>19</v>
      </c>
      <c r="K84" s="124">
        <v>9</v>
      </c>
    </row>
    <row r="85" spans="1:11" ht="45" hidden="1" x14ac:dyDescent="0.2">
      <c r="A85" s="130" t="str">
        <f>CONCATENATE("WCSp-",YEAR(Table5[[#This Row],[Post Date]]),"-Q",ROUNDDOWN(MONTH(Table5[[#This Row],[Post Date]])/3,0)+1,"-",TEXT(Table5[[#This Row],[Counter]],"00#"))</f>
        <v>WCSp-2019-Q2-022</v>
      </c>
      <c r="B85" s="121" t="s">
        <v>112</v>
      </c>
      <c r="C85" s="121" t="s">
        <v>1543</v>
      </c>
      <c r="D85" s="121" t="s">
        <v>1544</v>
      </c>
      <c r="E85" s="121">
        <v>5</v>
      </c>
      <c r="F85" s="121"/>
      <c r="G85" s="121"/>
      <c r="H85" s="121" t="s">
        <v>1545</v>
      </c>
      <c r="I85" s="134">
        <v>43586</v>
      </c>
      <c r="J85" s="124" t="s">
        <v>19</v>
      </c>
      <c r="K85" s="143">
        <v>22</v>
      </c>
    </row>
    <row r="86" spans="1:11" ht="45" hidden="1" x14ac:dyDescent="0.2">
      <c r="A86" s="130" t="str">
        <f>CONCATENATE("WCSp-",YEAR(Table5[[#This Row],[Post Date]]),"-Q",ROUNDDOWN(MONTH(Table5[[#This Row],[Post Date]])/3,0)+1,"-",TEXT(Table5[[#This Row],[Counter]],"00#"))</f>
        <v>WCSp-2019-Q2-023</v>
      </c>
      <c r="B86" s="121" t="s">
        <v>264</v>
      </c>
      <c r="C86" s="121" t="s">
        <v>1536</v>
      </c>
      <c r="D86" s="121" t="s">
        <v>1537</v>
      </c>
      <c r="E86" s="121">
        <v>1</v>
      </c>
      <c r="F86" s="121"/>
      <c r="G86" s="121"/>
      <c r="H86" s="121" t="s">
        <v>1538</v>
      </c>
      <c r="I86" s="134">
        <v>43586</v>
      </c>
      <c r="J86" s="124" t="s">
        <v>19</v>
      </c>
      <c r="K86" s="143">
        <v>23</v>
      </c>
    </row>
    <row r="87" spans="1:11" ht="45" hidden="1" x14ac:dyDescent="0.2">
      <c r="A87" s="130" t="str">
        <f>CONCATENATE("WCSp-",YEAR(Table5[[#This Row],[Post Date]]),"-Q",ROUNDDOWN(MONTH(Table5[[#This Row],[Post Date]])/3,0)+1,"-",TEXT(Table5[[#This Row],[Counter]],"00#"))</f>
        <v>WCSp-2019-Q2-024</v>
      </c>
      <c r="B87" s="121" t="s">
        <v>264</v>
      </c>
      <c r="C87" s="121" t="s">
        <v>1536</v>
      </c>
      <c r="D87" s="121" t="s">
        <v>1537</v>
      </c>
      <c r="E87" s="121">
        <v>2</v>
      </c>
      <c r="F87" s="121"/>
      <c r="G87" s="121"/>
      <c r="H87" s="121" t="s">
        <v>1539</v>
      </c>
      <c r="I87" s="134">
        <v>43586</v>
      </c>
      <c r="J87" s="124" t="s">
        <v>19</v>
      </c>
      <c r="K87" s="143">
        <v>24</v>
      </c>
    </row>
    <row r="88" spans="1:11" ht="45" hidden="1" x14ac:dyDescent="0.2">
      <c r="A88" s="130" t="str">
        <f>CONCATENATE("WCSp-",YEAR(Table5[[#This Row],[Post Date]]),"-Q",ROUNDDOWN(MONTH(Table5[[#This Row],[Post Date]])/3,0)+1,"-",TEXT(Table5[[#This Row],[Counter]],"00#"))</f>
        <v>WCSp-2019-Q2-025</v>
      </c>
      <c r="B88" s="121" t="s">
        <v>264</v>
      </c>
      <c r="C88" s="121" t="s">
        <v>1536</v>
      </c>
      <c r="D88" s="121" t="s">
        <v>1537</v>
      </c>
      <c r="E88" s="121">
        <v>3</v>
      </c>
      <c r="F88" s="121"/>
      <c r="G88" s="121"/>
      <c r="H88" s="121" t="s">
        <v>1539</v>
      </c>
      <c r="I88" s="134">
        <v>43586</v>
      </c>
      <c r="J88" s="124" t="s">
        <v>19</v>
      </c>
      <c r="K88" s="143">
        <v>25</v>
      </c>
    </row>
    <row r="89" spans="1:11" ht="45" hidden="1" x14ac:dyDescent="0.2">
      <c r="A89" s="130" t="str">
        <f>CONCATENATE("WCSp-",YEAR(Table5[[#This Row],[Post Date]]),"-Q",ROUNDDOWN(MONTH(Table5[[#This Row],[Post Date]])/3,0)+1,"-",TEXT(Table5[[#This Row],[Counter]],"00#"))</f>
        <v>WCSp-2019-Q2-013</v>
      </c>
      <c r="B89" s="121" t="s">
        <v>217</v>
      </c>
      <c r="C89" s="121" t="s">
        <v>1415</v>
      </c>
      <c r="D89" s="121" t="s">
        <v>1416</v>
      </c>
      <c r="E89" s="121">
        <v>1</v>
      </c>
      <c r="F89" s="121"/>
      <c r="G89" s="121"/>
      <c r="H89" s="121" t="s">
        <v>1509</v>
      </c>
      <c r="I89" s="134">
        <v>43586</v>
      </c>
      <c r="J89" s="124" t="s">
        <v>19</v>
      </c>
      <c r="K89" s="143">
        <v>13</v>
      </c>
    </row>
    <row r="90" spans="1:11" ht="45" hidden="1" x14ac:dyDescent="0.2">
      <c r="A90" s="130" t="str">
        <f>CONCATENATE("WCSp-",YEAR(Table5[[#This Row],[Post Date]]),"-Q",ROUNDDOWN(MONTH(Table5[[#This Row],[Post Date]])/3,0)+1,"-",TEXT(Table5[[#This Row],[Counter]],"00#"))</f>
        <v>WCSp-2019-Q2-014</v>
      </c>
      <c r="B90" s="121" t="s">
        <v>217</v>
      </c>
      <c r="C90" s="121" t="s">
        <v>1415</v>
      </c>
      <c r="D90" s="121" t="s">
        <v>1416</v>
      </c>
      <c r="E90" s="121" t="s">
        <v>38</v>
      </c>
      <c r="F90" s="121"/>
      <c r="G90" s="121"/>
      <c r="H90" s="121" t="s">
        <v>1504</v>
      </c>
      <c r="I90" s="134">
        <v>43586</v>
      </c>
      <c r="J90" s="124" t="s">
        <v>19</v>
      </c>
      <c r="K90" s="143">
        <v>14</v>
      </c>
    </row>
    <row r="91" spans="1:11" ht="196" hidden="1" x14ac:dyDescent="0.2">
      <c r="A91" s="130" t="str">
        <f>CONCATENATE("WCSp-",YEAR(Table5[[#This Row],[Post Date]]),"-Q",ROUNDDOWN(MONTH(Table5[[#This Row],[Post Date]])/3,0)+1,"-",TEXT(Table5[[#This Row],[Counter]],"00#"))</f>
        <v>WCSp-2019-Q2-011</v>
      </c>
      <c r="B91" s="121" t="s">
        <v>217</v>
      </c>
      <c r="C91" s="121" t="s">
        <v>1510</v>
      </c>
      <c r="D91" s="121" t="s">
        <v>38</v>
      </c>
      <c r="E91" s="121" t="s">
        <v>38</v>
      </c>
      <c r="F91" s="121"/>
      <c r="G91" s="121"/>
      <c r="H91" s="126" t="s">
        <v>1511</v>
      </c>
      <c r="I91" s="134">
        <v>43586</v>
      </c>
      <c r="J91" s="121" t="s">
        <v>40</v>
      </c>
      <c r="K91" s="143">
        <v>11</v>
      </c>
    </row>
    <row r="92" spans="1:11" ht="224" hidden="1" x14ac:dyDescent="0.2">
      <c r="A92" s="130" t="str">
        <f>CONCATENATE("WCSp-",YEAR(Table5[[#This Row],[Post Date]]),"-Q",ROUNDDOWN(MONTH(Table5[[#This Row],[Post Date]])/3,0)+1,"-",TEXT(Table5[[#This Row],[Counter]],"00#"))</f>
        <v>WCSp-2019-Q2-012</v>
      </c>
      <c r="B92" s="121" t="s">
        <v>217</v>
      </c>
      <c r="C92" s="121" t="s">
        <v>1540</v>
      </c>
      <c r="D92" s="121" t="s">
        <v>1541</v>
      </c>
      <c r="E92" s="121" t="s">
        <v>38</v>
      </c>
      <c r="F92" s="121"/>
      <c r="G92" s="121"/>
      <c r="H92" s="121" t="s">
        <v>1542</v>
      </c>
      <c r="I92" s="134">
        <v>43586</v>
      </c>
      <c r="J92" s="121" t="s">
        <v>40</v>
      </c>
      <c r="K92" s="143">
        <v>12</v>
      </c>
    </row>
    <row r="93" spans="1:11" ht="45" hidden="1" x14ac:dyDescent="0.2">
      <c r="A93" s="130" t="str">
        <f>CONCATENATE("WCSp-",YEAR(Table5[[#This Row],[Post Date]]),"-Q",ROUNDDOWN(MONTH(Table5[[#This Row],[Post Date]])/3,0)+1,"-",TEXT(Table5[[#This Row],[Counter]],"00#"))</f>
        <v>WCSp-2019-Q2-026</v>
      </c>
      <c r="B93" s="121" t="s">
        <v>217</v>
      </c>
      <c r="C93" s="121" t="s">
        <v>1550</v>
      </c>
      <c r="D93" s="121" t="s">
        <v>1551</v>
      </c>
      <c r="E93" s="121">
        <v>3</v>
      </c>
      <c r="F93" s="121"/>
      <c r="G93" s="121"/>
      <c r="H93" s="121" t="s">
        <v>1552</v>
      </c>
      <c r="I93" s="134">
        <v>43586</v>
      </c>
      <c r="J93" s="124" t="s">
        <v>19</v>
      </c>
      <c r="K93" s="143">
        <v>26</v>
      </c>
    </row>
    <row r="94" spans="1:11" ht="45" hidden="1" x14ac:dyDescent="0.2">
      <c r="A94" s="130" t="str">
        <f>CONCATENATE("WCSp-",YEAR(Table5[[#This Row],[Post Date]]),"-Q",ROUNDDOWN(MONTH(Table5[[#This Row],[Post Date]])/3,0)+1,"-",TEXT(Table5[[#This Row],[Counter]],"00#"))</f>
        <v>WCSp-2019-Q2-015</v>
      </c>
      <c r="B94" s="121" t="s">
        <v>175</v>
      </c>
      <c r="C94" s="121" t="s">
        <v>1517</v>
      </c>
      <c r="D94" s="121" t="s">
        <v>1518</v>
      </c>
      <c r="E94" s="121">
        <v>1</v>
      </c>
      <c r="F94" s="121"/>
      <c r="G94" s="121"/>
      <c r="H94" s="126" t="s">
        <v>1519</v>
      </c>
      <c r="I94" s="134">
        <v>43586</v>
      </c>
      <c r="J94" s="124" t="s">
        <v>19</v>
      </c>
      <c r="K94" s="143">
        <v>15</v>
      </c>
    </row>
    <row r="95" spans="1:11" ht="45" hidden="1" x14ac:dyDescent="0.2">
      <c r="A95" s="130" t="str">
        <f>CONCATENATE("WCSp-",YEAR(Table5[[#This Row],[Post Date]]),"-Q",ROUNDDOWN(MONTH(Table5[[#This Row],[Post Date]])/3,0)+1,"-",TEXT(Table5[[#This Row],[Counter]],"00#"))</f>
        <v>WCSp-2019-Q2-016</v>
      </c>
      <c r="B95" s="121" t="s">
        <v>175</v>
      </c>
      <c r="C95" s="121" t="s">
        <v>1517</v>
      </c>
      <c r="D95" s="121" t="s">
        <v>1518</v>
      </c>
      <c r="E95" s="121" t="s">
        <v>38</v>
      </c>
      <c r="F95" s="121"/>
      <c r="G95" s="121"/>
      <c r="H95" s="121" t="s">
        <v>1508</v>
      </c>
      <c r="I95" s="134">
        <v>43586</v>
      </c>
      <c r="J95" s="124" t="s">
        <v>19</v>
      </c>
      <c r="K95" s="143">
        <v>16</v>
      </c>
    </row>
    <row r="96" spans="1:11" ht="28" hidden="1" x14ac:dyDescent="0.2">
      <c r="A96" s="138" t="str">
        <f>CONCATENATE("WCSp-",YEAR(Table5[[#This Row],[Post Date]]),"-Q",ROUNDDOWN(MONTH(Table5[[#This Row],[Post Date]])/3,0)+1,"-",TEXT(Table5[[#This Row],[Counter]],"00#"))</f>
        <v>WCSp-2019-Q2-010</v>
      </c>
      <c r="B96" s="124" t="s">
        <v>203</v>
      </c>
      <c r="C96" s="124" t="s">
        <v>1520</v>
      </c>
      <c r="D96" s="124" t="s">
        <v>1521</v>
      </c>
      <c r="E96" s="124" t="s">
        <v>38</v>
      </c>
      <c r="F96" s="124"/>
      <c r="G96" s="124"/>
      <c r="H96" s="158" t="s">
        <v>1522</v>
      </c>
      <c r="I96" s="134">
        <v>43586</v>
      </c>
      <c r="J96" s="124" t="s">
        <v>40</v>
      </c>
      <c r="K96" s="124">
        <v>10</v>
      </c>
    </row>
    <row r="97" spans="1:11" ht="45" hidden="1" x14ac:dyDescent="0.2">
      <c r="A97" s="130" t="str">
        <f>CONCATENATE("WCSp-",YEAR(Table5[[#This Row],[Post Date]]),"-Q",ROUNDDOWN(MONTH(Table5[[#This Row],[Post Date]])/3,0)+1,"-",TEXT(Table5[[#This Row],[Counter]],"00#"))</f>
        <v>WCSp-2019-Q2-029</v>
      </c>
      <c r="B97" s="121" t="s">
        <v>241</v>
      </c>
      <c r="C97" s="121" t="s">
        <v>1421</v>
      </c>
      <c r="D97" s="121" t="s">
        <v>1422</v>
      </c>
      <c r="E97" s="121">
        <v>2</v>
      </c>
      <c r="F97" s="121"/>
      <c r="G97" s="121"/>
      <c r="H97" s="121" t="s">
        <v>1515</v>
      </c>
      <c r="I97" s="134">
        <v>43586</v>
      </c>
      <c r="J97" s="124" t="s">
        <v>19</v>
      </c>
      <c r="K97" s="143">
        <v>29</v>
      </c>
    </row>
    <row r="98" spans="1:11" ht="28" hidden="1" x14ac:dyDescent="0.2">
      <c r="A98" s="138" t="str">
        <f>CONCATENATE("WCSp-",YEAR(Table5[[#This Row],[Post Date]]),"-Q",ROUNDDOWN(MONTH(Table5[[#This Row],[Post Date]])/3,0)+1,"-",TEXT(Table5[[#This Row],[Counter]],"00#"))</f>
        <v>WCSp-2019-Q2-011</v>
      </c>
      <c r="B98" s="124" t="s">
        <v>241</v>
      </c>
      <c r="C98" s="124" t="s">
        <v>1421</v>
      </c>
      <c r="D98" s="124" t="s">
        <v>1422</v>
      </c>
      <c r="E98" s="124">
        <v>3</v>
      </c>
      <c r="F98" s="124"/>
      <c r="G98" s="124"/>
      <c r="H98" s="124" t="s">
        <v>1516</v>
      </c>
      <c r="I98" s="134">
        <v>43586</v>
      </c>
      <c r="J98" s="124" t="s">
        <v>19</v>
      </c>
      <c r="K98" s="124">
        <v>11</v>
      </c>
    </row>
    <row r="99" spans="1:11" ht="45" hidden="1" x14ac:dyDescent="0.2">
      <c r="A99" s="130" t="str">
        <f>CONCATENATE("WCSp-",YEAR(Table5[[#This Row],[Post Date]]),"-Q",ROUNDDOWN(MONTH(Table5[[#This Row],[Post Date]])/3,0)+1,"-",TEXT(Table5[[#This Row],[Counter]],"00#"))</f>
        <v>WCSp-2019-Q2-027</v>
      </c>
      <c r="B99" s="121" t="s">
        <v>241</v>
      </c>
      <c r="C99" s="121" t="s">
        <v>1547</v>
      </c>
      <c r="D99" s="121" t="s">
        <v>1548</v>
      </c>
      <c r="E99" s="121">
        <v>1</v>
      </c>
      <c r="F99" s="121"/>
      <c r="G99" s="121"/>
      <c r="H99" s="121" t="s">
        <v>1549</v>
      </c>
      <c r="I99" s="134">
        <v>43586</v>
      </c>
      <c r="J99" s="124" t="s">
        <v>19</v>
      </c>
      <c r="K99" s="143">
        <v>27</v>
      </c>
    </row>
    <row r="100" spans="1:11" ht="45" hidden="1" x14ac:dyDescent="0.2">
      <c r="A100" s="130" t="str">
        <f>CONCATENATE("WCSp-",YEAR(Table5[[#This Row],[Post Date]]),"-Q",ROUNDDOWN(MONTH(Table5[[#This Row],[Post Date]])/3,0)+1,"-",TEXT(Table5[[#This Row],[Counter]],"00#"))</f>
        <v>WCSp-2019-Q2-028</v>
      </c>
      <c r="B100" s="121" t="s">
        <v>241</v>
      </c>
      <c r="C100" s="121" t="s">
        <v>1547</v>
      </c>
      <c r="D100" s="121" t="s">
        <v>1548</v>
      </c>
      <c r="E100" s="121">
        <v>2</v>
      </c>
      <c r="F100" s="121"/>
      <c r="G100" s="121"/>
      <c r="H100" s="121" t="s">
        <v>1549</v>
      </c>
      <c r="I100" s="134">
        <v>43586</v>
      </c>
      <c r="J100" s="124" t="s">
        <v>19</v>
      </c>
      <c r="K100" s="143">
        <v>28</v>
      </c>
    </row>
    <row r="101" spans="1:11" ht="45" hidden="1" x14ac:dyDescent="0.2">
      <c r="A101" s="130" t="str">
        <f>CONCATENATE("WCSp-",YEAR(Table5[[#This Row],[Post Date]]),"-Q",ROUNDDOWN(MONTH(Table5[[#This Row],[Post Date]])/3,0)+1,"-",TEXT(Table5[[#This Row],[Counter]],"00#"))</f>
        <v>WCSp-2019-Q1-030</v>
      </c>
      <c r="B101" s="121" t="s">
        <v>57</v>
      </c>
      <c r="C101" s="121" t="s">
        <v>1523</v>
      </c>
      <c r="D101" s="121" t="s">
        <v>1524</v>
      </c>
      <c r="E101" s="121">
        <v>1</v>
      </c>
      <c r="F101" s="121"/>
      <c r="G101" s="121"/>
      <c r="H101" s="121" t="s">
        <v>1554</v>
      </c>
      <c r="I101" s="134">
        <v>43497</v>
      </c>
      <c r="J101" s="121" t="s">
        <v>19</v>
      </c>
      <c r="K101" s="143">
        <v>30</v>
      </c>
    </row>
    <row r="102" spans="1:11" ht="45" hidden="1" x14ac:dyDescent="0.2">
      <c r="A102" s="130" t="str">
        <f>CONCATENATE("WCSp-",YEAR(Table5[[#This Row],[Post Date]]),"-Q",ROUNDDOWN(MONTH(Table5[[#This Row],[Post Date]])/3,0)+1,"-",TEXT(Table5[[#This Row],[Counter]],"00#"))</f>
        <v>WCSp-2019-Q1-031</v>
      </c>
      <c r="B102" s="121" t="s">
        <v>1555</v>
      </c>
      <c r="C102" s="121" t="s">
        <v>38</v>
      </c>
      <c r="D102" s="121" t="s">
        <v>1556</v>
      </c>
      <c r="E102" s="121" t="s">
        <v>38</v>
      </c>
      <c r="F102" s="121"/>
      <c r="G102" s="121"/>
      <c r="H102" s="126" t="s">
        <v>1557</v>
      </c>
      <c r="I102" s="134">
        <v>43497</v>
      </c>
      <c r="J102" s="121" t="s">
        <v>19</v>
      </c>
      <c r="K102" s="143">
        <v>31</v>
      </c>
    </row>
    <row r="103" spans="1:11" ht="56" hidden="1" x14ac:dyDescent="0.2">
      <c r="A103" s="130" t="str">
        <f>CONCATENATE("WCSp-",YEAR(Table5[[#This Row],[Post Date]]),"-Q",ROUNDDOWN(MONTH(Table5[[#This Row],[Post Date]])/3,0)+1,"-",TEXT(Table5[[#This Row],[Counter]],"00#"))</f>
        <v>WCSp-2019-Q1-032</v>
      </c>
      <c r="B103" s="121" t="s">
        <v>108</v>
      </c>
      <c r="C103" s="121" t="s">
        <v>1399</v>
      </c>
      <c r="D103" s="121" t="s">
        <v>1400</v>
      </c>
      <c r="E103" s="121">
        <v>1</v>
      </c>
      <c r="F103" s="121"/>
      <c r="G103" s="121"/>
      <c r="H103" s="128" t="s">
        <v>1553</v>
      </c>
      <c r="I103" s="134">
        <v>43497</v>
      </c>
      <c r="J103" s="121" t="s">
        <v>19</v>
      </c>
      <c r="K103" s="143">
        <v>32</v>
      </c>
    </row>
    <row r="104" spans="1:11" ht="45" hidden="1" x14ac:dyDescent="0.2">
      <c r="A104" s="130" t="str">
        <f>CONCATENATE("WCSp-",YEAR(Table5[[#This Row],[Post Date]]),"-Q",ROUNDDOWN(MONTH(Table5[[#This Row],[Post Date]])/3,0)+1,"-",TEXT(Table5[[#This Row],[Counter]],"00#"))</f>
        <v>WCSp-2019-Q1-033</v>
      </c>
      <c r="B104" s="121" t="s">
        <v>217</v>
      </c>
      <c r="C104" s="121" t="s">
        <v>38</v>
      </c>
      <c r="D104" s="121" t="s">
        <v>38</v>
      </c>
      <c r="E104" s="121" t="s">
        <v>38</v>
      </c>
      <c r="F104" s="121"/>
      <c r="G104" s="121"/>
      <c r="H104" s="121" t="s">
        <v>1558</v>
      </c>
      <c r="I104" s="134">
        <v>43497</v>
      </c>
      <c r="J104" s="121" t="s">
        <v>40</v>
      </c>
      <c r="K104" s="143">
        <v>33</v>
      </c>
    </row>
    <row r="105" spans="1:11" ht="45" hidden="1" x14ac:dyDescent="0.2">
      <c r="A105" s="130" t="str">
        <f>CONCATENATE("WCSp-",YEAR(Table5[[#This Row],[Post Date]]),"-Q",ROUNDDOWN(MONTH(Table5[[#This Row],[Post Date]])/3,0)+1,"-",TEXT(Table5[[#This Row],[Counter]],"00#"))</f>
        <v>WCSp-2019-Q1-034</v>
      </c>
      <c r="B105" s="121" t="s">
        <v>217</v>
      </c>
      <c r="C105" s="121" t="s">
        <v>1500</v>
      </c>
      <c r="D105" s="121" t="s">
        <v>1501</v>
      </c>
      <c r="E105" s="121">
        <v>1</v>
      </c>
      <c r="F105" s="121"/>
      <c r="G105" s="121"/>
      <c r="H105" s="121" t="s">
        <v>1559</v>
      </c>
      <c r="I105" s="134">
        <v>43497</v>
      </c>
      <c r="J105" s="121" t="s">
        <v>19</v>
      </c>
      <c r="K105" s="143">
        <v>34</v>
      </c>
    </row>
    <row r="106" spans="1:11" ht="45" hidden="1" x14ac:dyDescent="0.2">
      <c r="A106" s="130" t="str">
        <f>CONCATENATE("WCSp-",YEAR(Table5[[#This Row],[Post Date]]),"-Q",ROUNDDOWN(MONTH(Table5[[#This Row],[Post Date]])/3,0)+1,"-",TEXT(Table5[[#This Row],[Counter]],"00#"))</f>
        <v>WCSp-2018-Q4-035</v>
      </c>
      <c r="B106" s="121" t="s">
        <v>1560</v>
      </c>
      <c r="C106" s="121" t="s">
        <v>38</v>
      </c>
      <c r="D106" s="121" t="s">
        <v>38</v>
      </c>
      <c r="E106" s="121" t="s">
        <v>38</v>
      </c>
      <c r="F106" s="121"/>
      <c r="G106" s="121"/>
      <c r="H106" s="121" t="s">
        <v>1561</v>
      </c>
      <c r="I106" s="134">
        <v>43405</v>
      </c>
      <c r="J106" s="121"/>
      <c r="K106" s="143">
        <v>35</v>
      </c>
    </row>
    <row r="107" spans="1:11" ht="45" hidden="1" x14ac:dyDescent="0.2">
      <c r="A107" s="130" t="str">
        <f>CONCATENATE("WCSp-",YEAR(Table5[[#This Row],[Post Date]]),"-Q",ROUNDDOWN(MONTH(Table5[[#This Row],[Post Date]])/3,0)+1,"-",TEXT(Table5[[#This Row],[Counter]],"00#"))</f>
        <v>WCSp-2018-Q4-036</v>
      </c>
      <c r="B107" s="121" t="s">
        <v>1560</v>
      </c>
      <c r="C107" s="121" t="s">
        <v>38</v>
      </c>
      <c r="D107" s="121" t="s">
        <v>38</v>
      </c>
      <c r="E107" s="121" t="s">
        <v>38</v>
      </c>
      <c r="F107" s="121"/>
      <c r="G107" s="121"/>
      <c r="H107" s="121" t="s">
        <v>1562</v>
      </c>
      <c r="I107" s="134">
        <v>43405</v>
      </c>
      <c r="J107" s="121"/>
      <c r="K107" s="143">
        <v>36</v>
      </c>
    </row>
    <row r="108" spans="1:11" s="124" customFormat="1" ht="56" hidden="1" x14ac:dyDescent="0.2">
      <c r="A108" s="130" t="str">
        <f>CONCATENATE("WCSp-",YEAR(Table5[[#This Row],[Post Date]]),"-Q",ROUNDDOWN(MONTH(Table5[[#This Row],[Post Date]])/3,0)+1,"-",TEXT(Table5[[#This Row],[Counter]],"00#"))</f>
        <v>WCSp-2018-Q4-037</v>
      </c>
      <c r="B108" s="121" t="s">
        <v>1563</v>
      </c>
      <c r="C108" s="121" t="s">
        <v>38</v>
      </c>
      <c r="D108" s="121" t="s">
        <v>38</v>
      </c>
      <c r="E108" s="121" t="s">
        <v>38</v>
      </c>
      <c r="F108" s="121"/>
      <c r="G108" s="121"/>
      <c r="H108" s="121" t="s">
        <v>1564</v>
      </c>
      <c r="I108" s="134">
        <v>43405</v>
      </c>
      <c r="J108" s="121" t="s">
        <v>19</v>
      </c>
      <c r="K108" s="143">
        <v>37</v>
      </c>
    </row>
    <row r="109" spans="1:11" ht="70" hidden="1" x14ac:dyDescent="0.2">
      <c r="A109" s="130" t="str">
        <f>CONCATENATE("WCSp-",YEAR(Table5[[#This Row],[Post Date]]),"-Q",ROUNDDOWN(MONTH(Table5[[#This Row],[Post Date]])/3,0)+1,"-",TEXT(Table5[[#This Row],[Counter]],"00#"))</f>
        <v>WCSp-2018-Q4-038</v>
      </c>
      <c r="B109" s="121" t="s">
        <v>1492</v>
      </c>
      <c r="C109" s="121" t="s">
        <v>38</v>
      </c>
      <c r="D109" s="121" t="s">
        <v>38</v>
      </c>
      <c r="E109" s="121" t="s">
        <v>38</v>
      </c>
      <c r="F109" s="121"/>
      <c r="G109" s="121"/>
      <c r="H109" s="121" t="s">
        <v>1565</v>
      </c>
      <c r="I109" s="134">
        <v>43405</v>
      </c>
      <c r="J109" s="121" t="s">
        <v>19</v>
      </c>
      <c r="K109" s="143">
        <v>38</v>
      </c>
    </row>
    <row r="110" spans="1:11" ht="45" hidden="1" x14ac:dyDescent="0.2">
      <c r="A110" s="130" t="str">
        <f>CONCATENATE("WCSp-",YEAR(Table5[[#This Row],[Post Date]]),"-Q",ROUNDDOWN(MONTH(Table5[[#This Row],[Post Date]])/3,0)+1,"-",TEXT(Table5[[#This Row],[Counter]],"00#"))</f>
        <v>WCSp-2018-Q4-039</v>
      </c>
      <c r="B110" s="121" t="s">
        <v>1576</v>
      </c>
      <c r="C110" s="121" t="s">
        <v>1577</v>
      </c>
      <c r="D110" s="121" t="s">
        <v>1578</v>
      </c>
      <c r="E110" s="121">
        <v>2</v>
      </c>
      <c r="F110" s="121"/>
      <c r="G110" s="121"/>
      <c r="H110" s="121" t="s">
        <v>1579</v>
      </c>
      <c r="I110" s="134">
        <v>43405</v>
      </c>
      <c r="J110" s="121" t="s">
        <v>19</v>
      </c>
      <c r="K110" s="143">
        <v>39</v>
      </c>
    </row>
    <row r="111" spans="1:11" ht="98" hidden="1" x14ac:dyDescent="0.2">
      <c r="A111" s="130" t="str">
        <f>CONCATENATE("WCSp-",YEAR(Table5[[#This Row],[Post Date]]),"-Q",ROUNDDOWN(MONTH(Table5[[#This Row],[Post Date]])/3,0)+1,"-",TEXT(Table5[[#This Row],[Counter]],"00#"))</f>
        <v>WCSp-2018-Q4-041</v>
      </c>
      <c r="B111" s="121" t="s">
        <v>172</v>
      </c>
      <c r="C111" s="121" t="s">
        <v>38</v>
      </c>
      <c r="D111" s="121" t="s">
        <v>38</v>
      </c>
      <c r="E111" s="121" t="s">
        <v>38</v>
      </c>
      <c r="F111" s="121"/>
      <c r="G111" s="121"/>
      <c r="H111" s="121" t="s">
        <v>1566</v>
      </c>
      <c r="I111" s="134">
        <v>43405</v>
      </c>
      <c r="J111" s="121"/>
      <c r="K111" s="143">
        <v>41</v>
      </c>
    </row>
    <row r="112" spans="1:11" ht="70" hidden="1" x14ac:dyDescent="0.2">
      <c r="A112" s="130" t="str">
        <f>CONCATENATE("WCSp-",YEAR(Table5[[#This Row],[Post Date]]),"-Q",ROUNDDOWN(MONTH(Table5[[#This Row],[Post Date]])/3,0)+1,"-",TEXT(Table5[[#This Row],[Counter]],"00#"))</f>
        <v>WCSp-2018-Q4-043</v>
      </c>
      <c r="B112" s="121" t="s">
        <v>172</v>
      </c>
      <c r="C112" s="121" t="s">
        <v>38</v>
      </c>
      <c r="D112" s="121" t="s">
        <v>38</v>
      </c>
      <c r="E112" s="121" t="s">
        <v>38</v>
      </c>
      <c r="F112" s="121"/>
      <c r="G112" s="121"/>
      <c r="H112" s="121" t="s">
        <v>1567</v>
      </c>
      <c r="I112" s="134">
        <v>43405</v>
      </c>
      <c r="J112" s="121"/>
      <c r="K112" s="143">
        <v>43</v>
      </c>
    </row>
    <row r="113" spans="1:11" ht="112" hidden="1" x14ac:dyDescent="0.2">
      <c r="A113" s="130" t="str">
        <f>CONCATENATE("WCSp-",YEAR(Table5[[#This Row],[Post Date]]),"-Q",ROUNDDOWN(MONTH(Table5[[#This Row],[Post Date]])/3,0)+1,"-",TEXT(Table5[[#This Row],[Counter]],"00#"))</f>
        <v>WCSp-2018-Q4-042</v>
      </c>
      <c r="B113" s="121" t="s">
        <v>172</v>
      </c>
      <c r="C113" s="121" t="s">
        <v>38</v>
      </c>
      <c r="D113" s="121" t="s">
        <v>38</v>
      </c>
      <c r="E113" s="121" t="s">
        <v>38</v>
      </c>
      <c r="F113" s="121"/>
      <c r="G113" s="121"/>
      <c r="H113" s="121" t="s">
        <v>1568</v>
      </c>
      <c r="I113" s="134">
        <v>43405</v>
      </c>
      <c r="J113" s="121"/>
      <c r="K113" s="143">
        <v>42</v>
      </c>
    </row>
    <row r="114" spans="1:11" ht="45" hidden="1" x14ac:dyDescent="0.2">
      <c r="A114" s="130" t="str">
        <f>CONCATENATE("WCSp-",YEAR(Table5[[#This Row],[Post Date]]),"-Q",ROUNDDOWN(MONTH(Table5[[#This Row],[Post Date]])/3,0)+1,"-",TEXT(Table5[[#This Row],[Counter]],"00#"))</f>
        <v>WCSp-2018-Q4-040</v>
      </c>
      <c r="B114" s="121" t="s">
        <v>172</v>
      </c>
      <c r="C114" s="121" t="s">
        <v>38</v>
      </c>
      <c r="D114" s="121" t="s">
        <v>38</v>
      </c>
      <c r="E114" s="121" t="s">
        <v>38</v>
      </c>
      <c r="F114" s="121"/>
      <c r="G114" s="121"/>
      <c r="H114" s="121" t="s">
        <v>1569</v>
      </c>
      <c r="I114" s="134">
        <v>43405</v>
      </c>
      <c r="J114" s="121"/>
      <c r="K114" s="143">
        <v>40</v>
      </c>
    </row>
    <row r="115" spans="1:11" ht="45" hidden="1" x14ac:dyDescent="0.2">
      <c r="A115" s="130" t="str">
        <f>CONCATENATE("WCSp-",YEAR(Table5[[#This Row],[Post Date]]),"-Q",ROUNDDOWN(MONTH(Table5[[#This Row],[Post Date]])/3,0)+1,"-",TEXT(Table5[[#This Row],[Counter]],"00#"))</f>
        <v>WCSp-2018-Q4-045</v>
      </c>
      <c r="B115" s="121" t="s">
        <v>172</v>
      </c>
      <c r="C115" s="121" t="s">
        <v>38</v>
      </c>
      <c r="D115" s="121" t="s">
        <v>38</v>
      </c>
      <c r="E115" s="121" t="s">
        <v>38</v>
      </c>
      <c r="F115" s="121"/>
      <c r="G115" s="121"/>
      <c r="H115" s="121" t="s">
        <v>1570</v>
      </c>
      <c r="I115" s="134">
        <v>43405</v>
      </c>
      <c r="J115" s="121"/>
      <c r="K115" s="143">
        <v>45</v>
      </c>
    </row>
    <row r="116" spans="1:11" ht="45" hidden="1" x14ac:dyDescent="0.2">
      <c r="A116" s="130" t="str">
        <f>CONCATENATE("WCSp-",YEAR(Table5[[#This Row],[Post Date]]),"-Q",ROUNDDOWN(MONTH(Table5[[#This Row],[Post Date]])/3,0)+1,"-",TEXT(Table5[[#This Row],[Counter]],"00#"))</f>
        <v>WCSp-2018-Q4-046</v>
      </c>
      <c r="B116" s="121" t="s">
        <v>172</v>
      </c>
      <c r="C116" s="121" t="s">
        <v>38</v>
      </c>
      <c r="D116" s="121" t="s">
        <v>38</v>
      </c>
      <c r="E116" s="121" t="s">
        <v>38</v>
      </c>
      <c r="F116" s="121"/>
      <c r="G116" s="121"/>
      <c r="H116" s="121" t="s">
        <v>1571</v>
      </c>
      <c r="I116" s="134">
        <v>43405</v>
      </c>
      <c r="J116" s="121"/>
      <c r="K116" s="143">
        <v>46</v>
      </c>
    </row>
    <row r="117" spans="1:11" ht="56" hidden="1" x14ac:dyDescent="0.2">
      <c r="A117" s="130" t="str">
        <f>CONCATENATE("WCSp-",YEAR(Table5[[#This Row],[Post Date]]),"-Q",ROUNDDOWN(MONTH(Table5[[#This Row],[Post Date]])/3,0)+1,"-",TEXT(Table5[[#This Row],[Counter]],"00#"))</f>
        <v>WCSp-2018-Q4-047</v>
      </c>
      <c r="B117" s="121" t="s">
        <v>172</v>
      </c>
      <c r="C117" s="121" t="s">
        <v>38</v>
      </c>
      <c r="D117" s="121" t="s">
        <v>38</v>
      </c>
      <c r="E117" s="121" t="s">
        <v>38</v>
      </c>
      <c r="F117" s="121"/>
      <c r="G117" s="121"/>
      <c r="H117" s="121" t="s">
        <v>1572</v>
      </c>
      <c r="I117" s="134">
        <v>43405</v>
      </c>
      <c r="J117" s="121"/>
      <c r="K117" s="143">
        <v>47</v>
      </c>
    </row>
    <row r="118" spans="1:11" ht="45" hidden="1" x14ac:dyDescent="0.2">
      <c r="A118" s="130" t="str">
        <f>CONCATENATE("WCSp-",YEAR(Table5[[#This Row],[Post Date]]),"-Q",ROUNDDOWN(MONTH(Table5[[#This Row],[Post Date]])/3,0)+1,"-",TEXT(Table5[[#This Row],[Counter]],"00#"))</f>
        <v>WCSp-2018-Q4-044</v>
      </c>
      <c r="B118" s="121" t="s">
        <v>172</v>
      </c>
      <c r="C118" s="121" t="s">
        <v>38</v>
      </c>
      <c r="D118" s="121" t="s">
        <v>38</v>
      </c>
      <c r="E118" s="121" t="s">
        <v>38</v>
      </c>
      <c r="F118" s="121"/>
      <c r="G118" s="121"/>
      <c r="H118" s="121" t="s">
        <v>1573</v>
      </c>
      <c r="I118" s="134">
        <v>43405</v>
      </c>
      <c r="J118" s="121"/>
      <c r="K118" s="143">
        <v>44</v>
      </c>
    </row>
    <row r="119" spans="1:11" ht="45" hidden="1" x14ac:dyDescent="0.2">
      <c r="A119" s="130" t="str">
        <f>CONCATENATE("WCSp-",YEAR(Table5[[#This Row],[Post Date]]),"-Q",ROUNDDOWN(MONTH(Table5[[#This Row],[Post Date]])/3,0)+1,"-",TEXT(Table5[[#This Row],[Counter]],"00#"))</f>
        <v>WCSp-2018-Q4-049</v>
      </c>
      <c r="B119" s="121" t="s">
        <v>172</v>
      </c>
      <c r="C119" s="121" t="s">
        <v>38</v>
      </c>
      <c r="D119" s="121" t="s">
        <v>38</v>
      </c>
      <c r="E119" s="121" t="s">
        <v>38</v>
      </c>
      <c r="F119" s="121"/>
      <c r="G119" s="121"/>
      <c r="H119" s="121" t="s">
        <v>1574</v>
      </c>
      <c r="I119" s="134">
        <v>43405</v>
      </c>
      <c r="J119" s="121"/>
      <c r="K119" s="143">
        <v>49</v>
      </c>
    </row>
    <row r="120" spans="1:11" ht="45" hidden="1" x14ac:dyDescent="0.2">
      <c r="A120" s="130" t="str">
        <f>CONCATENATE("WCSp-",YEAR(Table5[[#This Row],[Post Date]]),"-Q",ROUNDDOWN(MONTH(Table5[[#This Row],[Post Date]])/3,0)+1,"-",TEXT(Table5[[#This Row],[Counter]],"00#"))</f>
        <v>WCSp-2018-Q4-048</v>
      </c>
      <c r="B120" s="121" t="s">
        <v>172</v>
      </c>
      <c r="C120" s="121" t="s">
        <v>38</v>
      </c>
      <c r="D120" s="121" t="s">
        <v>38</v>
      </c>
      <c r="E120" s="121" t="s">
        <v>38</v>
      </c>
      <c r="F120" s="121"/>
      <c r="G120" s="121"/>
      <c r="H120" s="121" t="s">
        <v>1575</v>
      </c>
      <c r="I120" s="134">
        <v>43405</v>
      </c>
      <c r="J120" s="121"/>
      <c r="K120" s="143">
        <v>48</v>
      </c>
    </row>
    <row r="121" spans="1:11" ht="56" hidden="1" x14ac:dyDescent="0.2">
      <c r="A121" s="130" t="str">
        <f>CONCATENATE("WCSp-",YEAR(Table5[[#This Row],[Post Date]]),"-Q",ROUNDDOWN(MONTH(Table5[[#This Row],[Post Date]])/3,0)+1,"-",TEXT(Table5[[#This Row],[Counter]],"00#"))</f>
        <v>WCSp-2018-Q4-050</v>
      </c>
      <c r="B121" s="121" t="s">
        <v>241</v>
      </c>
      <c r="C121" s="121" t="s">
        <v>1547</v>
      </c>
      <c r="D121" s="121" t="s">
        <v>1580</v>
      </c>
      <c r="E121" s="121">
        <v>3</v>
      </c>
      <c r="F121" s="121"/>
      <c r="G121" s="121"/>
      <c r="H121" s="121" t="s">
        <v>1581</v>
      </c>
      <c r="I121" s="134">
        <v>43405</v>
      </c>
      <c r="J121" s="121"/>
      <c r="K121" s="143">
        <v>50</v>
      </c>
    </row>
    <row r="122" spans="1:11" ht="56" hidden="1" x14ac:dyDescent="0.2">
      <c r="A122" s="130" t="str">
        <f>CONCATENATE("WCSp-",YEAR(Table5[[#This Row],[Post Date]]),"-Q",ROUNDDOWN(MONTH(Table5[[#This Row],[Post Date]])/3,0)+1,"-",TEXT(Table5[[#This Row],[Counter]],"00#"))</f>
        <v>WCSp-2018-Q4-051</v>
      </c>
      <c r="B122" s="121" t="s">
        <v>241</v>
      </c>
      <c r="C122" s="121" t="s">
        <v>1410</v>
      </c>
      <c r="D122" s="121" t="s">
        <v>1582</v>
      </c>
      <c r="E122" s="121">
        <v>1</v>
      </c>
      <c r="F122" s="121"/>
      <c r="G122" s="121"/>
      <c r="H122" s="121" t="s">
        <v>1583</v>
      </c>
      <c r="I122" s="134">
        <v>43405</v>
      </c>
      <c r="J122" s="121"/>
      <c r="K122" s="143">
        <v>51</v>
      </c>
    </row>
    <row r="123" spans="1:11" ht="56" hidden="1" x14ac:dyDescent="0.2">
      <c r="A123" s="130" t="str">
        <f>CONCATENATE("WCSp-",YEAR(Table5[[#This Row],[Post Date]]),"-Q",ROUNDDOWN(MONTH(Table5[[#This Row],[Post Date]])/3,0)+1,"-",TEXT(Table5[[#This Row],[Counter]],"00#"))</f>
        <v>WCSp-2018-Q4-052</v>
      </c>
      <c r="B123" s="121" t="s">
        <v>241</v>
      </c>
      <c r="C123" s="121" t="s">
        <v>1410</v>
      </c>
      <c r="D123" s="121" t="s">
        <v>1582</v>
      </c>
      <c r="E123" s="121">
        <v>2</v>
      </c>
      <c r="F123" s="121"/>
      <c r="G123" s="121"/>
      <c r="H123" s="121" t="s">
        <v>1583</v>
      </c>
      <c r="I123" s="134">
        <v>43405</v>
      </c>
      <c r="J123" s="121"/>
      <c r="K123" s="143">
        <v>52</v>
      </c>
    </row>
    <row r="124" spans="1:11" ht="56" hidden="1" x14ac:dyDescent="0.2">
      <c r="A124" s="130" t="str">
        <f>CONCATENATE("WCSp-",YEAR(Table5[[#This Row],[Post Date]]),"-Q",ROUNDDOWN(MONTH(Table5[[#This Row],[Post Date]])/3,0)+1,"-",TEXT(Table5[[#This Row],[Counter]],"00#"))</f>
        <v>WCSp-2018-Q4-053</v>
      </c>
      <c r="B124" s="121" t="s">
        <v>241</v>
      </c>
      <c r="C124" s="121" t="s">
        <v>1410</v>
      </c>
      <c r="D124" s="121" t="s">
        <v>1582</v>
      </c>
      <c r="E124" s="121">
        <v>3</v>
      </c>
      <c r="F124" s="121"/>
      <c r="G124" s="121"/>
      <c r="H124" s="121" t="s">
        <v>1583</v>
      </c>
      <c r="I124" s="134">
        <v>43405</v>
      </c>
      <c r="J124" s="121"/>
      <c r="K124" s="143">
        <v>53</v>
      </c>
    </row>
    <row r="125" spans="1:11" ht="56" hidden="1" x14ac:dyDescent="0.2">
      <c r="A125" s="130" t="str">
        <f>CONCATENATE("WCSp-",YEAR(Table5[[#This Row],[Post Date]]),"-Q",ROUNDDOWN(MONTH(Table5[[#This Row],[Post Date]])/3,0)+1,"-",TEXT(Table5[[#This Row],[Counter]],"00#"))</f>
        <v>WCSp-2018-Q4-054</v>
      </c>
      <c r="B125" s="121" t="s">
        <v>241</v>
      </c>
      <c r="C125" s="121" t="s">
        <v>1410</v>
      </c>
      <c r="D125" s="121" t="s">
        <v>1582</v>
      </c>
      <c r="E125" s="121">
        <v>4</v>
      </c>
      <c r="F125" s="121"/>
      <c r="G125" s="121"/>
      <c r="H125" s="121" t="s">
        <v>1583</v>
      </c>
      <c r="I125" s="134">
        <v>43405</v>
      </c>
      <c r="J125" s="121"/>
      <c r="K125" s="143">
        <v>54</v>
      </c>
    </row>
    <row r="126" spans="1:11" ht="56" hidden="1" x14ac:dyDescent="0.2">
      <c r="A126" s="130" t="str">
        <f>CONCATENATE("WCSp-",YEAR(Table5[[#This Row],[Post Date]]),"-Q",ROUNDDOWN(MONTH(Table5[[#This Row],[Post Date]])/3,0)+1,"-",TEXT(Table5[[#This Row],[Counter]],"00#"))</f>
        <v>WCSp-2018-Q4-055</v>
      </c>
      <c r="B126" s="121" t="s">
        <v>241</v>
      </c>
      <c r="C126" s="121" t="s">
        <v>1410</v>
      </c>
      <c r="D126" s="121" t="s">
        <v>1582</v>
      </c>
      <c r="E126" s="121">
        <v>5</v>
      </c>
      <c r="F126" s="121"/>
      <c r="G126" s="121"/>
      <c r="H126" s="121" t="s">
        <v>1583</v>
      </c>
      <c r="I126" s="134">
        <v>43405</v>
      </c>
      <c r="J126" s="121"/>
      <c r="K126" s="143">
        <v>55</v>
      </c>
    </row>
    <row r="127" spans="1:11" ht="56" hidden="1" x14ac:dyDescent="0.2">
      <c r="A127" s="130" t="str">
        <f>CONCATENATE("WCSp-",YEAR(Table5[[#This Row],[Post Date]]),"-Q",ROUNDDOWN(MONTH(Table5[[#This Row],[Post Date]])/3,0)+1,"-",TEXT(Table5[[#This Row],[Counter]],"00#"))</f>
        <v>WCSp-2018-Q4-056</v>
      </c>
      <c r="B127" s="121" t="s">
        <v>241</v>
      </c>
      <c r="C127" s="121" t="s">
        <v>1410</v>
      </c>
      <c r="D127" s="121" t="s">
        <v>1582</v>
      </c>
      <c r="E127" s="121">
        <v>6</v>
      </c>
      <c r="F127" s="121"/>
      <c r="G127" s="121"/>
      <c r="H127" s="121" t="s">
        <v>1583</v>
      </c>
      <c r="I127" s="134">
        <v>43405</v>
      </c>
      <c r="J127" s="121"/>
      <c r="K127" s="143">
        <v>56</v>
      </c>
    </row>
    <row r="128" spans="1:11" ht="70" hidden="1" x14ac:dyDescent="0.2">
      <c r="A128" s="130" t="str">
        <f>CONCATENATE("WCSp-",YEAR(Table5[[#This Row],[Post Date]]),"-Q",ROUNDDOWN(MONTH(Table5[[#This Row],[Post Date]])/3,0)+1,"-",TEXT(Table5[[#This Row],[Counter]],"00#"))</f>
        <v>WCSp-2018-Q3-010</v>
      </c>
      <c r="B128" s="121" t="s">
        <v>1492</v>
      </c>
      <c r="C128" s="121" t="s">
        <v>38</v>
      </c>
      <c r="D128" s="121" t="s">
        <v>38</v>
      </c>
      <c r="E128" s="121" t="s">
        <v>38</v>
      </c>
      <c r="F128" s="121"/>
      <c r="G128" s="121"/>
      <c r="H128" s="121" t="s">
        <v>1584</v>
      </c>
      <c r="I128" s="134">
        <v>43327</v>
      </c>
      <c r="J128" s="121" t="s">
        <v>19</v>
      </c>
      <c r="K128" s="143">
        <v>10</v>
      </c>
    </row>
    <row r="129" spans="1:11" ht="45" hidden="1" x14ac:dyDescent="0.2">
      <c r="A129" s="130" t="str">
        <f>CONCATENATE("WCSp-",YEAR(Table5[[#This Row],[Post Date]]),"-Q",ROUNDDOWN(MONTH(Table5[[#This Row],[Post Date]])/3,0)+1,"-",TEXT(Table5[[#This Row],[Counter]],"00#"))</f>
        <v>WCSp-2018-Q3-008</v>
      </c>
      <c r="B129" s="121" t="s">
        <v>1492</v>
      </c>
      <c r="C129" s="121" t="s">
        <v>38</v>
      </c>
      <c r="D129" s="121" t="s">
        <v>38</v>
      </c>
      <c r="E129" s="121" t="s">
        <v>38</v>
      </c>
      <c r="F129" s="121"/>
      <c r="G129" s="121"/>
      <c r="H129" s="121" t="s">
        <v>1585</v>
      </c>
      <c r="I129" s="134">
        <v>43327</v>
      </c>
      <c r="J129" s="121" t="s">
        <v>19</v>
      </c>
      <c r="K129" s="143">
        <v>8</v>
      </c>
    </row>
    <row r="130" spans="1:11" ht="154" hidden="1" x14ac:dyDescent="0.2">
      <c r="A130" s="130" t="str">
        <f>CONCATENATE("WCSp-",YEAR(Table5[[#This Row],[Post Date]]),"-Q",ROUNDDOWN(MONTH(Table5[[#This Row],[Post Date]])/3,0)+1,"-",TEXT(Table5[[#This Row],[Counter]],"00#"))</f>
        <v>WCSp-2018-Q3-002</v>
      </c>
      <c r="B130" s="121" t="s">
        <v>1492</v>
      </c>
      <c r="C130" s="121" t="s">
        <v>38</v>
      </c>
      <c r="D130" s="121" t="s">
        <v>38</v>
      </c>
      <c r="E130" s="121" t="s">
        <v>38</v>
      </c>
      <c r="F130" s="121"/>
      <c r="G130" s="121"/>
      <c r="H130" s="121" t="s">
        <v>1586</v>
      </c>
      <c r="I130" s="134">
        <v>43327</v>
      </c>
      <c r="J130" s="121" t="s">
        <v>19</v>
      </c>
      <c r="K130" s="143">
        <v>2</v>
      </c>
    </row>
    <row r="131" spans="1:11" ht="45" hidden="1" x14ac:dyDescent="0.2">
      <c r="A131" s="130" t="str">
        <f>CONCATENATE("WCSp-",YEAR(Table5[[#This Row],[Post Date]]),"-Q",ROUNDDOWN(MONTH(Table5[[#This Row],[Post Date]])/3,0)+1,"-",TEXT(Table5[[#This Row],[Counter]],"00#"))</f>
        <v>WCSp-2018-Q3-001</v>
      </c>
      <c r="B131" s="121" t="s">
        <v>1492</v>
      </c>
      <c r="C131" s="121" t="s">
        <v>38</v>
      </c>
      <c r="D131" s="121" t="s">
        <v>38</v>
      </c>
      <c r="E131" s="121" t="s">
        <v>38</v>
      </c>
      <c r="F131" s="121"/>
      <c r="G131" s="121"/>
      <c r="H131" s="121" t="s">
        <v>1587</v>
      </c>
      <c r="I131" s="134">
        <v>43327</v>
      </c>
      <c r="J131" s="121" t="s">
        <v>19</v>
      </c>
      <c r="K131" s="143">
        <v>1</v>
      </c>
    </row>
    <row r="132" spans="1:11" ht="45" hidden="1" x14ac:dyDescent="0.2">
      <c r="A132" s="130" t="str">
        <f>CONCATENATE("WCSp-",YEAR(Table5[[#This Row],[Post Date]]),"-Q",ROUNDDOWN(MONTH(Table5[[#This Row],[Post Date]])/3,0)+1,"-",TEXT(Table5[[#This Row],[Counter]],"00#"))</f>
        <v>WCSp-2018-Q3-011</v>
      </c>
      <c r="B132" s="121" t="s">
        <v>1492</v>
      </c>
      <c r="C132" s="121" t="s">
        <v>38</v>
      </c>
      <c r="D132" s="121" t="s">
        <v>38</v>
      </c>
      <c r="E132" s="121" t="s">
        <v>38</v>
      </c>
      <c r="F132" s="121"/>
      <c r="G132" s="121"/>
      <c r="H132" s="121" t="s">
        <v>1588</v>
      </c>
      <c r="I132" s="134">
        <v>43327</v>
      </c>
      <c r="J132" s="121" t="s">
        <v>19</v>
      </c>
      <c r="K132" s="143">
        <v>11</v>
      </c>
    </row>
    <row r="133" spans="1:11" ht="45" hidden="1" x14ac:dyDescent="0.2">
      <c r="A133" s="130" t="str">
        <f>CONCATENATE("WCSp-",YEAR(Table5[[#This Row],[Post Date]]),"-Q",ROUNDDOWN(MONTH(Table5[[#This Row],[Post Date]])/3,0)+1,"-",TEXT(Table5[[#This Row],[Counter]],"00#"))</f>
        <v>WCSp-2018-Q3-007</v>
      </c>
      <c r="B133" s="121" t="s">
        <v>1492</v>
      </c>
      <c r="C133" s="121" t="s">
        <v>38</v>
      </c>
      <c r="D133" s="121" t="s">
        <v>38</v>
      </c>
      <c r="E133" s="121" t="s">
        <v>38</v>
      </c>
      <c r="F133" s="121"/>
      <c r="G133" s="121"/>
      <c r="H133" s="121" t="s">
        <v>1589</v>
      </c>
      <c r="I133" s="134">
        <v>43327</v>
      </c>
      <c r="J133" s="121" t="s">
        <v>19</v>
      </c>
      <c r="K133" s="143">
        <v>7</v>
      </c>
    </row>
    <row r="134" spans="1:11" ht="56" hidden="1" x14ac:dyDescent="0.2">
      <c r="A134" s="130" t="str">
        <f>CONCATENATE("WCSp-",YEAR(Table5[[#This Row],[Post Date]]),"-Q",ROUNDDOWN(MONTH(Table5[[#This Row],[Post Date]])/3,0)+1,"-",TEXT(Table5[[#This Row],[Counter]],"00#"))</f>
        <v>WCSp-2018-Q3-006</v>
      </c>
      <c r="B134" s="121" t="s">
        <v>1492</v>
      </c>
      <c r="C134" s="121" t="s">
        <v>38</v>
      </c>
      <c r="D134" s="121" t="s">
        <v>38</v>
      </c>
      <c r="E134" s="121" t="s">
        <v>38</v>
      </c>
      <c r="F134" s="121"/>
      <c r="G134" s="121"/>
      <c r="H134" s="121" t="s">
        <v>1590</v>
      </c>
      <c r="I134" s="134">
        <v>43327</v>
      </c>
      <c r="J134" s="121" t="s">
        <v>19</v>
      </c>
      <c r="K134" s="143">
        <v>6</v>
      </c>
    </row>
    <row r="135" spans="1:11" ht="84" hidden="1" x14ac:dyDescent="0.2">
      <c r="A135" s="130" t="str">
        <f>CONCATENATE("WCSp-",YEAR(Table5[[#This Row],[Post Date]]),"-Q",ROUNDDOWN(MONTH(Table5[[#This Row],[Post Date]])/3,0)+1,"-",TEXT(Table5[[#This Row],[Counter]],"00#"))</f>
        <v>WCSp-2018-Q3-009</v>
      </c>
      <c r="B135" s="121" t="s">
        <v>1492</v>
      </c>
      <c r="C135" s="121" t="s">
        <v>38</v>
      </c>
      <c r="D135" s="121" t="s">
        <v>38</v>
      </c>
      <c r="E135" s="121" t="s">
        <v>38</v>
      </c>
      <c r="F135" s="121"/>
      <c r="G135" s="121"/>
      <c r="H135" s="121" t="s">
        <v>1591</v>
      </c>
      <c r="I135" s="134">
        <v>43327</v>
      </c>
      <c r="J135" s="121" t="s">
        <v>19</v>
      </c>
      <c r="K135" s="143">
        <v>9</v>
      </c>
    </row>
    <row r="136" spans="1:11" ht="126" hidden="1" x14ac:dyDescent="0.2">
      <c r="A136" s="130" t="str">
        <f>CONCATENATE("WCSp-",YEAR(Table5[[#This Row],[Post Date]]),"-Q",ROUNDDOWN(MONTH(Table5[[#This Row],[Post Date]])/3,0)+1,"-",TEXT(Table5[[#This Row],[Counter]],"00#"))</f>
        <v>WCSp-2018-Q3-005</v>
      </c>
      <c r="B136" s="121" t="s">
        <v>1492</v>
      </c>
      <c r="C136" s="121" t="s">
        <v>38</v>
      </c>
      <c r="D136" s="121" t="s">
        <v>38</v>
      </c>
      <c r="E136" s="121" t="s">
        <v>38</v>
      </c>
      <c r="F136" s="121"/>
      <c r="G136" s="121"/>
      <c r="H136" s="121" t="s">
        <v>1592</v>
      </c>
      <c r="I136" s="134">
        <v>43327</v>
      </c>
      <c r="J136" s="121" t="s">
        <v>19</v>
      </c>
      <c r="K136" s="143">
        <v>5</v>
      </c>
    </row>
    <row r="137" spans="1:11" ht="45" hidden="1" x14ac:dyDescent="0.2">
      <c r="A137" s="130" t="str">
        <f>CONCATENATE("WCSp-",YEAR(Table5[[#This Row],[Post Date]]),"-Q",ROUNDDOWN(MONTH(Table5[[#This Row],[Post Date]])/3,0)+1,"-",TEXT(Table5[[#This Row],[Counter]],"00#"))</f>
        <v>WCSp-2018-Q3-003</v>
      </c>
      <c r="B137" s="121" t="s">
        <v>1492</v>
      </c>
      <c r="C137" s="121" t="s">
        <v>38</v>
      </c>
      <c r="D137" s="121" t="s">
        <v>38</v>
      </c>
      <c r="E137" s="121" t="s">
        <v>38</v>
      </c>
      <c r="F137" s="121"/>
      <c r="G137" s="121"/>
      <c r="H137" s="160" t="s">
        <v>1593</v>
      </c>
      <c r="I137" s="134">
        <v>43327</v>
      </c>
      <c r="J137" s="121" t="s">
        <v>19</v>
      </c>
      <c r="K137" s="143">
        <v>3</v>
      </c>
    </row>
    <row r="138" spans="1:11" s="124" customFormat="1" ht="45" hidden="1" x14ac:dyDescent="0.2">
      <c r="A138" s="130" t="str">
        <f>CONCATENATE("WCSp-",YEAR(Table5[[#This Row],[Post Date]]),"-Q",ROUNDDOWN(MONTH(Table5[[#This Row],[Post Date]])/3,0)+1,"-",TEXT(Table5[[#This Row],[Counter]],"00#"))</f>
        <v>WCSp-2018-Q3-004</v>
      </c>
      <c r="B138" s="161" t="s">
        <v>1492</v>
      </c>
      <c r="C138" s="161" t="s">
        <v>38</v>
      </c>
      <c r="D138" s="161" t="s">
        <v>38</v>
      </c>
      <c r="E138" s="161" t="s">
        <v>38</v>
      </c>
      <c r="F138" s="161"/>
      <c r="G138" s="161"/>
      <c r="H138" s="161" t="s">
        <v>1594</v>
      </c>
      <c r="I138" s="162">
        <v>43327</v>
      </c>
      <c r="J138" s="161" t="s">
        <v>19</v>
      </c>
      <c r="K138" s="143">
        <v>4</v>
      </c>
    </row>
    <row r="139" spans="1:11" s="124" customFormat="1" ht="45" hidden="1" x14ac:dyDescent="0.2">
      <c r="A139" s="130" t="str">
        <f>CONCATENATE("WCSp-",YEAR(Table5[[#This Row],[Post Date]]),"-Q",ROUNDDOWN(MONTH(Table5[[#This Row],[Post Date]])/3,0)+1,"-",TEXT(Table5[[#This Row],[Counter]],"00#"))</f>
        <v>WCSp-2018-Q3-012</v>
      </c>
      <c r="B139" s="161" t="s">
        <v>1595</v>
      </c>
      <c r="C139" s="161" t="s">
        <v>38</v>
      </c>
      <c r="D139" s="161" t="s">
        <v>38</v>
      </c>
      <c r="E139" s="161" t="s">
        <v>38</v>
      </c>
      <c r="F139" s="161"/>
      <c r="G139" s="161"/>
      <c r="H139" s="161" t="s">
        <v>1596</v>
      </c>
      <c r="I139" s="162">
        <v>43327</v>
      </c>
      <c r="J139" s="161" t="s">
        <v>19</v>
      </c>
      <c r="K139" s="143">
        <v>12</v>
      </c>
    </row>
    <row r="140" spans="1:11" s="124" customFormat="1" ht="45" hidden="1" x14ac:dyDescent="0.2">
      <c r="A140" s="130" t="str">
        <f>CONCATENATE("WCSp-",YEAR(Table5[[#This Row],[Post Date]]),"-Q",ROUNDDOWN(MONTH(Table5[[#This Row],[Post Date]])/3,0)+1,"-",TEXT(Table5[[#This Row],[Counter]],"00#"))</f>
        <v>WCSp-2018-Q3-002</v>
      </c>
      <c r="B140" s="161" t="s">
        <v>1492</v>
      </c>
      <c r="C140" s="161" t="s">
        <v>38</v>
      </c>
      <c r="D140" s="161" t="s">
        <v>38</v>
      </c>
      <c r="E140" s="161" t="s">
        <v>38</v>
      </c>
      <c r="F140" s="161"/>
      <c r="G140" s="161"/>
      <c r="H140" s="161" t="s">
        <v>1612</v>
      </c>
      <c r="I140" s="162">
        <v>43258</v>
      </c>
      <c r="J140" s="161" t="s">
        <v>19</v>
      </c>
      <c r="K140" s="143">
        <v>2</v>
      </c>
    </row>
    <row r="141" spans="1:11" s="124" customFormat="1" ht="45" hidden="1" x14ac:dyDescent="0.2">
      <c r="A141" s="130" t="str">
        <f>CONCATENATE("WCSp-",YEAR(Table5[[#This Row],[Post Date]]),"-Q",ROUNDDOWN(MONTH(Table5[[#This Row],[Post Date]])/3,0)+1,"-",TEXT(Table5[[#This Row],[Counter]],"00#"))</f>
        <v>WCSp-2018-Q3-001</v>
      </c>
      <c r="B141" s="161" t="s">
        <v>1492</v>
      </c>
      <c r="C141" s="161" t="s">
        <v>38</v>
      </c>
      <c r="D141" s="161" t="s">
        <v>38</v>
      </c>
      <c r="E141" s="161" t="s">
        <v>38</v>
      </c>
      <c r="F141" s="161"/>
      <c r="G141" s="161"/>
      <c r="H141" s="161" t="s">
        <v>1613</v>
      </c>
      <c r="I141" s="162">
        <v>43258</v>
      </c>
      <c r="J141" s="161" t="s">
        <v>19</v>
      </c>
      <c r="K141" s="143">
        <v>1</v>
      </c>
    </row>
    <row r="142" spans="1:11" s="124" customFormat="1" ht="45" hidden="1" x14ac:dyDescent="0.2">
      <c r="A142" s="130" t="str">
        <f>CONCATENATE("WCSp-",YEAR(Table5[[#This Row],[Post Date]]),"-Q",ROUNDDOWN(MONTH(Table5[[#This Row],[Post Date]])/3,0)+1,"-",TEXT(Table5[[#This Row],[Counter]],"00#"))</f>
        <v>WCSp-2018-Q3-003</v>
      </c>
      <c r="B142" s="161" t="s">
        <v>1634</v>
      </c>
      <c r="C142" s="161" t="s">
        <v>1635</v>
      </c>
      <c r="D142" s="161" t="s">
        <v>1636</v>
      </c>
      <c r="E142" s="161">
        <v>1</v>
      </c>
      <c r="F142" s="161"/>
      <c r="G142" s="161"/>
      <c r="H142" s="161" t="s">
        <v>1637</v>
      </c>
      <c r="I142" s="162">
        <v>43258</v>
      </c>
      <c r="J142" s="161" t="s">
        <v>19</v>
      </c>
      <c r="K142" s="143">
        <v>3</v>
      </c>
    </row>
    <row r="143" spans="1:11" s="124" customFormat="1" ht="45" hidden="1" x14ac:dyDescent="0.2">
      <c r="A143" s="130" t="str">
        <f>CONCATENATE("WCSp-",YEAR(Table5[[#This Row],[Post Date]]),"-Q",ROUNDDOWN(MONTH(Table5[[#This Row],[Post Date]])/3,0)+1,"-",TEXT(Table5[[#This Row],[Counter]],"00#"))</f>
        <v>WCSp-2018-Q3-004</v>
      </c>
      <c r="B143" s="161" t="s">
        <v>95</v>
      </c>
      <c r="C143" s="161" t="s">
        <v>1602</v>
      </c>
      <c r="D143" s="161" t="s">
        <v>1603</v>
      </c>
      <c r="E143" s="161">
        <v>1</v>
      </c>
      <c r="F143" s="161"/>
      <c r="G143" s="161"/>
      <c r="H143" s="161" t="s">
        <v>1604</v>
      </c>
      <c r="I143" s="162">
        <v>43258</v>
      </c>
      <c r="J143" s="161"/>
      <c r="K143" s="143">
        <v>4</v>
      </c>
    </row>
    <row r="144" spans="1:11" s="124" customFormat="1" ht="45" hidden="1" x14ac:dyDescent="0.2">
      <c r="A144" s="130" t="str">
        <f>CONCATENATE("WCSp-",YEAR(Table5[[#This Row],[Post Date]]),"-Q",ROUNDDOWN(MONTH(Table5[[#This Row],[Post Date]])/3,0)+1,"-",TEXT(Table5[[#This Row],[Counter]],"00#"))</f>
        <v>WCSp-2018-Q3-005</v>
      </c>
      <c r="B144" s="161" t="s">
        <v>1614</v>
      </c>
      <c r="C144" s="161" t="s">
        <v>38</v>
      </c>
      <c r="D144" s="161" t="s">
        <v>1492</v>
      </c>
      <c r="E144" s="161" t="s">
        <v>38</v>
      </c>
      <c r="F144" s="161"/>
      <c r="G144" s="161"/>
      <c r="H144" s="161" t="s">
        <v>1615</v>
      </c>
      <c r="I144" s="162">
        <v>43258</v>
      </c>
      <c r="J144" s="161" t="s">
        <v>19</v>
      </c>
      <c r="K144" s="143">
        <v>5</v>
      </c>
    </row>
    <row r="145" spans="1:11" s="124" customFormat="1" ht="45" hidden="1" x14ac:dyDescent="0.2">
      <c r="A145" s="130" t="str">
        <f>CONCATENATE("WCSp-",YEAR(Table5[[#This Row],[Post Date]]),"-Q",ROUNDDOWN(MONTH(Table5[[#This Row],[Post Date]])/3,0)+1,"-",TEXT(Table5[[#This Row],[Counter]],"00#"))</f>
        <v>WCSp-2018-Q3-006</v>
      </c>
      <c r="B145" s="161" t="s">
        <v>1576</v>
      </c>
      <c r="C145" s="161" t="s">
        <v>1628</v>
      </c>
      <c r="D145" s="161" t="s">
        <v>1629</v>
      </c>
      <c r="E145" s="161">
        <v>1</v>
      </c>
      <c r="F145" s="161"/>
      <c r="G145" s="161"/>
      <c r="H145" s="161" t="s">
        <v>1630</v>
      </c>
      <c r="I145" s="162">
        <v>43258</v>
      </c>
      <c r="J145" s="161"/>
      <c r="K145" s="143">
        <v>6</v>
      </c>
    </row>
    <row r="146" spans="1:11" ht="45" hidden="1" x14ac:dyDescent="0.2">
      <c r="A146" s="130" t="str">
        <f>CONCATENATE("WCSp-",YEAR(Table5[[#This Row],[Post Date]]),"-Q",ROUNDDOWN(MONTH(Table5[[#This Row],[Post Date]])/3,0)+1,"-",TEXT(Table5[[#This Row],[Counter]],"00#"))</f>
        <v>WCSp-2018-Q3-007</v>
      </c>
      <c r="B146" s="121" t="s">
        <v>1576</v>
      </c>
      <c r="C146" s="121" t="s">
        <v>1500</v>
      </c>
      <c r="D146" s="121" t="s">
        <v>1631</v>
      </c>
      <c r="E146" s="121">
        <v>1</v>
      </c>
      <c r="F146" s="121"/>
      <c r="G146" s="121"/>
      <c r="H146" s="121" t="s">
        <v>1632</v>
      </c>
      <c r="I146" s="134">
        <v>43258</v>
      </c>
      <c r="J146" s="121" t="s">
        <v>19</v>
      </c>
      <c r="K146" s="143">
        <v>7</v>
      </c>
    </row>
    <row r="147" spans="1:11" ht="45" hidden="1" x14ac:dyDescent="0.2">
      <c r="A147" s="130" t="str">
        <f>CONCATENATE("WCSp-",YEAR(Table5[[#This Row],[Post Date]]),"-Q",ROUNDDOWN(MONTH(Table5[[#This Row],[Post Date]])/3,0)+1,"-",TEXT(Table5[[#This Row],[Counter]],"00#"))</f>
        <v>WCSp-2018-Q3-009</v>
      </c>
      <c r="B147" s="121" t="s">
        <v>163</v>
      </c>
      <c r="C147" s="121" t="s">
        <v>38</v>
      </c>
      <c r="D147" s="121" t="s">
        <v>38</v>
      </c>
      <c r="E147" s="121" t="s">
        <v>38</v>
      </c>
      <c r="F147" s="121"/>
      <c r="G147" s="121"/>
      <c r="H147" s="121" t="s">
        <v>1616</v>
      </c>
      <c r="I147" s="134">
        <v>43258</v>
      </c>
      <c r="J147" s="121" t="s">
        <v>19</v>
      </c>
      <c r="K147" s="143">
        <v>9</v>
      </c>
    </row>
    <row r="148" spans="1:11" ht="84" hidden="1" x14ac:dyDescent="0.2">
      <c r="A148" s="130" t="str">
        <f>CONCATENATE("WCSp-",YEAR(Table5[[#This Row],[Post Date]]),"-Q",ROUNDDOWN(MONTH(Table5[[#This Row],[Post Date]])/3,0)+1,"-",TEXT(Table5[[#This Row],[Counter]],"00#"))</f>
        <v>WCSp-2018-Q3-008</v>
      </c>
      <c r="B148" s="121" t="s">
        <v>163</v>
      </c>
      <c r="C148" s="121" t="s">
        <v>38</v>
      </c>
      <c r="D148" s="121" t="s">
        <v>38</v>
      </c>
      <c r="E148" s="121" t="s">
        <v>38</v>
      </c>
      <c r="F148" s="121"/>
      <c r="G148" s="121"/>
      <c r="H148" s="121" t="s">
        <v>1617</v>
      </c>
      <c r="I148" s="134">
        <v>43258</v>
      </c>
      <c r="J148" s="121" t="s">
        <v>19</v>
      </c>
      <c r="K148" s="143">
        <v>8</v>
      </c>
    </row>
    <row r="149" spans="1:11" ht="45" hidden="1" x14ac:dyDescent="0.2">
      <c r="A149" s="130" t="str">
        <f>CONCATENATE("WCSp-",YEAR(Table5[[#This Row],[Post Date]]),"-Q",ROUNDDOWN(MONTH(Table5[[#This Row],[Post Date]])/3,0)+1,"-",TEXT(Table5[[#This Row],[Counter]],"00#"))</f>
        <v>WCSp-2018-Q3-010</v>
      </c>
      <c r="B149" s="121" t="s">
        <v>112</v>
      </c>
      <c r="C149" s="121" t="s">
        <v>1622</v>
      </c>
      <c r="D149" s="121" t="s">
        <v>1623</v>
      </c>
      <c r="E149" s="121">
        <v>1</v>
      </c>
      <c r="F149" s="121"/>
      <c r="G149" s="121"/>
      <c r="H149" s="121" t="s">
        <v>1624</v>
      </c>
      <c r="I149" s="134">
        <v>43258</v>
      </c>
      <c r="J149" s="121" t="s">
        <v>19</v>
      </c>
      <c r="K149" s="143">
        <v>10</v>
      </c>
    </row>
    <row r="150" spans="1:11" ht="238" hidden="1" x14ac:dyDescent="0.2">
      <c r="A150" s="130" t="str">
        <f>CONCATENATE("WCSp-",YEAR(Table5[[#This Row],[Post Date]]),"-Q",ROUNDDOWN(MONTH(Table5[[#This Row],[Post Date]])/3,0)+1,"-",TEXT(Table5[[#This Row],[Counter]],"00#"))</f>
        <v>WCSp-2018-Q3-011</v>
      </c>
      <c r="B150" s="121" t="s">
        <v>264</v>
      </c>
      <c r="C150" s="121" t="s">
        <v>1404</v>
      </c>
      <c r="D150" s="121" t="s">
        <v>1620</v>
      </c>
      <c r="E150" s="121">
        <v>1</v>
      </c>
      <c r="F150" s="121"/>
      <c r="G150" s="121"/>
      <c r="H150" s="121" t="s">
        <v>1621</v>
      </c>
      <c r="I150" s="134">
        <v>43258</v>
      </c>
      <c r="J150" s="121" t="s">
        <v>19</v>
      </c>
      <c r="K150" s="143">
        <v>11</v>
      </c>
    </row>
    <row r="151" spans="1:11" ht="45" hidden="1" x14ac:dyDescent="0.2">
      <c r="A151" s="130" t="str">
        <f>CONCATENATE("WCSp-",YEAR(Table5[[#This Row],[Post Date]]),"-Q",ROUNDDOWN(MONTH(Table5[[#This Row],[Post Date]])/3,0)+1,"-",TEXT(Table5[[#This Row],[Counter]],"00#"))</f>
        <v>WCSp-2018-Q3-012</v>
      </c>
      <c r="B151" s="121" t="s">
        <v>139</v>
      </c>
      <c r="C151" s="121" t="s">
        <v>1460</v>
      </c>
      <c r="D151" s="121" t="s">
        <v>1597</v>
      </c>
      <c r="E151" s="121">
        <v>3</v>
      </c>
      <c r="F151" s="121"/>
      <c r="G151" s="121"/>
      <c r="H151" s="121" t="s">
        <v>1598</v>
      </c>
      <c r="I151" s="134">
        <v>43258</v>
      </c>
      <c r="J151" s="121" t="s">
        <v>19</v>
      </c>
      <c r="K151" s="143">
        <v>12</v>
      </c>
    </row>
    <row r="152" spans="1:11" ht="45" hidden="1" x14ac:dyDescent="0.2">
      <c r="A152" s="130" t="str">
        <f>CONCATENATE("WCSp-",YEAR(Table5[[#This Row],[Post Date]]),"-Q",ROUNDDOWN(MONTH(Table5[[#This Row],[Post Date]])/3,0)+1,"-",TEXT(Table5[[#This Row],[Counter]],"00#"))</f>
        <v>WCSp-2018-Q3-013</v>
      </c>
      <c r="B152" s="121" t="s">
        <v>175</v>
      </c>
      <c r="C152" s="121" t="s">
        <v>1599</v>
      </c>
      <c r="D152" s="121" t="s">
        <v>1600</v>
      </c>
      <c r="E152" s="121">
        <v>1</v>
      </c>
      <c r="F152" s="121"/>
      <c r="G152" s="121"/>
      <c r="H152" s="121" t="s">
        <v>1601</v>
      </c>
      <c r="I152" s="134">
        <v>43258</v>
      </c>
      <c r="J152" s="121" t="s">
        <v>40</v>
      </c>
      <c r="K152" s="143">
        <v>13</v>
      </c>
    </row>
    <row r="153" spans="1:11" ht="45" hidden="1" x14ac:dyDescent="0.2">
      <c r="A153" s="130" t="str">
        <f>CONCATENATE("WCSp-",YEAR(Table5[[#This Row],[Post Date]]),"-Q",ROUNDDOWN(MONTH(Table5[[#This Row],[Post Date]])/3,0)+1,"-",TEXT(Table5[[#This Row],[Counter]],"00#"))</f>
        <v>WCSp-2018-Q3-015</v>
      </c>
      <c r="B153" s="121" t="s">
        <v>175</v>
      </c>
      <c r="C153" s="121" t="s">
        <v>1497</v>
      </c>
      <c r="D153" s="121" t="s">
        <v>1625</v>
      </c>
      <c r="E153" s="121">
        <v>2</v>
      </c>
      <c r="F153" s="121"/>
      <c r="G153" s="121"/>
      <c r="H153" s="121" t="s">
        <v>1626</v>
      </c>
      <c r="I153" s="134">
        <v>43258</v>
      </c>
      <c r="J153" s="121" t="s">
        <v>40</v>
      </c>
      <c r="K153" s="143">
        <v>15</v>
      </c>
    </row>
    <row r="154" spans="1:11" ht="45" hidden="1" x14ac:dyDescent="0.2">
      <c r="A154" s="130" t="str">
        <f>CONCATENATE("WCSp-",YEAR(Table5[[#This Row],[Post Date]]),"-Q",ROUNDDOWN(MONTH(Table5[[#This Row],[Post Date]])/3,0)+1,"-",TEXT(Table5[[#This Row],[Counter]],"00#"))</f>
        <v>WCSp-2018-Q3-014</v>
      </c>
      <c r="B154" s="121" t="s">
        <v>175</v>
      </c>
      <c r="C154" s="121" t="s">
        <v>1497</v>
      </c>
      <c r="D154" s="121" t="s">
        <v>1625</v>
      </c>
      <c r="E154" s="121">
        <v>2</v>
      </c>
      <c r="F154" s="121"/>
      <c r="G154" s="121"/>
      <c r="H154" s="121" t="s">
        <v>1627</v>
      </c>
      <c r="I154" s="134">
        <v>43258</v>
      </c>
      <c r="J154" s="121" t="s">
        <v>19</v>
      </c>
      <c r="K154" s="143">
        <v>14</v>
      </c>
    </row>
    <row r="155" spans="1:11" ht="45" hidden="1" x14ac:dyDescent="0.2">
      <c r="A155" s="130" t="str">
        <f>CONCATENATE("WCSp-",YEAR(Table5[[#This Row],[Post Date]]),"-Q",ROUNDDOWN(MONTH(Table5[[#This Row],[Post Date]])/3,0)+1,"-",TEXT(Table5[[#This Row],[Counter]],"00#"))</f>
        <v>WCSp-2018-Q3-016</v>
      </c>
      <c r="B155" s="121" t="s">
        <v>1605</v>
      </c>
      <c r="C155" s="121" t="s">
        <v>1606</v>
      </c>
      <c r="D155" s="121" t="s">
        <v>1607</v>
      </c>
      <c r="E155" s="121">
        <v>1</v>
      </c>
      <c r="F155" s="121"/>
      <c r="G155" s="121"/>
      <c r="H155" s="121" t="s">
        <v>1608</v>
      </c>
      <c r="I155" s="134">
        <v>43258</v>
      </c>
      <c r="J155" s="121" t="s">
        <v>19</v>
      </c>
      <c r="K155" s="143">
        <v>16</v>
      </c>
    </row>
    <row r="156" spans="1:11" ht="45" hidden="1" x14ac:dyDescent="0.2">
      <c r="A156" s="130" t="str">
        <f>CONCATENATE("WCSp-",YEAR(Table5[[#This Row],[Post Date]]),"-Q",ROUNDDOWN(MONTH(Table5[[#This Row],[Post Date]])/3,0)+1,"-",TEXT(Table5[[#This Row],[Counter]],"00#"))</f>
        <v>WCSp-2018-Q3-018</v>
      </c>
      <c r="B156" s="121" t="s">
        <v>1605</v>
      </c>
      <c r="C156" s="121" t="s">
        <v>1427</v>
      </c>
      <c r="D156" s="121" t="s">
        <v>1609</v>
      </c>
      <c r="E156" s="121">
        <v>1</v>
      </c>
      <c r="F156" s="121"/>
      <c r="G156" s="121"/>
      <c r="H156" s="121" t="s">
        <v>1610</v>
      </c>
      <c r="I156" s="134">
        <v>43258</v>
      </c>
      <c r="J156" s="121" t="s">
        <v>19</v>
      </c>
      <c r="K156" s="143">
        <v>18</v>
      </c>
    </row>
    <row r="157" spans="1:11" ht="45" hidden="1" x14ac:dyDescent="0.2">
      <c r="A157" s="130" t="str">
        <f>CONCATENATE("WCSp-",YEAR(Table5[[#This Row],[Post Date]]),"-Q",ROUNDDOWN(MONTH(Table5[[#This Row],[Post Date]])/3,0)+1,"-",TEXT(Table5[[#This Row],[Counter]],"00#"))</f>
        <v>WCSp-2018-Q3-017</v>
      </c>
      <c r="B157" s="121" t="s">
        <v>1605</v>
      </c>
      <c r="C157" s="121" t="s">
        <v>1427</v>
      </c>
      <c r="D157" s="121" t="s">
        <v>1609</v>
      </c>
      <c r="E157" s="121">
        <v>1</v>
      </c>
      <c r="F157" s="121"/>
      <c r="G157" s="121"/>
      <c r="H157" s="121" t="s">
        <v>1611</v>
      </c>
      <c r="I157" s="134">
        <v>43258</v>
      </c>
      <c r="J157" s="121" t="s">
        <v>19</v>
      </c>
      <c r="K157" s="143">
        <v>17</v>
      </c>
    </row>
    <row r="158" spans="1:11" ht="45" hidden="1" x14ac:dyDescent="0.2">
      <c r="A158" s="130" t="str">
        <f>CONCATENATE("WCSp-",YEAR(Table5[[#This Row],[Post Date]]),"-Q",ROUNDDOWN(MONTH(Table5[[#This Row],[Post Date]])/3,0)+1,"-",TEXT(Table5[[#This Row],[Counter]],"00#"))</f>
        <v>WCSp-2018-Q3-019</v>
      </c>
      <c r="B158" s="121" t="s">
        <v>1618</v>
      </c>
      <c r="C158" s="121" t="s">
        <v>38</v>
      </c>
      <c r="D158" s="121" t="s">
        <v>38</v>
      </c>
      <c r="E158" s="121" t="s">
        <v>38</v>
      </c>
      <c r="F158" s="121"/>
      <c r="G158" s="121"/>
      <c r="H158" s="121" t="s">
        <v>1619</v>
      </c>
      <c r="I158" s="134">
        <v>43258</v>
      </c>
      <c r="J158" s="121" t="s">
        <v>19</v>
      </c>
      <c r="K158" s="143">
        <v>19</v>
      </c>
    </row>
    <row r="159" spans="1:11" ht="45" hidden="1" x14ac:dyDescent="0.2">
      <c r="A159" s="130" t="str">
        <f>CONCATENATE("WCSp-",YEAR(Table5[[#This Row],[Post Date]]),"-Q",ROUNDDOWN(MONTH(Table5[[#This Row],[Post Date]])/3,0)+1,"-",TEXT(Table5[[#This Row],[Counter]],"00#"))</f>
        <v>WCSp-2018-Q3-020</v>
      </c>
      <c r="B159" s="121" t="s">
        <v>241</v>
      </c>
      <c r="C159" s="121" t="s">
        <v>1547</v>
      </c>
      <c r="D159" s="121" t="s">
        <v>1580</v>
      </c>
      <c r="E159" s="121">
        <v>3</v>
      </c>
      <c r="F159" s="121"/>
      <c r="G159" s="121"/>
      <c r="H159" s="121" t="s">
        <v>1633</v>
      </c>
      <c r="I159" s="134">
        <v>43258</v>
      </c>
      <c r="J159" s="121" t="s">
        <v>19</v>
      </c>
      <c r="K159" s="143">
        <v>20</v>
      </c>
    </row>
    <row r="160" spans="1:11" ht="45" hidden="1" x14ac:dyDescent="0.2">
      <c r="A160" s="130" t="str">
        <f>CONCATENATE("WCSp-",YEAR(Table5[[#This Row],[Post Date]]),"-Q",ROUNDDOWN(MONTH(Table5[[#This Row],[Post Date]])/3,0)+1,"-",TEXT(Table5[[#This Row],[Counter]],"00#"))</f>
        <v>WCSp-2018-Q1-001</v>
      </c>
      <c r="B160" s="121" t="s">
        <v>1555</v>
      </c>
      <c r="C160" s="121" t="s">
        <v>38</v>
      </c>
      <c r="D160" s="121" t="s">
        <v>38</v>
      </c>
      <c r="E160" s="121" t="s">
        <v>38</v>
      </c>
      <c r="F160" s="121"/>
      <c r="G160" s="121"/>
      <c r="H160" s="121" t="s">
        <v>1644</v>
      </c>
      <c r="I160" s="134">
        <v>43136</v>
      </c>
      <c r="J160" s="121" t="s">
        <v>19</v>
      </c>
      <c r="K160" s="143">
        <v>1</v>
      </c>
    </row>
    <row r="161" spans="1:11" ht="45" hidden="1" x14ac:dyDescent="0.2">
      <c r="A161" s="130" t="str">
        <f>CONCATENATE("WCSp-",YEAR(Table5[[#This Row],[Post Date]]),"-Q",ROUNDDOWN(MONTH(Table5[[#This Row],[Post Date]])/3,0)+1,"-",TEXT(Table5[[#This Row],[Counter]],"00#"))</f>
        <v>WCSp-2018-Q1-006</v>
      </c>
      <c r="B161" s="121" t="s">
        <v>1492</v>
      </c>
      <c r="C161" s="121" t="s">
        <v>38</v>
      </c>
      <c r="D161" s="121" t="s">
        <v>38</v>
      </c>
      <c r="E161" s="121" t="s">
        <v>38</v>
      </c>
      <c r="F161" s="121"/>
      <c r="G161" s="121"/>
      <c r="H161" s="121" t="s">
        <v>1645</v>
      </c>
      <c r="I161" s="134">
        <v>43136</v>
      </c>
      <c r="J161" s="121" t="s">
        <v>19</v>
      </c>
      <c r="K161" s="143">
        <v>6</v>
      </c>
    </row>
    <row r="162" spans="1:11" ht="45" hidden="1" x14ac:dyDescent="0.2">
      <c r="A162" s="130" t="str">
        <f>CONCATENATE("WCSp-",YEAR(Table5[[#This Row],[Post Date]]),"-Q",ROUNDDOWN(MONTH(Table5[[#This Row],[Post Date]])/3,0)+1,"-",TEXT(Table5[[#This Row],[Counter]],"00#"))</f>
        <v>WCSp-2018-Q1-004</v>
      </c>
      <c r="B162" s="121" t="s">
        <v>1492</v>
      </c>
      <c r="C162" s="121" t="s">
        <v>38</v>
      </c>
      <c r="D162" s="121" t="s">
        <v>38</v>
      </c>
      <c r="E162" s="121" t="s">
        <v>38</v>
      </c>
      <c r="F162" s="121"/>
      <c r="G162" s="121"/>
      <c r="H162" s="121" t="s">
        <v>1646</v>
      </c>
      <c r="I162" s="134">
        <v>43136</v>
      </c>
      <c r="J162" s="121" t="s">
        <v>19</v>
      </c>
      <c r="K162" s="143">
        <v>4</v>
      </c>
    </row>
    <row r="163" spans="1:11" ht="112" hidden="1" x14ac:dyDescent="0.2">
      <c r="A163" s="130" t="str">
        <f>CONCATENATE("WCSp-",YEAR(Table5[[#This Row],[Post Date]]),"-Q",ROUNDDOWN(MONTH(Table5[[#This Row],[Post Date]])/3,0)+1,"-",TEXT(Table5[[#This Row],[Counter]],"00#"))</f>
        <v>WCSp-2018-Q1-003</v>
      </c>
      <c r="B163" s="121" t="s">
        <v>1492</v>
      </c>
      <c r="C163" s="121" t="s">
        <v>38</v>
      </c>
      <c r="D163" s="121" t="s">
        <v>38</v>
      </c>
      <c r="E163" s="121" t="s">
        <v>38</v>
      </c>
      <c r="F163" s="121"/>
      <c r="G163" s="121"/>
      <c r="H163" s="121" t="s">
        <v>1647</v>
      </c>
      <c r="I163" s="134">
        <v>43136</v>
      </c>
      <c r="J163" s="121" t="s">
        <v>19</v>
      </c>
      <c r="K163" s="143">
        <v>3</v>
      </c>
    </row>
    <row r="164" spans="1:11" ht="45" hidden="1" x14ac:dyDescent="0.2">
      <c r="A164" s="130" t="str">
        <f>CONCATENATE("WCSp-",YEAR(Table5[[#This Row],[Post Date]]),"-Q",ROUNDDOWN(MONTH(Table5[[#This Row],[Post Date]])/3,0)+1,"-",TEXT(Table5[[#This Row],[Counter]],"00#"))</f>
        <v>WCSp-2018-Q1-002</v>
      </c>
      <c r="B164" s="121" t="s">
        <v>1492</v>
      </c>
      <c r="C164" s="121" t="s">
        <v>38</v>
      </c>
      <c r="D164" s="121" t="s">
        <v>38</v>
      </c>
      <c r="E164" s="121" t="s">
        <v>38</v>
      </c>
      <c r="F164" s="121"/>
      <c r="G164" s="121"/>
      <c r="H164" s="121" t="s">
        <v>1648</v>
      </c>
      <c r="I164" s="134">
        <v>43136</v>
      </c>
      <c r="J164" s="121" t="s">
        <v>19</v>
      </c>
      <c r="K164" s="143">
        <v>2</v>
      </c>
    </row>
    <row r="165" spans="1:11" ht="45" hidden="1" x14ac:dyDescent="0.2">
      <c r="A165" s="130" t="str">
        <f>CONCATENATE("WCSp-",YEAR(Table5[[#This Row],[Post Date]]),"-Q",ROUNDDOWN(MONTH(Table5[[#This Row],[Post Date]])/3,0)+1,"-",TEXT(Table5[[#This Row],[Counter]],"00#"))</f>
        <v>WCSp-2018-Q1-005</v>
      </c>
      <c r="B165" s="121" t="s">
        <v>1492</v>
      </c>
      <c r="C165" s="121" t="s">
        <v>38</v>
      </c>
      <c r="D165" s="121" t="s">
        <v>38</v>
      </c>
      <c r="E165" s="121" t="s">
        <v>38</v>
      </c>
      <c r="F165" s="121"/>
      <c r="G165" s="121"/>
      <c r="H165" s="121" t="s">
        <v>1649</v>
      </c>
      <c r="I165" s="134">
        <v>43136</v>
      </c>
      <c r="J165" s="121" t="s">
        <v>19</v>
      </c>
      <c r="K165" s="143">
        <v>5</v>
      </c>
    </row>
    <row r="166" spans="1:11" ht="45" hidden="1" x14ac:dyDescent="0.2">
      <c r="A166" s="130" t="str">
        <f>CONCATENATE("WCSp-",YEAR(Table5[[#This Row],[Post Date]]),"-Q",ROUNDDOWN(MONTH(Table5[[#This Row],[Post Date]])/3,0)+1,"-",TEXT(Table5[[#This Row],[Counter]],"00#"))</f>
        <v>WCSp-2018-Q1-007</v>
      </c>
      <c r="B166" s="121" t="s">
        <v>95</v>
      </c>
      <c r="C166" s="121" t="s">
        <v>1656</v>
      </c>
      <c r="D166" s="121" t="s">
        <v>1657</v>
      </c>
      <c r="E166" s="121">
        <v>2</v>
      </c>
      <c r="F166" s="121"/>
      <c r="G166" s="121"/>
      <c r="H166" s="121" t="s">
        <v>1658</v>
      </c>
      <c r="I166" s="134">
        <v>43136</v>
      </c>
      <c r="J166" s="121" t="s">
        <v>19</v>
      </c>
      <c r="K166" s="143">
        <v>7</v>
      </c>
    </row>
    <row r="167" spans="1:11" ht="45" hidden="1" x14ac:dyDescent="0.2">
      <c r="A167" s="130" t="str">
        <f>CONCATENATE("WCSp-",YEAR(Table5[[#This Row],[Post Date]]),"-Q",ROUNDDOWN(MONTH(Table5[[#This Row],[Post Date]])/3,0)+1,"-",TEXT(Table5[[#This Row],[Counter]],"00#"))</f>
        <v>WCSp-2018-Q1-008</v>
      </c>
      <c r="B167" s="121" t="s">
        <v>1650</v>
      </c>
      <c r="C167" s="121" t="s">
        <v>38</v>
      </c>
      <c r="D167" s="121" t="s">
        <v>38</v>
      </c>
      <c r="E167" s="121" t="s">
        <v>38</v>
      </c>
      <c r="F167" s="121"/>
      <c r="G167" s="121"/>
      <c r="H167" s="121" t="s">
        <v>1651</v>
      </c>
      <c r="I167" s="134">
        <v>43136</v>
      </c>
      <c r="J167" s="121" t="s">
        <v>40</v>
      </c>
      <c r="K167" s="143">
        <v>8</v>
      </c>
    </row>
    <row r="168" spans="1:11" ht="45" hidden="1" x14ac:dyDescent="0.2">
      <c r="A168" s="130" t="str">
        <f>CONCATENATE("WCSp-",YEAR(Table5[[#This Row],[Post Date]]),"-Q",ROUNDDOWN(MONTH(Table5[[#This Row],[Post Date]])/3,0)+1,"-",TEXT(Table5[[#This Row],[Counter]],"00#"))</f>
        <v>WCSp-2018-Q1-009</v>
      </c>
      <c r="B168" s="121" t="s">
        <v>1576</v>
      </c>
      <c r="C168" s="121" t="s">
        <v>1415</v>
      </c>
      <c r="D168" s="121" t="s">
        <v>1638</v>
      </c>
      <c r="E168" s="121">
        <v>1</v>
      </c>
      <c r="F168" s="121"/>
      <c r="G168" s="121"/>
      <c r="H168" s="121" t="s">
        <v>1639</v>
      </c>
      <c r="I168" s="134">
        <v>43136</v>
      </c>
      <c r="J168" s="121" t="s">
        <v>40</v>
      </c>
      <c r="K168" s="143">
        <v>9</v>
      </c>
    </row>
    <row r="169" spans="1:11" ht="45" hidden="1" x14ac:dyDescent="0.2">
      <c r="A169" s="130" t="str">
        <f>CONCATENATE("WCSp-",YEAR(Table5[[#This Row],[Post Date]]),"-Q",ROUNDDOWN(MONTH(Table5[[#This Row],[Post Date]])/3,0)+1,"-",TEXT(Table5[[#This Row],[Counter]],"00#"))</f>
        <v>WCSp-2018-Q1-010</v>
      </c>
      <c r="B169" s="121" t="s">
        <v>1576</v>
      </c>
      <c r="C169" s="121" t="s">
        <v>1500</v>
      </c>
      <c r="D169" s="121" t="s">
        <v>1631</v>
      </c>
      <c r="E169" s="121">
        <v>1</v>
      </c>
      <c r="F169" s="121"/>
      <c r="G169" s="121"/>
      <c r="H169" s="121" t="s">
        <v>1659</v>
      </c>
      <c r="I169" s="134">
        <v>43136</v>
      </c>
      <c r="J169" s="121" t="s">
        <v>19</v>
      </c>
      <c r="K169" s="143">
        <v>10</v>
      </c>
    </row>
    <row r="170" spans="1:11" ht="84" hidden="1" x14ac:dyDescent="0.2">
      <c r="A170" s="130" t="str">
        <f>CONCATENATE("WCSp-",YEAR(Table5[[#This Row],[Post Date]]),"-Q",ROUNDDOWN(MONTH(Table5[[#This Row],[Post Date]])/3,0)+1,"-",TEXT(Table5[[#This Row],[Counter]],"00#"))</f>
        <v>WCSp-2018-Q1-011</v>
      </c>
      <c r="B170" s="121" t="s">
        <v>163</v>
      </c>
      <c r="C170" s="121" t="s">
        <v>38</v>
      </c>
      <c r="D170" s="121" t="s">
        <v>38</v>
      </c>
      <c r="E170" s="121" t="s">
        <v>38</v>
      </c>
      <c r="F170" s="121"/>
      <c r="G170" s="121"/>
      <c r="H170" s="121" t="s">
        <v>1652</v>
      </c>
      <c r="I170" s="134">
        <v>43136</v>
      </c>
      <c r="J170" s="121" t="s">
        <v>19</v>
      </c>
      <c r="K170" s="143">
        <v>11</v>
      </c>
    </row>
    <row r="171" spans="1:11" ht="45" hidden="1" x14ac:dyDescent="0.2">
      <c r="A171" s="130" t="str">
        <f>CONCATENATE("WCSp-",YEAR(Table5[[#This Row],[Post Date]]),"-Q",ROUNDDOWN(MONTH(Table5[[#This Row],[Post Date]])/3,0)+1,"-",TEXT(Table5[[#This Row],[Counter]],"00#"))</f>
        <v>WCSp-2018-Q1-012</v>
      </c>
      <c r="B171" s="121" t="s">
        <v>175</v>
      </c>
      <c r="C171" s="121" t="s">
        <v>1599</v>
      </c>
      <c r="D171" s="121" t="s">
        <v>1600</v>
      </c>
      <c r="E171" s="121">
        <v>1</v>
      </c>
      <c r="F171" s="121"/>
      <c r="G171" s="121"/>
      <c r="H171" s="121" t="s">
        <v>1640</v>
      </c>
      <c r="I171" s="134">
        <v>43136</v>
      </c>
      <c r="J171" s="121" t="s">
        <v>19</v>
      </c>
      <c r="K171" s="143">
        <v>12</v>
      </c>
    </row>
    <row r="172" spans="1:11" ht="45" hidden="1" x14ac:dyDescent="0.2">
      <c r="A172" s="130" t="str">
        <f>CONCATENATE("WCSp-",YEAR(Table5[[#This Row],[Post Date]]),"-Q",ROUNDDOWN(MONTH(Table5[[#This Row],[Post Date]])/3,0)+1,"-",TEXT(Table5[[#This Row],[Counter]],"00#"))</f>
        <v>WCSp-2018-Q1-013</v>
      </c>
      <c r="B172" s="121" t="s">
        <v>175</v>
      </c>
      <c r="C172" s="121" t="s">
        <v>1641</v>
      </c>
      <c r="D172" s="121" t="s">
        <v>1642</v>
      </c>
      <c r="E172" s="121">
        <v>1</v>
      </c>
      <c r="F172" s="121"/>
      <c r="G172" s="121"/>
      <c r="H172" s="121" t="s">
        <v>1643</v>
      </c>
      <c r="I172" s="134">
        <v>43136</v>
      </c>
      <c r="J172" s="121" t="s">
        <v>40</v>
      </c>
      <c r="K172" s="143">
        <v>13</v>
      </c>
    </row>
    <row r="173" spans="1:11" ht="45" hidden="1" x14ac:dyDescent="0.2">
      <c r="A173" s="130" t="str">
        <f>CONCATENATE("WCSp-",YEAR(Table5[[#This Row],[Post Date]]),"-Q",ROUNDDOWN(MONTH(Table5[[#This Row],[Post Date]])/3,0)+1,"-",TEXT(Table5[[#This Row],[Counter]],"00#"))</f>
        <v>WCSp-2018-Q1-014</v>
      </c>
      <c r="B173" s="121" t="s">
        <v>1531</v>
      </c>
      <c r="C173" s="121" t="s">
        <v>38</v>
      </c>
      <c r="D173" s="121" t="s">
        <v>38</v>
      </c>
      <c r="E173" s="121" t="s">
        <v>38</v>
      </c>
      <c r="F173" s="121"/>
      <c r="G173" s="121"/>
      <c r="H173" s="121" t="s">
        <v>1653</v>
      </c>
      <c r="I173" s="134">
        <v>43136</v>
      </c>
      <c r="J173" s="121" t="s">
        <v>19</v>
      </c>
      <c r="K173" s="143">
        <v>14</v>
      </c>
    </row>
    <row r="174" spans="1:11" ht="45" hidden="1" x14ac:dyDescent="0.2">
      <c r="A174" s="130" t="str">
        <f>CONCATENATE("WCSp-",YEAR(Table5[[#This Row],[Post Date]]),"-Q",ROUNDDOWN(MONTH(Table5[[#This Row],[Post Date]])/3,0)+1,"-",TEXT(Table5[[#This Row],[Counter]],"00#"))</f>
        <v>WCSp-2018-Q1-015</v>
      </c>
      <c r="B174" s="121" t="s">
        <v>1654</v>
      </c>
      <c r="C174" s="121" t="s">
        <v>38</v>
      </c>
      <c r="D174" s="121" t="s">
        <v>38</v>
      </c>
      <c r="E174" s="121" t="s">
        <v>38</v>
      </c>
      <c r="F174" s="121"/>
      <c r="G174" s="121"/>
      <c r="H174" s="121" t="s">
        <v>1655</v>
      </c>
      <c r="I174" s="134">
        <v>43136</v>
      </c>
      <c r="J174" s="121" t="s">
        <v>40</v>
      </c>
      <c r="K174" s="143">
        <v>15</v>
      </c>
    </row>
    <row r="175" spans="1:11" ht="45" hidden="1" x14ac:dyDescent="0.2">
      <c r="A175" s="130" t="str">
        <f>CONCATENATE("WCSp-",YEAR(Table5[[#This Row],[Post Date]]),"-Q",ROUNDDOWN(MONTH(Table5[[#This Row],[Post Date]])/3,0)+1,"-",TEXT(Table5[[#This Row],[Counter]],"00#"))</f>
        <v>WCSp-2017-Q4-001</v>
      </c>
      <c r="B175" s="121" t="s">
        <v>1710</v>
      </c>
      <c r="C175" s="121" t="s">
        <v>38</v>
      </c>
      <c r="D175" s="121" t="s">
        <v>38</v>
      </c>
      <c r="E175" s="121" t="s">
        <v>38</v>
      </c>
      <c r="F175" s="121"/>
      <c r="G175" s="121"/>
      <c r="H175" s="121" t="s">
        <v>1711</v>
      </c>
      <c r="I175" s="134">
        <v>43028</v>
      </c>
      <c r="J175" s="121" t="s">
        <v>19</v>
      </c>
      <c r="K175" s="143">
        <v>1</v>
      </c>
    </row>
    <row r="176" spans="1:11" ht="45" hidden="1" x14ac:dyDescent="0.2">
      <c r="A176" s="130" t="str">
        <f>CONCATENATE("WCSp-",YEAR(Table5[[#This Row],[Post Date]]),"-Q",ROUNDDOWN(MONTH(Table5[[#This Row],[Post Date]])/3,0)+1,"-",TEXT(Table5[[#This Row],[Counter]],"00#"))</f>
        <v>WCSp-2017-Q4-002</v>
      </c>
      <c r="B176" s="121" t="s">
        <v>57</v>
      </c>
      <c r="C176" s="121" t="s">
        <v>1660</v>
      </c>
      <c r="D176" s="121" t="s">
        <v>1661</v>
      </c>
      <c r="E176" s="121">
        <v>1</v>
      </c>
      <c r="F176" s="121"/>
      <c r="G176" s="121"/>
      <c r="H176" s="121" t="s">
        <v>1662</v>
      </c>
      <c r="I176" s="134">
        <v>43028</v>
      </c>
      <c r="J176" s="121" t="s">
        <v>19</v>
      </c>
      <c r="K176" s="143">
        <v>2</v>
      </c>
    </row>
    <row r="177" spans="1:11" ht="45" hidden="1" x14ac:dyDescent="0.2">
      <c r="A177" s="130" t="str">
        <f>CONCATENATE("WCSp-",YEAR(Table5[[#This Row],[Post Date]]),"-Q",ROUNDDOWN(MONTH(Table5[[#This Row],[Post Date]])/3,0)+1,"-",TEXT(Table5[[#This Row],[Counter]],"00#"))</f>
        <v>WCSp-2017-Q4-003</v>
      </c>
      <c r="B177" s="121" t="s">
        <v>57</v>
      </c>
      <c r="C177" s="121" t="s">
        <v>1468</v>
      </c>
      <c r="D177" s="121" t="s">
        <v>1747</v>
      </c>
      <c r="E177" s="121">
        <v>1</v>
      </c>
      <c r="F177" s="121"/>
      <c r="G177" s="121"/>
      <c r="H177" s="121" t="s">
        <v>1748</v>
      </c>
      <c r="I177" s="134">
        <v>43028</v>
      </c>
      <c r="J177" s="121" t="s">
        <v>19</v>
      </c>
      <c r="K177" s="143">
        <v>3</v>
      </c>
    </row>
    <row r="178" spans="1:11" s="124" customFormat="1" ht="45" hidden="1" x14ac:dyDescent="0.2">
      <c r="A178" s="163" t="str">
        <f>CONCATENATE("WCSp-",YEAR(Table5[[#This Row],[Post Date]]),"-Q",ROUNDDOWN(MONTH(Table5[[#This Row],[Post Date]])/3,0)+1,"-",TEXT(Table5[[#This Row],[Counter]],"00#"))</f>
        <v>WCSp-2017-Q4-044</v>
      </c>
      <c r="B178" s="164" t="s">
        <v>57</v>
      </c>
      <c r="C178" s="164" t="s">
        <v>1755</v>
      </c>
      <c r="D178" s="164" t="s">
        <v>1756</v>
      </c>
      <c r="E178" s="164" t="s">
        <v>38</v>
      </c>
      <c r="F178" s="164"/>
      <c r="G178" s="164"/>
      <c r="H178" s="164" t="s">
        <v>1757</v>
      </c>
      <c r="I178" s="165">
        <v>43028</v>
      </c>
      <c r="J178" s="164" t="s">
        <v>19</v>
      </c>
      <c r="K178" s="166">
        <v>44</v>
      </c>
    </row>
    <row r="179" spans="1:11" s="124" customFormat="1" ht="45" hidden="1" x14ac:dyDescent="0.2">
      <c r="A179" s="130" t="str">
        <f>CONCATENATE("WCSp-",YEAR(Table5[[#This Row],[Post Date]]),"-Q",ROUNDDOWN(MONTH(Table5[[#This Row],[Post Date]])/3,0)+1,"-",TEXT(Table5[[#This Row],[Counter]],"00#"))</f>
        <v>WCSp-2017-Q4-004</v>
      </c>
      <c r="B179" s="121" t="s">
        <v>1492</v>
      </c>
      <c r="C179" s="121" t="s">
        <v>38</v>
      </c>
      <c r="D179" s="121" t="s">
        <v>38</v>
      </c>
      <c r="E179" s="121" t="s">
        <v>38</v>
      </c>
      <c r="F179" s="121"/>
      <c r="G179" s="121"/>
      <c r="H179" s="121" t="s">
        <v>1712</v>
      </c>
      <c r="I179" s="134">
        <v>43028</v>
      </c>
      <c r="J179" s="121" t="s">
        <v>19</v>
      </c>
      <c r="K179" s="153">
        <v>4</v>
      </c>
    </row>
    <row r="180" spans="1:11" s="124" customFormat="1" ht="45" hidden="1" x14ac:dyDescent="0.2">
      <c r="A180" s="130" t="str">
        <f>CONCATENATE("WCSp-",YEAR(Table5[[#This Row],[Post Date]]),"-Q",ROUNDDOWN(MONTH(Table5[[#This Row],[Post Date]])/3,0)+1,"-",TEXT(Table5[[#This Row],[Counter]],"00#"))</f>
        <v>WCSp-2017-Q4-046</v>
      </c>
      <c r="B180" s="121" t="s">
        <v>95</v>
      </c>
      <c r="C180" s="121" t="s">
        <v>1418</v>
      </c>
      <c r="D180" s="121" t="s">
        <v>1675</v>
      </c>
      <c r="E180" s="121">
        <v>2</v>
      </c>
      <c r="F180" s="121"/>
      <c r="G180" s="121"/>
      <c r="H180" s="121" t="s">
        <v>1676</v>
      </c>
      <c r="I180" s="134">
        <v>43028</v>
      </c>
      <c r="J180" s="121" t="s">
        <v>19</v>
      </c>
      <c r="K180" s="153">
        <v>46</v>
      </c>
    </row>
    <row r="181" spans="1:11" s="124" customFormat="1" ht="45" hidden="1" x14ac:dyDescent="0.2">
      <c r="A181" s="130" t="str">
        <f>CONCATENATE("WCSp-",YEAR(Table5[[#This Row],[Post Date]]),"-Q",ROUNDDOWN(MONTH(Table5[[#This Row],[Post Date]])/3,0)+1,"-",TEXT(Table5[[#This Row],[Counter]],"00#"))</f>
        <v>WCSp-2017-Q4-047</v>
      </c>
      <c r="B181" s="121" t="s">
        <v>95</v>
      </c>
      <c r="C181" s="121" t="s">
        <v>1688</v>
      </c>
      <c r="D181" s="121" t="s">
        <v>1689</v>
      </c>
      <c r="E181" s="121">
        <v>1</v>
      </c>
      <c r="F181" s="121"/>
      <c r="G181" s="121"/>
      <c r="H181" s="121" t="s">
        <v>1676</v>
      </c>
      <c r="I181" s="134">
        <v>43028</v>
      </c>
      <c r="J181" s="121" t="s">
        <v>19</v>
      </c>
      <c r="K181" s="153">
        <v>47</v>
      </c>
    </row>
    <row r="182" spans="1:11" s="124" customFormat="1" ht="45" hidden="1" x14ac:dyDescent="0.2">
      <c r="A182" s="130" t="str">
        <f>CONCATENATE("WCSp-",YEAR(Table5[[#This Row],[Post Date]]),"-Q",ROUNDDOWN(MONTH(Table5[[#This Row],[Post Date]])/3,0)+1,"-",TEXT(Table5[[#This Row],[Counter]],"00#"))</f>
        <v>WCSp-2017-Q4-010</v>
      </c>
      <c r="B182" s="121" t="s">
        <v>1713</v>
      </c>
      <c r="C182" s="121" t="s">
        <v>38</v>
      </c>
      <c r="D182" s="121" t="s">
        <v>38</v>
      </c>
      <c r="E182" s="121" t="s">
        <v>38</v>
      </c>
      <c r="F182" s="121"/>
      <c r="G182" s="121"/>
      <c r="H182" s="121" t="s">
        <v>1714</v>
      </c>
      <c r="I182" s="134">
        <v>43028</v>
      </c>
      <c r="J182" s="121" t="s">
        <v>19</v>
      </c>
      <c r="K182" s="153">
        <v>10</v>
      </c>
    </row>
    <row r="183" spans="1:11" s="124" customFormat="1" ht="45" hidden="1" x14ac:dyDescent="0.2">
      <c r="A183" s="130" t="str">
        <f>CONCATENATE("WCSp-",YEAR(Table5[[#This Row],[Post Date]]),"-Q",ROUNDDOWN(MONTH(Table5[[#This Row],[Post Date]])/3,0)+1,"-",TEXT(Table5[[#This Row],[Counter]],"00#"))</f>
        <v>WCSp-2017-Q4-011</v>
      </c>
      <c r="B183" s="121" t="s">
        <v>1713</v>
      </c>
      <c r="C183" s="121" t="s">
        <v>38</v>
      </c>
      <c r="D183" s="121" t="s">
        <v>38</v>
      </c>
      <c r="E183" s="121" t="s">
        <v>38</v>
      </c>
      <c r="F183" s="121"/>
      <c r="G183" s="121"/>
      <c r="H183" s="121" t="s">
        <v>1715</v>
      </c>
      <c r="I183" s="134">
        <v>43028</v>
      </c>
      <c r="J183" s="121" t="s">
        <v>19</v>
      </c>
      <c r="K183" s="153">
        <v>11</v>
      </c>
    </row>
    <row r="184" spans="1:11" s="124" customFormat="1" ht="45" hidden="1" x14ac:dyDescent="0.2">
      <c r="A184" s="130" t="str">
        <f>CONCATENATE("WCSp-",YEAR(Table5[[#This Row],[Post Date]]),"-Q",ROUNDDOWN(MONTH(Table5[[#This Row],[Post Date]])/3,0)+1,"-",TEXT(Table5[[#This Row],[Counter]],"00#"))</f>
        <v>WCSp-2017-Q4-006</v>
      </c>
      <c r="B184" s="121" t="s">
        <v>1713</v>
      </c>
      <c r="C184" s="121" t="s">
        <v>38</v>
      </c>
      <c r="D184" s="121" t="s">
        <v>38</v>
      </c>
      <c r="E184" s="121" t="s">
        <v>38</v>
      </c>
      <c r="F184" s="121"/>
      <c r="G184" s="121"/>
      <c r="H184" s="121" t="s">
        <v>1716</v>
      </c>
      <c r="I184" s="134">
        <v>43028</v>
      </c>
      <c r="J184" s="121" t="s">
        <v>19</v>
      </c>
      <c r="K184" s="153">
        <v>6</v>
      </c>
    </row>
    <row r="185" spans="1:11" s="124" customFormat="1" ht="45" hidden="1" x14ac:dyDescent="0.2">
      <c r="A185" s="130" t="str">
        <f>CONCATENATE("WCSp-",YEAR(Table5[[#This Row],[Post Date]]),"-Q",ROUNDDOWN(MONTH(Table5[[#This Row],[Post Date]])/3,0)+1,"-",TEXT(Table5[[#This Row],[Counter]],"00#"))</f>
        <v>WCSp-2017-Q4-005</v>
      </c>
      <c r="B185" s="121" t="s">
        <v>1713</v>
      </c>
      <c r="C185" s="121" t="s">
        <v>38</v>
      </c>
      <c r="D185" s="121" t="s">
        <v>38</v>
      </c>
      <c r="E185" s="121" t="s">
        <v>38</v>
      </c>
      <c r="F185" s="121"/>
      <c r="G185" s="121"/>
      <c r="H185" s="121" t="s">
        <v>1717</v>
      </c>
      <c r="I185" s="134">
        <v>43028</v>
      </c>
      <c r="J185" s="121" t="s">
        <v>19</v>
      </c>
      <c r="K185" s="153">
        <v>5</v>
      </c>
    </row>
    <row r="186" spans="1:11" s="124" customFormat="1" ht="45" hidden="1" x14ac:dyDescent="0.2">
      <c r="A186" s="130" t="str">
        <f>CONCATENATE("WCSp-",YEAR(Table5[[#This Row],[Post Date]]),"-Q",ROUNDDOWN(MONTH(Table5[[#This Row],[Post Date]])/3,0)+1,"-",TEXT(Table5[[#This Row],[Counter]],"00#"))</f>
        <v>WCSp-2017-Q4-009</v>
      </c>
      <c r="B186" s="121" t="s">
        <v>1713</v>
      </c>
      <c r="C186" s="121" t="s">
        <v>38</v>
      </c>
      <c r="D186" s="121" t="s">
        <v>38</v>
      </c>
      <c r="E186" s="121" t="s">
        <v>38</v>
      </c>
      <c r="F186" s="121"/>
      <c r="G186" s="121"/>
      <c r="H186" s="121" t="s">
        <v>1718</v>
      </c>
      <c r="I186" s="134">
        <v>43028</v>
      </c>
      <c r="J186" s="121" t="s">
        <v>19</v>
      </c>
      <c r="K186" s="153">
        <v>9</v>
      </c>
    </row>
    <row r="187" spans="1:11" s="124" customFormat="1" ht="45" hidden="1" x14ac:dyDescent="0.2">
      <c r="A187" s="130" t="str">
        <f>CONCATENATE("WCSp-",YEAR(Table5[[#This Row],[Post Date]]),"-Q",ROUNDDOWN(MONTH(Table5[[#This Row],[Post Date]])/3,0)+1,"-",TEXT(Table5[[#This Row],[Counter]],"00#"))</f>
        <v>WCSp-2017-Q4-007</v>
      </c>
      <c r="B187" s="121" t="s">
        <v>1713</v>
      </c>
      <c r="C187" s="121" t="s">
        <v>38</v>
      </c>
      <c r="D187" s="121" t="s">
        <v>38</v>
      </c>
      <c r="E187" s="121" t="s">
        <v>38</v>
      </c>
      <c r="F187" s="121"/>
      <c r="G187" s="121"/>
      <c r="H187" s="121" t="s">
        <v>1719</v>
      </c>
      <c r="I187" s="134">
        <v>43028</v>
      </c>
      <c r="J187" s="121" t="s">
        <v>19</v>
      </c>
      <c r="K187" s="153">
        <v>7</v>
      </c>
    </row>
    <row r="188" spans="1:11" s="124" customFormat="1" ht="45" hidden="1" x14ac:dyDescent="0.2">
      <c r="A188" s="130" t="str">
        <f>CONCATENATE("WCSp-",YEAR(Table5[[#This Row],[Post Date]]),"-Q",ROUNDDOWN(MONTH(Table5[[#This Row],[Post Date]])/3,0)+1,"-",TEXT(Table5[[#This Row],[Counter]],"00#"))</f>
        <v>WCSp-2017-Q4-008</v>
      </c>
      <c r="B188" s="121" t="s">
        <v>1713</v>
      </c>
      <c r="C188" s="121" t="s">
        <v>38</v>
      </c>
      <c r="D188" s="121" t="s">
        <v>38</v>
      </c>
      <c r="E188" s="121" t="s">
        <v>38</v>
      </c>
      <c r="F188" s="121"/>
      <c r="G188" s="121"/>
      <c r="H188" s="121" t="s">
        <v>1720</v>
      </c>
      <c r="I188" s="134">
        <v>43028</v>
      </c>
      <c r="J188" s="121" t="s">
        <v>19</v>
      </c>
      <c r="K188" s="153">
        <v>8</v>
      </c>
    </row>
    <row r="189" spans="1:11" s="124" customFormat="1" ht="45" hidden="1" x14ac:dyDescent="0.2">
      <c r="A189" s="130" t="str">
        <f>CONCATENATE("WCSp-",YEAR(Table5[[#This Row],[Post Date]]),"-Q",ROUNDDOWN(MONTH(Table5[[#This Row],[Post Date]])/3,0)+1,"-",TEXT(Table5[[#This Row],[Counter]],"00#"))</f>
        <v>WCSp-2017-Q4-012</v>
      </c>
      <c r="B189" s="121" t="s">
        <v>1721</v>
      </c>
      <c r="C189" s="121" t="s">
        <v>38</v>
      </c>
      <c r="D189" s="121" t="s">
        <v>38</v>
      </c>
      <c r="E189" s="121" t="s">
        <v>38</v>
      </c>
      <c r="F189" s="121"/>
      <c r="G189" s="121"/>
      <c r="H189" s="121" t="s">
        <v>1722</v>
      </c>
      <c r="I189" s="134">
        <v>43028</v>
      </c>
      <c r="J189" s="121" t="s">
        <v>40</v>
      </c>
      <c r="K189" s="153">
        <v>12</v>
      </c>
    </row>
    <row r="190" spans="1:11" s="124" customFormat="1" ht="45" hidden="1" x14ac:dyDescent="0.2">
      <c r="A190" s="130" t="str">
        <f>CONCATENATE("WCSp-",YEAR(Table5[[#This Row],[Post Date]]),"-Q",ROUNDDOWN(MONTH(Table5[[#This Row],[Post Date]])/3,0)+1,"-",TEXT(Table5[[#This Row],[Counter]],"00#"))</f>
        <v>WCSp-2017-Q4-013</v>
      </c>
      <c r="B190" s="121" t="s">
        <v>1723</v>
      </c>
      <c r="C190" s="121" t="s">
        <v>38</v>
      </c>
      <c r="D190" s="121" t="s">
        <v>38</v>
      </c>
      <c r="E190" s="121" t="s">
        <v>38</v>
      </c>
      <c r="F190" s="121"/>
      <c r="G190" s="121"/>
      <c r="H190" s="121" t="s">
        <v>1724</v>
      </c>
      <c r="I190" s="134">
        <v>43028</v>
      </c>
      <c r="J190" s="121" t="s">
        <v>19</v>
      </c>
      <c r="K190" s="153">
        <v>13</v>
      </c>
    </row>
    <row r="191" spans="1:11" s="124" customFormat="1" ht="45" hidden="1" x14ac:dyDescent="0.2">
      <c r="A191" s="130" t="str">
        <f>CONCATENATE("WCSp-",YEAR(Table5[[#This Row],[Post Date]]),"-Q",ROUNDDOWN(MONTH(Table5[[#This Row],[Post Date]])/3,0)+1,"-",TEXT(Table5[[#This Row],[Counter]],"00#"))</f>
        <v>WCSp-2017-Q4-014</v>
      </c>
      <c r="B191" s="121" t="s">
        <v>1576</v>
      </c>
      <c r="C191" s="121" t="s">
        <v>1415</v>
      </c>
      <c r="D191" s="121" t="s">
        <v>1669</v>
      </c>
      <c r="E191" s="121">
        <v>1</v>
      </c>
      <c r="F191" s="121"/>
      <c r="G191" s="121"/>
      <c r="H191" s="121" t="s">
        <v>1670</v>
      </c>
      <c r="I191" s="134">
        <v>43028</v>
      </c>
      <c r="J191" s="121" t="s">
        <v>19</v>
      </c>
      <c r="K191" s="153">
        <v>14</v>
      </c>
    </row>
    <row r="192" spans="1:11" s="124" customFormat="1" ht="45" hidden="1" x14ac:dyDescent="0.2">
      <c r="A192" s="130" t="str">
        <f>CONCATENATE("WCSp-",YEAR(Table5[[#This Row],[Post Date]]),"-Q",ROUNDDOWN(MONTH(Table5[[#This Row],[Post Date]])/3,0)+1,"-",TEXT(Table5[[#This Row],[Counter]],"00#"))</f>
        <v>WCSp-2017-Q4-015</v>
      </c>
      <c r="B192" s="121" t="s">
        <v>1576</v>
      </c>
      <c r="C192" s="121" t="s">
        <v>1672</v>
      </c>
      <c r="D192" s="121" t="s">
        <v>1673</v>
      </c>
      <c r="E192" s="121">
        <v>1</v>
      </c>
      <c r="F192" s="121"/>
      <c r="G192" s="121"/>
      <c r="H192" s="121" t="s">
        <v>1674</v>
      </c>
      <c r="I192" s="134">
        <v>43028</v>
      </c>
      <c r="J192" s="121" t="s">
        <v>40</v>
      </c>
      <c r="K192" s="153">
        <v>15</v>
      </c>
    </row>
    <row r="193" spans="1:12" ht="45" hidden="1" x14ac:dyDescent="0.2">
      <c r="A193" s="130" t="str">
        <f>CONCATENATE("WCSp-",YEAR(Table5[[#This Row],[Post Date]]),"-Q",ROUNDDOWN(MONTH(Table5[[#This Row],[Post Date]])/3,0)+1,"-",TEXT(Table5[[#This Row],[Counter]],"00#"))</f>
        <v>WCSp-2017-Q4-048</v>
      </c>
      <c r="B193" s="121" t="s">
        <v>1576</v>
      </c>
      <c r="C193" s="121" t="s">
        <v>1679</v>
      </c>
      <c r="D193" s="121" t="s">
        <v>1680</v>
      </c>
      <c r="E193" s="121">
        <v>1</v>
      </c>
      <c r="F193" s="121"/>
      <c r="G193" s="121"/>
      <c r="H193" s="121" t="s">
        <v>1681</v>
      </c>
      <c r="I193" s="134">
        <v>43028</v>
      </c>
      <c r="J193" s="121" t="s">
        <v>19</v>
      </c>
      <c r="K193" s="143">
        <v>48</v>
      </c>
    </row>
    <row r="194" spans="1:12" s="127" customFormat="1" ht="45" hidden="1" x14ac:dyDescent="0.2">
      <c r="A194" s="131" t="str">
        <f>CONCATENATE("WCSp-",YEAR(Table5[[#This Row],[Post Date]]),"-Q",ROUNDDOWN(MONTH(Table5[[#This Row],[Post Date]])/3,0)+1,"-",TEXT(Table5[[#This Row],[Counter]],"00#"))</f>
        <v>WCSp-2017-Q4-049</v>
      </c>
      <c r="B194" s="121" t="s">
        <v>1576</v>
      </c>
      <c r="C194" s="121" t="s">
        <v>1682</v>
      </c>
      <c r="D194" s="121" t="s">
        <v>1683</v>
      </c>
      <c r="E194" s="121">
        <v>1</v>
      </c>
      <c r="F194" s="121"/>
      <c r="G194" s="121"/>
      <c r="H194" s="121" t="s">
        <v>1684</v>
      </c>
      <c r="I194" s="134">
        <v>43028</v>
      </c>
      <c r="J194" s="121" t="s">
        <v>19</v>
      </c>
      <c r="K194" s="143">
        <v>49</v>
      </c>
      <c r="L194" s="121"/>
    </row>
    <row r="195" spans="1:12" s="127" customFormat="1" ht="45" hidden="1" x14ac:dyDescent="0.2">
      <c r="A195" s="131" t="str">
        <f>CONCATENATE("WCSp-",YEAR(Table5[[#This Row],[Post Date]]),"-Q",ROUNDDOWN(MONTH(Table5[[#This Row],[Post Date]])/3,0)+1,"-",TEXT(Table5[[#This Row],[Counter]],"00#"))</f>
        <v>WCSp-2017-Q4-017</v>
      </c>
      <c r="B195" s="121" t="s">
        <v>1576</v>
      </c>
      <c r="C195" s="121" t="s">
        <v>1733</v>
      </c>
      <c r="D195" s="121" t="s">
        <v>1734</v>
      </c>
      <c r="E195" s="121">
        <v>1</v>
      </c>
      <c r="F195" s="121"/>
      <c r="G195" s="121"/>
      <c r="H195" s="121" t="s">
        <v>1735</v>
      </c>
      <c r="I195" s="134">
        <v>43028</v>
      </c>
      <c r="J195" s="121" t="s">
        <v>40</v>
      </c>
      <c r="K195" s="143">
        <v>17</v>
      </c>
      <c r="L195" s="121"/>
    </row>
    <row r="196" spans="1:12" s="127" customFormat="1" ht="45" hidden="1" x14ac:dyDescent="0.2">
      <c r="A196" s="131" t="str">
        <f>CONCATENATE("WCSp-",YEAR(Table5[[#This Row],[Post Date]]),"-Q",ROUNDDOWN(MONTH(Table5[[#This Row],[Post Date]])/3,0)+1,"-",TEXT(Table5[[#This Row],[Counter]],"00#"))</f>
        <v>WCSp-2017-Q4-050</v>
      </c>
      <c r="B196" s="121" t="s">
        <v>1576</v>
      </c>
      <c r="C196" s="121" t="s">
        <v>1733</v>
      </c>
      <c r="D196" s="121" t="s">
        <v>1734</v>
      </c>
      <c r="E196" s="121">
        <v>1</v>
      </c>
      <c r="F196" s="121"/>
      <c r="G196" s="121"/>
      <c r="H196" s="121" t="s">
        <v>1736</v>
      </c>
      <c r="I196" s="134">
        <v>43028</v>
      </c>
      <c r="J196" s="121" t="s">
        <v>19</v>
      </c>
      <c r="K196" s="143">
        <v>50</v>
      </c>
      <c r="L196" s="121"/>
    </row>
    <row r="197" spans="1:12" s="127" customFormat="1" ht="45" hidden="1" x14ac:dyDescent="0.2">
      <c r="A197" s="131" t="str">
        <f>CONCATENATE("WCSp-",YEAR(Table5[[#This Row],[Post Date]]),"-Q",ROUNDDOWN(MONTH(Table5[[#This Row],[Post Date]])/3,0)+1,"-",TEXT(Table5[[#This Row],[Counter]],"00#"))</f>
        <v>WCSp-2017-Q4-016</v>
      </c>
      <c r="B197" s="121" t="s">
        <v>1576</v>
      </c>
      <c r="C197" s="121" t="s">
        <v>1733</v>
      </c>
      <c r="D197" s="121" t="s">
        <v>1734</v>
      </c>
      <c r="E197" s="121" t="s">
        <v>38</v>
      </c>
      <c r="F197" s="121"/>
      <c r="G197" s="121"/>
      <c r="H197" s="121" t="s">
        <v>1737</v>
      </c>
      <c r="I197" s="134">
        <v>43028</v>
      </c>
      <c r="J197" s="121" t="s">
        <v>40</v>
      </c>
      <c r="K197" s="143">
        <v>16</v>
      </c>
      <c r="L197" s="121"/>
    </row>
    <row r="198" spans="1:12" s="127" customFormat="1" ht="45" hidden="1" x14ac:dyDescent="0.2">
      <c r="A198" s="131" t="str">
        <f>CONCATENATE("WCSp-",YEAR(Table5[[#This Row],[Post Date]]),"-Q",ROUNDDOWN(MONTH(Table5[[#This Row],[Post Date]])/3,0)+1,"-",TEXT(Table5[[#This Row],[Counter]],"00#"))</f>
        <v>WCSp-2017-Q4-019</v>
      </c>
      <c r="B198" s="121" t="s">
        <v>1576</v>
      </c>
      <c r="C198" s="121" t="s">
        <v>1741</v>
      </c>
      <c r="D198" s="121" t="s">
        <v>1742</v>
      </c>
      <c r="E198" s="121">
        <v>1</v>
      </c>
      <c r="F198" s="121"/>
      <c r="G198" s="121"/>
      <c r="H198" s="121" t="s">
        <v>1743</v>
      </c>
      <c r="I198" s="134">
        <v>43028</v>
      </c>
      <c r="J198" s="121" t="s">
        <v>19</v>
      </c>
      <c r="K198" s="143">
        <v>19</v>
      </c>
      <c r="L198" s="121"/>
    </row>
    <row r="199" spans="1:12" s="127" customFormat="1" ht="45" hidden="1" x14ac:dyDescent="0.2">
      <c r="A199" s="131" t="str">
        <f>CONCATENATE("WCSp-",YEAR(Table5[[#This Row],[Post Date]]),"-Q",ROUNDDOWN(MONTH(Table5[[#This Row],[Post Date]])/3,0)+1,"-",TEXT(Table5[[#This Row],[Counter]],"00#"))</f>
        <v>WCSp-2017-Q4-018</v>
      </c>
      <c r="B199" s="121" t="s">
        <v>1576</v>
      </c>
      <c r="C199" s="121" t="s">
        <v>1741</v>
      </c>
      <c r="D199" s="121" t="s">
        <v>1742</v>
      </c>
      <c r="E199" s="121">
        <v>1</v>
      </c>
      <c r="F199" s="121"/>
      <c r="G199" s="121"/>
      <c r="H199" s="121" t="s">
        <v>1744</v>
      </c>
      <c r="I199" s="134">
        <v>43028</v>
      </c>
      <c r="J199" s="121" t="s">
        <v>19</v>
      </c>
      <c r="K199" s="143">
        <v>18</v>
      </c>
      <c r="L199" s="121"/>
    </row>
    <row r="200" spans="1:12" s="127" customFormat="1" ht="45" hidden="1" x14ac:dyDescent="0.2">
      <c r="A200" s="131" t="str">
        <f>CONCATENATE("WCSp-",YEAR(Table5[[#This Row],[Post Date]]),"-Q",ROUNDDOWN(MONTH(Table5[[#This Row],[Post Date]])/3,0)+1,"-",TEXT(Table5[[#This Row],[Counter]],"00#"))</f>
        <v>WCSp-2017-Q4-051</v>
      </c>
      <c r="B200" s="121" t="s">
        <v>1576</v>
      </c>
      <c r="C200" s="121" t="s">
        <v>1540</v>
      </c>
      <c r="D200" s="121" t="s">
        <v>1745</v>
      </c>
      <c r="E200" s="121">
        <v>1</v>
      </c>
      <c r="F200" s="121"/>
      <c r="G200" s="121"/>
      <c r="H200" s="121" t="s">
        <v>1676</v>
      </c>
      <c r="I200" s="134">
        <v>43028</v>
      </c>
      <c r="J200" s="121" t="s">
        <v>19</v>
      </c>
      <c r="K200" s="143">
        <v>51</v>
      </c>
      <c r="L200" s="121"/>
    </row>
    <row r="201" spans="1:12" s="127" customFormat="1" ht="45" hidden="1" x14ac:dyDescent="0.2">
      <c r="A201" s="131" t="str">
        <f>CONCATENATE("WCSp-",YEAR(Table5[[#This Row],[Post Date]]),"-Q",ROUNDDOWN(MONTH(Table5[[#This Row],[Post Date]])/3,0)+1,"-",TEXT(Table5[[#This Row],[Counter]],"00#"))</f>
        <v>WCSp-2017-Q4-020</v>
      </c>
      <c r="B201" s="121" t="s">
        <v>1576</v>
      </c>
      <c r="C201" s="121" t="s">
        <v>1540</v>
      </c>
      <c r="D201" s="121" t="s">
        <v>1745</v>
      </c>
      <c r="E201" s="121" t="s">
        <v>38</v>
      </c>
      <c r="F201" s="121"/>
      <c r="G201" s="121"/>
      <c r="H201" s="121" t="s">
        <v>1746</v>
      </c>
      <c r="I201" s="134">
        <v>43028</v>
      </c>
      <c r="J201" s="121" t="s">
        <v>40</v>
      </c>
      <c r="K201" s="143">
        <v>20</v>
      </c>
      <c r="L201" s="121"/>
    </row>
    <row r="202" spans="1:12" s="127" customFormat="1" ht="45" hidden="1" x14ac:dyDescent="0.2">
      <c r="A202" s="131" t="str">
        <f>CONCATENATE("WCSp-",YEAR(Table5[[#This Row],[Post Date]]),"-Q",ROUNDDOWN(MONTH(Table5[[#This Row],[Post Date]])/3,0)+1,"-",TEXT(Table5[[#This Row],[Counter]],"00#"))</f>
        <v>WCSp-2017-Q4-052</v>
      </c>
      <c r="B202" s="121" t="s">
        <v>1576</v>
      </c>
      <c r="C202" s="121" t="s">
        <v>1550</v>
      </c>
      <c r="D202" s="121" t="s">
        <v>1551</v>
      </c>
      <c r="E202" s="121">
        <v>3</v>
      </c>
      <c r="F202" s="121"/>
      <c r="G202" s="121"/>
      <c r="H202" s="121" t="s">
        <v>1768</v>
      </c>
      <c r="I202" s="134">
        <v>43028</v>
      </c>
      <c r="J202" s="121" t="s">
        <v>19</v>
      </c>
      <c r="K202" s="143">
        <v>52</v>
      </c>
      <c r="L202" s="121"/>
    </row>
    <row r="203" spans="1:12" s="127" customFormat="1" ht="112" hidden="1" x14ac:dyDescent="0.2">
      <c r="A203" s="131" t="str">
        <f>CONCATENATE("WCSp-",YEAR(Table5[[#This Row],[Post Date]]),"-Q",ROUNDDOWN(MONTH(Table5[[#This Row],[Post Date]])/3,0)+1,"-",TEXT(Table5[[#This Row],[Counter]],"00#"))</f>
        <v>WCSp-2017-Q4-021</v>
      </c>
      <c r="B203" s="121" t="s">
        <v>1576</v>
      </c>
      <c r="C203" s="121" t="s">
        <v>1550</v>
      </c>
      <c r="D203" s="121" t="s">
        <v>1551</v>
      </c>
      <c r="E203" s="121">
        <v>4</v>
      </c>
      <c r="F203" s="121"/>
      <c r="G203" s="121"/>
      <c r="H203" s="121" t="s">
        <v>1769</v>
      </c>
      <c r="I203" s="134">
        <v>43028</v>
      </c>
      <c r="J203" s="121" t="s">
        <v>19</v>
      </c>
      <c r="K203" s="143">
        <v>21</v>
      </c>
      <c r="L203" s="121"/>
    </row>
    <row r="204" spans="1:12" s="127" customFormat="1" ht="45" hidden="1" x14ac:dyDescent="0.2">
      <c r="A204" s="131" t="str">
        <f>CONCATENATE("WCSp-",YEAR(Table5[[#This Row],[Post Date]]),"-Q",ROUNDDOWN(MONTH(Table5[[#This Row],[Post Date]])/3,0)+1,"-",TEXT(Table5[[#This Row],[Counter]],"00#"))</f>
        <v>WCSp-2017-Q4-023</v>
      </c>
      <c r="B204" s="121" t="s">
        <v>163</v>
      </c>
      <c r="C204" s="121" t="s">
        <v>38</v>
      </c>
      <c r="D204" s="121" t="s">
        <v>38</v>
      </c>
      <c r="E204" s="121" t="s">
        <v>38</v>
      </c>
      <c r="F204" s="121"/>
      <c r="G204" s="121"/>
      <c r="H204" s="121" t="s">
        <v>1725</v>
      </c>
      <c r="I204" s="134">
        <v>43028</v>
      </c>
      <c r="J204" s="121" t="s">
        <v>19</v>
      </c>
      <c r="K204" s="143">
        <v>23</v>
      </c>
      <c r="L204" s="121"/>
    </row>
    <row r="205" spans="1:12" s="127" customFormat="1" ht="45" hidden="1" x14ac:dyDescent="0.2">
      <c r="A205" s="131" t="str">
        <f>CONCATENATE("WCSp-",YEAR(Table5[[#This Row],[Post Date]]),"-Q",ROUNDDOWN(MONTH(Table5[[#This Row],[Post Date]])/3,0)+1,"-",TEXT(Table5[[#This Row],[Counter]],"00#"))</f>
        <v>WCSp-2017-Q4-024</v>
      </c>
      <c r="B205" s="121" t="s">
        <v>163</v>
      </c>
      <c r="C205" s="121" t="s">
        <v>38</v>
      </c>
      <c r="D205" s="121" t="s">
        <v>38</v>
      </c>
      <c r="E205" s="121" t="s">
        <v>38</v>
      </c>
      <c r="F205" s="121"/>
      <c r="G205" s="121"/>
      <c r="H205" s="121" t="s">
        <v>1726</v>
      </c>
      <c r="I205" s="134">
        <v>43028</v>
      </c>
      <c r="J205" s="121" t="s">
        <v>19</v>
      </c>
      <c r="K205" s="143">
        <v>24</v>
      </c>
      <c r="L205" s="121"/>
    </row>
    <row r="206" spans="1:12" ht="45" hidden="1" x14ac:dyDescent="0.2">
      <c r="A206" s="130" t="str">
        <f>CONCATENATE("WCSp-",YEAR(Table5[[#This Row],[Post Date]]),"-Q",ROUNDDOWN(MONTH(Table5[[#This Row],[Post Date]])/3,0)+1,"-",TEXT(Table5[[#This Row],[Counter]],"00#"))</f>
        <v>WCSp-2017-Q4-022</v>
      </c>
      <c r="B206" s="121" t="s">
        <v>163</v>
      </c>
      <c r="C206" s="121" t="s">
        <v>38</v>
      </c>
      <c r="D206" s="121" t="s">
        <v>38</v>
      </c>
      <c r="E206" s="121" t="s">
        <v>38</v>
      </c>
      <c r="F206" s="121"/>
      <c r="G206" s="121"/>
      <c r="H206" s="121" t="s">
        <v>1727</v>
      </c>
      <c r="I206" s="134">
        <v>43028</v>
      </c>
      <c r="J206" s="121" t="s">
        <v>19</v>
      </c>
      <c r="K206" s="143">
        <v>22</v>
      </c>
    </row>
    <row r="207" spans="1:12" ht="45" hidden="1" x14ac:dyDescent="0.2">
      <c r="A207" s="130" t="str">
        <f>CONCATENATE("WCSp-",YEAR(Table5[[#This Row],[Post Date]]),"-Q",ROUNDDOWN(MONTH(Table5[[#This Row],[Post Date]])/3,0)+1,"-",TEXT(Table5[[#This Row],[Counter]],"00#"))</f>
        <v>WCSp-2017-Q4-025</v>
      </c>
      <c r="B207" s="121" t="s">
        <v>112</v>
      </c>
      <c r="C207" s="121" t="s">
        <v>1483</v>
      </c>
      <c r="D207" s="121" t="s">
        <v>1685</v>
      </c>
      <c r="E207" s="121">
        <v>1</v>
      </c>
      <c r="F207" s="121"/>
      <c r="G207" s="121"/>
      <c r="H207" s="121" t="s">
        <v>1686</v>
      </c>
      <c r="I207" s="134">
        <v>43028</v>
      </c>
      <c r="J207" s="121" t="s">
        <v>40</v>
      </c>
      <c r="K207" s="143">
        <v>25</v>
      </c>
    </row>
    <row r="208" spans="1:12" ht="45" hidden="1" x14ac:dyDescent="0.2">
      <c r="A208" s="130" t="str">
        <f>CONCATENATE("WCSp-",YEAR(Table5[[#This Row],[Post Date]]),"-Q",ROUNDDOWN(MONTH(Table5[[#This Row],[Post Date]])/3,0)+1,"-",TEXT(Table5[[#This Row],[Counter]],"00#"))</f>
        <v>WCSp-2017-Q4-053</v>
      </c>
      <c r="B208" s="121" t="s">
        <v>112</v>
      </c>
      <c r="C208" s="121" t="s">
        <v>1483</v>
      </c>
      <c r="D208" s="121" t="s">
        <v>1685</v>
      </c>
      <c r="E208" s="121">
        <v>1</v>
      </c>
      <c r="F208" s="121"/>
      <c r="G208" s="121"/>
      <c r="H208" s="121" t="s">
        <v>1687</v>
      </c>
      <c r="I208" s="134">
        <v>43028</v>
      </c>
      <c r="J208" s="121" t="s">
        <v>19</v>
      </c>
      <c r="K208" s="143">
        <v>53</v>
      </c>
    </row>
    <row r="209" spans="1:11" s="124" customFormat="1" ht="45" hidden="1" x14ac:dyDescent="0.2">
      <c r="A209" s="131" t="str">
        <f>CONCATENATE("WCSp-",YEAR(Table5[[#This Row],[Post Date]]),"-Q",ROUNDDOWN(MONTH(Table5[[#This Row],[Post Date]])/3,0)+1,"-",TEXT(Table5[[#This Row],[Counter]],"00#"))</f>
        <v>WCSp-2017-Q4-054</v>
      </c>
      <c r="B209" s="121" t="s">
        <v>112</v>
      </c>
      <c r="C209" s="121" t="s">
        <v>1483</v>
      </c>
      <c r="D209" s="121" t="s">
        <v>1685</v>
      </c>
      <c r="E209" s="121">
        <v>2</v>
      </c>
      <c r="F209" s="121"/>
      <c r="G209" s="121"/>
      <c r="H209" s="121" t="s">
        <v>1687</v>
      </c>
      <c r="I209" s="134">
        <v>43028</v>
      </c>
      <c r="J209" s="121" t="s">
        <v>19</v>
      </c>
      <c r="K209" s="143">
        <v>54</v>
      </c>
    </row>
    <row r="210" spans="1:11" s="124" customFormat="1" ht="45" hidden="1" x14ac:dyDescent="0.2">
      <c r="A210" s="131" t="str">
        <f>CONCATENATE("WCSp-",YEAR(Table5[[#This Row],[Post Date]]),"-Q",ROUNDDOWN(MONTH(Table5[[#This Row],[Post Date]])/3,0)+1,"-",TEXT(Table5[[#This Row],[Counter]],"00#"))</f>
        <v>WCSp-2017-Q4-026</v>
      </c>
      <c r="B210" s="121" t="s">
        <v>112</v>
      </c>
      <c r="C210" s="121" t="s">
        <v>1622</v>
      </c>
      <c r="D210" s="121" t="s">
        <v>1623</v>
      </c>
      <c r="E210" s="121">
        <v>2</v>
      </c>
      <c r="F210" s="121"/>
      <c r="G210" s="121"/>
      <c r="H210" s="121" t="s">
        <v>1749</v>
      </c>
      <c r="I210" s="134">
        <v>43028</v>
      </c>
      <c r="J210" s="121" t="s">
        <v>40</v>
      </c>
      <c r="K210" s="143">
        <v>26</v>
      </c>
    </row>
    <row r="211" spans="1:11" s="124" customFormat="1" ht="45" hidden="1" x14ac:dyDescent="0.2">
      <c r="A211" s="131" t="str">
        <f>CONCATENATE("WCSp-",YEAR(Table5[[#This Row],[Post Date]]),"-Q",ROUNDDOWN(MONTH(Table5[[#This Row],[Post Date]])/3,0)+1,"-",TEXT(Table5[[#This Row],[Counter]],"00#"))</f>
        <v>WCSp-2017-Q4-027</v>
      </c>
      <c r="B211" s="121" t="s">
        <v>112</v>
      </c>
      <c r="C211" s="121" t="s">
        <v>1543</v>
      </c>
      <c r="D211" s="121" t="s">
        <v>1761</v>
      </c>
      <c r="E211" s="121">
        <v>5</v>
      </c>
      <c r="F211" s="121"/>
      <c r="G211" s="121"/>
      <c r="H211" s="121" t="s">
        <v>1762</v>
      </c>
      <c r="I211" s="134">
        <v>43028</v>
      </c>
      <c r="J211" s="121" t="s">
        <v>40</v>
      </c>
      <c r="K211" s="143">
        <v>27</v>
      </c>
    </row>
    <row r="212" spans="1:11" ht="45" hidden="1" x14ac:dyDescent="0.2">
      <c r="A212" s="130" t="str">
        <f>CONCATENATE("WCSp-",YEAR(Table5[[#This Row],[Post Date]]),"-Q",ROUNDDOWN(MONTH(Table5[[#This Row],[Post Date]])/3,0)+1,"-",TEXT(Table5[[#This Row],[Counter]],"00#"))</f>
        <v>WCSp-2017-Q4-028</v>
      </c>
      <c r="B212" s="121" t="s">
        <v>264</v>
      </c>
      <c r="C212" s="121" t="s">
        <v>1443</v>
      </c>
      <c r="D212" s="121" t="s">
        <v>1699</v>
      </c>
      <c r="E212" s="121">
        <v>1</v>
      </c>
      <c r="F212" s="121"/>
      <c r="G212" s="121"/>
      <c r="H212" s="121" t="s">
        <v>1700</v>
      </c>
      <c r="I212" s="134">
        <v>43028</v>
      </c>
      <c r="J212" s="121" t="s">
        <v>19</v>
      </c>
      <c r="K212" s="143">
        <v>28</v>
      </c>
    </row>
    <row r="213" spans="1:11" ht="45" hidden="1" x14ac:dyDescent="0.2">
      <c r="A213" s="131" t="str">
        <f>CONCATENATE("WCSp-",YEAR(Table5[[#This Row],[Post Date]]),"-Q",ROUNDDOWN(MONTH(Table5[[#This Row],[Post Date]])/3,0)+1,"-",TEXT(Table5[[#This Row],[Counter]],"00#"))</f>
        <v>WCSp-2017-Q4-029</v>
      </c>
      <c r="B213" s="121" t="s">
        <v>264</v>
      </c>
      <c r="C213" s="121" t="s">
        <v>1443</v>
      </c>
      <c r="D213" s="121" t="s">
        <v>1699</v>
      </c>
      <c r="E213" s="121">
        <v>2</v>
      </c>
      <c r="F213" s="121"/>
      <c r="G213" s="121"/>
      <c r="H213" s="121" t="s">
        <v>1701</v>
      </c>
      <c r="I213" s="134">
        <v>43028</v>
      </c>
      <c r="J213" s="121" t="s">
        <v>40</v>
      </c>
      <c r="K213" s="143">
        <v>29</v>
      </c>
    </row>
    <row r="214" spans="1:11" ht="45" hidden="1" x14ac:dyDescent="0.2">
      <c r="A214" s="131" t="str">
        <f>CONCATENATE("WCSp-",YEAR(Table5[[#This Row],[Post Date]]),"-Q",ROUNDDOWN(MONTH(Table5[[#This Row],[Post Date]])/3,0)+1,"-",TEXT(Table5[[#This Row],[Counter]],"00#"))</f>
        <v>WCSp-2017-Q4-030</v>
      </c>
      <c r="B214" s="121" t="s">
        <v>264</v>
      </c>
      <c r="C214" s="121" t="s">
        <v>1703</v>
      </c>
      <c r="D214" s="121" t="s">
        <v>1704</v>
      </c>
      <c r="E214" s="121">
        <v>1</v>
      </c>
      <c r="F214" s="121"/>
      <c r="G214" s="121"/>
      <c r="H214" s="121" t="s">
        <v>1705</v>
      </c>
      <c r="I214" s="134">
        <v>43028</v>
      </c>
      <c r="J214" s="121" t="s">
        <v>19</v>
      </c>
      <c r="K214" s="143">
        <v>30</v>
      </c>
    </row>
    <row r="215" spans="1:11" ht="45" hidden="1" x14ac:dyDescent="0.2">
      <c r="A215" s="131" t="str">
        <f>CONCATENATE("WCSp-",YEAR(Table5[[#This Row],[Post Date]]),"-Q",ROUNDDOWN(MONTH(Table5[[#This Row],[Post Date]])/3,0)+1,"-",TEXT(Table5[[#This Row],[Counter]],"00#"))</f>
        <v>WCSp-2017-Q4-045</v>
      </c>
      <c r="B215" s="121" t="s">
        <v>264</v>
      </c>
      <c r="C215" s="121" t="s">
        <v>1703</v>
      </c>
      <c r="D215" s="121" t="s">
        <v>1704</v>
      </c>
      <c r="E215" s="121" t="s">
        <v>38</v>
      </c>
      <c r="F215" s="121"/>
      <c r="G215" s="121"/>
      <c r="H215" s="121" t="s">
        <v>1706</v>
      </c>
      <c r="I215" s="134">
        <v>43028</v>
      </c>
      <c r="J215" s="121" t="s">
        <v>1707</v>
      </c>
      <c r="K215" s="143">
        <v>45</v>
      </c>
    </row>
    <row r="216" spans="1:11" s="124" customFormat="1" ht="45" hidden="1" x14ac:dyDescent="0.2">
      <c r="A216" s="131" t="str">
        <f>CONCATENATE("WCSp-",YEAR(Table5[[#This Row],[Post Date]]),"-Q",ROUNDDOWN(MONTH(Table5[[#This Row],[Post Date]])/3,0)+1,"-",TEXT(Table5[[#This Row],[Counter]],"00#"))</f>
        <v>WCSp-2017-Q4-055</v>
      </c>
      <c r="B216" s="121" t="s">
        <v>264</v>
      </c>
      <c r="C216" s="121" t="s">
        <v>1536</v>
      </c>
      <c r="D216" s="121" t="s">
        <v>1730</v>
      </c>
      <c r="E216" s="121">
        <v>2</v>
      </c>
      <c r="F216" s="121"/>
      <c r="G216" s="121"/>
      <c r="H216" s="121" t="s">
        <v>1731</v>
      </c>
      <c r="I216" s="134">
        <v>43028</v>
      </c>
      <c r="J216" s="121" t="s">
        <v>19</v>
      </c>
      <c r="K216" s="143">
        <v>55</v>
      </c>
    </row>
    <row r="217" spans="1:11" s="124" customFormat="1" ht="45" hidden="1" x14ac:dyDescent="0.2">
      <c r="A217" s="131" t="str">
        <f>CONCATENATE("WCSp-",YEAR(Table5[[#This Row],[Post Date]]),"-Q",ROUNDDOWN(MONTH(Table5[[#This Row],[Post Date]])/3,0)+1,"-",TEXT(Table5[[#This Row],[Counter]],"00#"))</f>
        <v>WCSp-2017-Q4-031</v>
      </c>
      <c r="B217" s="121" t="s">
        <v>264</v>
      </c>
      <c r="C217" s="121" t="s">
        <v>1536</v>
      </c>
      <c r="D217" s="121" t="s">
        <v>1730</v>
      </c>
      <c r="E217" s="121">
        <v>2</v>
      </c>
      <c r="F217" s="121"/>
      <c r="G217" s="121"/>
      <c r="H217" s="121" t="s">
        <v>1732</v>
      </c>
      <c r="I217" s="134">
        <v>43028</v>
      </c>
      <c r="J217" s="121" t="s">
        <v>40</v>
      </c>
      <c r="K217" s="143">
        <v>31</v>
      </c>
    </row>
    <row r="218" spans="1:11" s="124" customFormat="1" ht="45" hidden="1" x14ac:dyDescent="0.2">
      <c r="A218" s="131" t="str">
        <f>CONCATENATE("WCSp-",YEAR(Table5[[#This Row],[Post Date]]),"-Q",ROUNDDOWN(MONTH(Table5[[#This Row],[Post Date]])/3,0)+1,"-",TEXT(Table5[[#This Row],[Counter]],"00#"))</f>
        <v>WCSp-2017-Q4-032</v>
      </c>
      <c r="B218" s="121" t="s">
        <v>264</v>
      </c>
      <c r="C218" s="121" t="s">
        <v>1738</v>
      </c>
      <c r="D218" s="121" t="s">
        <v>1739</v>
      </c>
      <c r="E218" s="121" t="s">
        <v>38</v>
      </c>
      <c r="F218" s="121"/>
      <c r="G218" s="121"/>
      <c r="H218" s="121" t="s">
        <v>1740</v>
      </c>
      <c r="I218" s="134">
        <v>43028</v>
      </c>
      <c r="J218" s="121" t="s">
        <v>40</v>
      </c>
      <c r="K218" s="143">
        <v>32</v>
      </c>
    </row>
    <row r="219" spans="1:11" s="124" customFormat="1" ht="45" hidden="1" x14ac:dyDescent="0.2">
      <c r="A219" s="131" t="str">
        <f>CONCATENATE("WCSp-",YEAR(Table5[[#This Row],[Post Date]]),"-Q",ROUNDDOWN(MONTH(Table5[[#This Row],[Post Date]])/3,0)+1,"-",TEXT(Table5[[#This Row],[Counter]],"00#"))</f>
        <v>WCSp-2017-Q4-033</v>
      </c>
      <c r="B219" s="121" t="s">
        <v>139</v>
      </c>
      <c r="C219" s="121" t="s">
        <v>1663</v>
      </c>
      <c r="D219" s="121" t="s">
        <v>1664</v>
      </c>
      <c r="E219" s="121">
        <v>1</v>
      </c>
      <c r="F219" s="121"/>
      <c r="G219" s="121"/>
      <c r="H219" s="121" t="s">
        <v>1665</v>
      </c>
      <c r="I219" s="134">
        <v>43028</v>
      </c>
      <c r="J219" s="121" t="s">
        <v>40</v>
      </c>
      <c r="K219" s="143">
        <v>33</v>
      </c>
    </row>
    <row r="220" spans="1:11" s="124" customFormat="1" ht="45" hidden="1" x14ac:dyDescent="0.2">
      <c r="A220" s="131" t="str">
        <f>CONCATENATE("WCSp-",YEAR(Table5[[#This Row],[Post Date]]),"-Q",ROUNDDOWN(MONTH(Table5[[#This Row],[Post Date]])/3,0)+1,"-",TEXT(Table5[[#This Row],[Counter]],"00#"))</f>
        <v>WCSp-2017-Q4-056</v>
      </c>
      <c r="B220" s="121" t="s">
        <v>139</v>
      </c>
      <c r="C220" s="121" t="s">
        <v>1666</v>
      </c>
      <c r="D220" s="121" t="s">
        <v>1667</v>
      </c>
      <c r="E220" s="121">
        <v>2</v>
      </c>
      <c r="F220" s="121"/>
      <c r="G220" s="121"/>
      <c r="H220" s="121" t="s">
        <v>1668</v>
      </c>
      <c r="I220" s="134">
        <v>43028</v>
      </c>
      <c r="J220" s="121" t="s">
        <v>19</v>
      </c>
      <c r="K220" s="143">
        <v>56</v>
      </c>
    </row>
    <row r="221" spans="1:11" s="124" customFormat="1" ht="45" hidden="1" x14ac:dyDescent="0.2">
      <c r="A221" s="131" t="str">
        <f>CONCATENATE("WCSp-",YEAR(Table5[[#This Row],[Post Date]]),"-Q",ROUNDDOWN(MONTH(Table5[[#This Row],[Post Date]])/3,0)+1,"-",TEXT(Table5[[#This Row],[Counter]],"00#"))</f>
        <v>WCSp-2017-Q4-057</v>
      </c>
      <c r="B221" s="121" t="s">
        <v>139</v>
      </c>
      <c r="C221" s="121" t="s">
        <v>1677</v>
      </c>
      <c r="D221" s="121" t="s">
        <v>1678</v>
      </c>
      <c r="E221" s="121">
        <v>3</v>
      </c>
      <c r="F221" s="121"/>
      <c r="G221" s="121"/>
      <c r="H221" s="121" t="s">
        <v>1668</v>
      </c>
      <c r="I221" s="134">
        <v>43028</v>
      </c>
      <c r="J221" s="121" t="s">
        <v>19</v>
      </c>
      <c r="K221" s="143">
        <v>57</v>
      </c>
    </row>
    <row r="222" spans="1:11" s="124" customFormat="1" ht="45" hidden="1" x14ac:dyDescent="0.2">
      <c r="A222" s="131" t="str">
        <f>CONCATENATE("WCSp-",YEAR(Table5[[#This Row],[Post Date]]),"-Q",ROUNDDOWN(MONTH(Table5[[#This Row],[Post Date]])/3,0)+1,"-",TEXT(Table5[[#This Row],[Counter]],"00#"))</f>
        <v>WCSp-2017-Q4-058</v>
      </c>
      <c r="B222" s="121" t="s">
        <v>139</v>
      </c>
      <c r="C222" s="121" t="s">
        <v>1708</v>
      </c>
      <c r="D222" s="121" t="s">
        <v>1709</v>
      </c>
      <c r="E222" s="121">
        <v>1</v>
      </c>
      <c r="F222" s="121"/>
      <c r="G222" s="121"/>
      <c r="H222" s="121" t="s">
        <v>1668</v>
      </c>
      <c r="I222" s="134">
        <v>43028</v>
      </c>
      <c r="J222" s="121" t="s">
        <v>19</v>
      </c>
      <c r="K222" s="143">
        <v>58</v>
      </c>
    </row>
    <row r="223" spans="1:11" s="124" customFormat="1" ht="45" hidden="1" x14ac:dyDescent="0.2">
      <c r="A223" s="131" t="str">
        <f>CONCATENATE("WCSp-",YEAR(Table5[[#This Row],[Post Date]]),"-Q",ROUNDDOWN(MONTH(Table5[[#This Row],[Post Date]])/3,0)+1,"-",TEXT(Table5[[#This Row],[Counter]],"00#"))</f>
        <v>WCSp-2017-Q4-034</v>
      </c>
      <c r="B223" s="121" t="s">
        <v>139</v>
      </c>
      <c r="C223" s="121" t="s">
        <v>1750</v>
      </c>
      <c r="D223" s="121" t="s">
        <v>1751</v>
      </c>
      <c r="E223" s="121" t="s">
        <v>38</v>
      </c>
      <c r="F223" s="121"/>
      <c r="G223" s="121"/>
      <c r="H223" s="121" t="s">
        <v>1752</v>
      </c>
      <c r="I223" s="134">
        <v>43028</v>
      </c>
      <c r="J223" s="121" t="s">
        <v>40</v>
      </c>
      <c r="K223" s="143">
        <v>34</v>
      </c>
    </row>
    <row r="224" spans="1:11" s="124" customFormat="1" ht="45" hidden="1" x14ac:dyDescent="0.2">
      <c r="A224" s="131" t="str">
        <f>CONCATENATE("WCSp-",YEAR(Table5[[#This Row],[Post Date]]),"-Q",ROUNDDOWN(MONTH(Table5[[#This Row],[Post Date]])/3,0)+1,"-",TEXT(Table5[[#This Row],[Counter]],"00#"))</f>
        <v>WCSp-2017-Q4-059</v>
      </c>
      <c r="B224" s="121" t="s">
        <v>139</v>
      </c>
      <c r="C224" s="121" t="s">
        <v>1753</v>
      </c>
      <c r="D224" s="121" t="s">
        <v>1754</v>
      </c>
      <c r="E224" s="121">
        <v>1</v>
      </c>
      <c r="F224" s="121"/>
      <c r="G224" s="121"/>
      <c r="H224" s="121" t="s">
        <v>1668</v>
      </c>
      <c r="I224" s="134">
        <v>43028</v>
      </c>
      <c r="J224" s="121" t="s">
        <v>19</v>
      </c>
      <c r="K224" s="143">
        <v>59</v>
      </c>
    </row>
    <row r="225" spans="1:11" s="124" customFormat="1" ht="45" hidden="1" x14ac:dyDescent="0.2">
      <c r="A225" s="131" t="str">
        <f>CONCATENATE("WCSp-",YEAR(Table5[[#This Row],[Post Date]]),"-Q",ROUNDDOWN(MONTH(Table5[[#This Row],[Post Date]])/3,0)+1,"-",TEXT(Table5[[#This Row],[Counter]],"00#"))</f>
        <v>WCSp-2017-Q4-060</v>
      </c>
      <c r="B225" s="121" t="s">
        <v>175</v>
      </c>
      <c r="C225" s="121" t="s">
        <v>1599</v>
      </c>
      <c r="D225" s="121" t="s">
        <v>1600</v>
      </c>
      <c r="E225" s="121">
        <v>2</v>
      </c>
      <c r="F225" s="121"/>
      <c r="G225" s="121"/>
      <c r="H225" s="121" t="s">
        <v>1671</v>
      </c>
      <c r="I225" s="134">
        <v>43028</v>
      </c>
      <c r="J225" s="121" t="s">
        <v>19</v>
      </c>
      <c r="K225" s="143">
        <v>60</v>
      </c>
    </row>
    <row r="226" spans="1:11" s="124" customFormat="1" ht="45" hidden="1" x14ac:dyDescent="0.2">
      <c r="A226" s="131" t="str">
        <f>CONCATENATE("WCSp-",YEAR(Table5[[#This Row],[Post Date]]),"-Q",ROUNDDOWN(MONTH(Table5[[#This Row],[Post Date]])/3,0)+1,"-",TEXT(Table5[[#This Row],[Counter]],"00#"))</f>
        <v>WCSp-2017-Q4-035</v>
      </c>
      <c r="B226" s="121" t="s">
        <v>175</v>
      </c>
      <c r="C226" s="121" t="s">
        <v>1695</v>
      </c>
      <c r="D226" s="121" t="s">
        <v>1696</v>
      </c>
      <c r="E226" s="121">
        <v>2</v>
      </c>
      <c r="F226" s="121"/>
      <c r="G226" s="121"/>
      <c r="H226" s="121" t="s">
        <v>1697</v>
      </c>
      <c r="I226" s="134">
        <v>43028</v>
      </c>
      <c r="J226" s="121" t="s">
        <v>40</v>
      </c>
      <c r="K226" s="143">
        <v>35</v>
      </c>
    </row>
    <row r="227" spans="1:11" s="124" customFormat="1" ht="45" hidden="1" x14ac:dyDescent="0.2">
      <c r="A227" s="131" t="str">
        <f>CONCATENATE("WCSp-",YEAR(Table5[[#This Row],[Post Date]]),"-Q",ROUNDDOWN(MONTH(Table5[[#This Row],[Post Date]])/3,0)+1,"-",TEXT(Table5[[#This Row],[Counter]],"00#"))</f>
        <v>WCSp-2017-Q4-036</v>
      </c>
      <c r="B227" s="121" t="s">
        <v>175</v>
      </c>
      <c r="C227" s="121" t="s">
        <v>1641</v>
      </c>
      <c r="D227" s="121" t="s">
        <v>1642</v>
      </c>
      <c r="E227" s="121" t="s">
        <v>38</v>
      </c>
      <c r="F227" s="121"/>
      <c r="G227" s="121"/>
      <c r="H227" s="121" t="s">
        <v>1698</v>
      </c>
      <c r="I227" s="134">
        <v>43028</v>
      </c>
      <c r="J227" s="121" t="s">
        <v>19</v>
      </c>
      <c r="K227" s="143">
        <v>36</v>
      </c>
    </row>
    <row r="228" spans="1:11" s="124" customFormat="1" ht="45" hidden="1" x14ac:dyDescent="0.2">
      <c r="A228" s="131" t="str">
        <f>CONCATENATE("WCSp-",YEAR(Table5[[#This Row],[Post Date]]),"-Q",ROUNDDOWN(MONTH(Table5[[#This Row],[Post Date]])/3,0)+1,"-",TEXT(Table5[[#This Row],[Counter]],"00#"))</f>
        <v>WCSp-2017-Q4-061</v>
      </c>
      <c r="B228" s="121" t="s">
        <v>1605</v>
      </c>
      <c r="C228" s="121" t="s">
        <v>1520</v>
      </c>
      <c r="D228" s="121" t="s">
        <v>1702</v>
      </c>
      <c r="E228" s="121">
        <v>1</v>
      </c>
      <c r="F228" s="121"/>
      <c r="G228" s="121"/>
      <c r="H228" s="121" t="s">
        <v>1684</v>
      </c>
      <c r="I228" s="134">
        <v>43028</v>
      </c>
      <c r="J228" s="121" t="s">
        <v>19</v>
      </c>
      <c r="K228" s="143">
        <v>61</v>
      </c>
    </row>
    <row r="229" spans="1:11" s="124" customFormat="1" ht="45" hidden="1" x14ac:dyDescent="0.2">
      <c r="A229" s="131" t="str">
        <f>CONCATENATE("WCSp-",YEAR(Table5[[#This Row],[Post Date]]),"-Q",ROUNDDOWN(MONTH(Table5[[#This Row],[Post Date]])/3,0)+1,"-",TEXT(Table5[[#This Row],[Counter]],"00#"))</f>
        <v>WCSp-2017-Q4-062</v>
      </c>
      <c r="B229" s="121" t="s">
        <v>1605</v>
      </c>
      <c r="C229" s="121" t="s">
        <v>1520</v>
      </c>
      <c r="D229" s="121" t="s">
        <v>1702</v>
      </c>
      <c r="E229" s="121">
        <v>2</v>
      </c>
      <c r="F229" s="121"/>
      <c r="G229" s="121"/>
      <c r="H229" s="121" t="s">
        <v>1684</v>
      </c>
      <c r="I229" s="134">
        <v>43028</v>
      </c>
      <c r="J229" s="121" t="s">
        <v>19</v>
      </c>
      <c r="K229" s="143">
        <v>62</v>
      </c>
    </row>
    <row r="230" spans="1:11" ht="45" hidden="1" x14ac:dyDescent="0.2">
      <c r="A230" s="130" t="str">
        <f>CONCATENATE("WCSp-",YEAR(Table5[[#This Row],[Post Date]]),"-Q",ROUNDDOWN(MONTH(Table5[[#This Row],[Post Date]])/3,0)+1,"-",TEXT(Table5[[#This Row],[Counter]],"00#"))</f>
        <v>WCSp-2017-Q4-063</v>
      </c>
      <c r="B230" s="121" t="s">
        <v>1605</v>
      </c>
      <c r="C230" s="121" t="s">
        <v>1520</v>
      </c>
      <c r="D230" s="121" t="s">
        <v>1702</v>
      </c>
      <c r="E230" s="121">
        <v>3</v>
      </c>
      <c r="F230" s="121"/>
      <c r="G230" s="121"/>
      <c r="H230" s="121" t="s">
        <v>1684</v>
      </c>
      <c r="I230" s="134">
        <v>43028</v>
      </c>
      <c r="J230" s="121" t="s">
        <v>19</v>
      </c>
      <c r="K230" s="143">
        <v>63</v>
      </c>
    </row>
    <row r="231" spans="1:11" ht="45" hidden="1" x14ac:dyDescent="0.2">
      <c r="A231" s="130" t="str">
        <f>CONCATENATE("WCSp-",YEAR(Table5[[#This Row],[Post Date]]),"-Q",ROUNDDOWN(MONTH(Table5[[#This Row],[Post Date]])/3,0)+1,"-",TEXT(Table5[[#This Row],[Counter]],"00#"))</f>
        <v>WCSp-2017-Q4-037</v>
      </c>
      <c r="B231" s="121" t="s">
        <v>1605</v>
      </c>
      <c r="C231" s="121" t="s">
        <v>1758</v>
      </c>
      <c r="D231" s="121" t="s">
        <v>1759</v>
      </c>
      <c r="E231" s="121">
        <v>2</v>
      </c>
      <c r="F231" s="121"/>
      <c r="G231" s="121"/>
      <c r="H231" s="121" t="s">
        <v>1760</v>
      </c>
      <c r="I231" s="134">
        <v>43028</v>
      </c>
      <c r="J231" s="121" t="s">
        <v>40</v>
      </c>
      <c r="K231" s="143">
        <v>37</v>
      </c>
    </row>
    <row r="232" spans="1:11" ht="46" hidden="1" thickBot="1" x14ac:dyDescent="0.25">
      <c r="A232" s="131" t="str">
        <f>CONCATENATE("WCSp-",YEAR(Table5[[#This Row],[Post Date]]),"-Q",ROUNDDOWN(MONTH(Table5[[#This Row],[Post Date]])/3,0)+1,"-",TEXT(Table5[[#This Row],[Counter]],"00#"))</f>
        <v>WCSp-2017-Q4-064</v>
      </c>
      <c r="B232" s="121" t="s">
        <v>1605</v>
      </c>
      <c r="C232" s="121" t="s">
        <v>1451</v>
      </c>
      <c r="D232" s="121" t="s">
        <v>1763</v>
      </c>
      <c r="E232" s="121">
        <v>1</v>
      </c>
      <c r="F232" s="121"/>
      <c r="G232" s="121"/>
      <c r="H232" s="121" t="s">
        <v>1684</v>
      </c>
      <c r="I232" s="134">
        <v>43028</v>
      </c>
      <c r="J232" s="121" t="s">
        <v>19</v>
      </c>
      <c r="K232" s="167">
        <v>64</v>
      </c>
    </row>
    <row r="233" spans="1:11" ht="46" hidden="1" thickBot="1" x14ac:dyDescent="0.25">
      <c r="A233" s="131" t="str">
        <f>CONCATENATE("WCSp-",YEAR(Table5[[#This Row],[Post Date]]),"-Q",ROUNDDOWN(MONTH(Table5[[#This Row],[Post Date]])/3,0)+1,"-",TEXT(Table5[[#This Row],[Counter]],"00#"))</f>
        <v>WCSp-2017-Q4-065</v>
      </c>
      <c r="B233" s="121" t="s">
        <v>1605</v>
      </c>
      <c r="C233" s="121" t="s">
        <v>1451</v>
      </c>
      <c r="D233" s="121" t="s">
        <v>1763</v>
      </c>
      <c r="E233" s="121">
        <v>2</v>
      </c>
      <c r="F233" s="121"/>
      <c r="G233" s="121"/>
      <c r="H233" s="121" t="s">
        <v>1684</v>
      </c>
      <c r="I233" s="134">
        <v>43028</v>
      </c>
      <c r="J233" s="121" t="s">
        <v>19</v>
      </c>
      <c r="K233" s="167">
        <v>65</v>
      </c>
    </row>
    <row r="234" spans="1:11" ht="45" hidden="1" x14ac:dyDescent="0.2">
      <c r="A234" s="130" t="str">
        <f>CONCATENATE("WCSp-",YEAR(Table5[[#This Row],[Post Date]]),"-Q",ROUNDDOWN(MONTH(Table5[[#This Row],[Post Date]])/3,0)+1,"-",TEXT(Table5[[#This Row],[Counter]],"00#"))</f>
        <v>WCSp-2017-Q4-038</v>
      </c>
      <c r="B234" s="121" t="s">
        <v>1618</v>
      </c>
      <c r="C234" s="121" t="s">
        <v>38</v>
      </c>
      <c r="D234" s="121" t="s">
        <v>38</v>
      </c>
      <c r="E234" s="121" t="s">
        <v>38</v>
      </c>
      <c r="F234" s="121"/>
      <c r="G234" s="121"/>
      <c r="H234" s="121" t="s">
        <v>1728</v>
      </c>
      <c r="I234" s="134">
        <v>43028</v>
      </c>
      <c r="J234" s="121" t="s">
        <v>40</v>
      </c>
      <c r="K234" s="143">
        <v>38</v>
      </c>
    </row>
    <row r="235" spans="1:11" ht="45" hidden="1" x14ac:dyDescent="0.2">
      <c r="A235" s="130" t="str">
        <f>CONCATENATE("WCSp-",YEAR(Table5[[#This Row],[Post Date]]),"-Q",ROUNDDOWN(MONTH(Table5[[#This Row],[Post Date]])/3,0)+1,"-",TEXT(Table5[[#This Row],[Counter]],"00#"))</f>
        <v>WCSp-2017-Q4-039</v>
      </c>
      <c r="B235" s="121" t="s">
        <v>1618</v>
      </c>
      <c r="C235" s="121" t="s">
        <v>38</v>
      </c>
      <c r="D235" s="121" t="s">
        <v>38</v>
      </c>
      <c r="E235" s="121" t="s">
        <v>38</v>
      </c>
      <c r="F235" s="121"/>
      <c r="G235" s="121"/>
      <c r="H235" s="121" t="s">
        <v>1729</v>
      </c>
      <c r="I235" s="134">
        <v>43028</v>
      </c>
      <c r="J235" s="121" t="s">
        <v>40</v>
      </c>
      <c r="K235" s="143">
        <v>39</v>
      </c>
    </row>
    <row r="236" spans="1:11" ht="45" hidden="1" x14ac:dyDescent="0.2">
      <c r="A236" s="130" t="str">
        <f>CONCATENATE("WCSp-",YEAR(Table5[[#This Row],[Post Date]]),"-Q",ROUNDDOWN(MONTH(Table5[[#This Row],[Post Date]])/3,0)+1,"-",TEXT(Table5[[#This Row],[Counter]],"00#"))</f>
        <v>WCSp-2017-Q4-066</v>
      </c>
      <c r="B236" s="121" t="s">
        <v>241</v>
      </c>
      <c r="C236" s="121" t="s">
        <v>1421</v>
      </c>
      <c r="D236" s="121" t="s">
        <v>1690</v>
      </c>
      <c r="E236" s="121">
        <v>2</v>
      </c>
      <c r="F236" s="121"/>
      <c r="G236" s="121"/>
      <c r="H236" s="121" t="s">
        <v>1691</v>
      </c>
      <c r="I236" s="134">
        <v>43028</v>
      </c>
      <c r="J236" s="121" t="s">
        <v>19</v>
      </c>
      <c r="K236" s="143">
        <v>66</v>
      </c>
    </row>
    <row r="237" spans="1:11" ht="45" hidden="1" x14ac:dyDescent="0.2">
      <c r="A237" s="130" t="str">
        <f>CONCATENATE("WCSp-",YEAR(Table5[[#This Row],[Post Date]]),"-Q",ROUNDDOWN(MONTH(Table5[[#This Row],[Post Date]])/3,0)+1,"-",TEXT(Table5[[#This Row],[Counter]],"00#"))</f>
        <v>WCSp-2017-Q4-067</v>
      </c>
      <c r="B237" s="121" t="s">
        <v>241</v>
      </c>
      <c r="C237" s="121" t="s">
        <v>1421</v>
      </c>
      <c r="D237" s="121" t="s">
        <v>1690</v>
      </c>
      <c r="E237" s="121">
        <v>3</v>
      </c>
      <c r="F237" s="121"/>
      <c r="G237" s="121"/>
      <c r="H237" s="121" t="s">
        <v>1692</v>
      </c>
      <c r="I237" s="134">
        <v>43028</v>
      </c>
      <c r="J237" s="121" t="s">
        <v>19</v>
      </c>
      <c r="K237" s="143">
        <v>67</v>
      </c>
    </row>
    <row r="238" spans="1:11" ht="45" hidden="1" x14ac:dyDescent="0.2">
      <c r="A238" s="130" t="str">
        <f>CONCATENATE("WCSp-",YEAR(Table5[[#This Row],[Post Date]]),"-Q",ROUNDDOWN(MONTH(Table5[[#This Row],[Post Date]])/3,0)+1,"-",TEXT(Table5[[#This Row],[Counter]],"00#"))</f>
        <v>WCSp-2017-Q4-068</v>
      </c>
      <c r="B238" s="121" t="s">
        <v>241</v>
      </c>
      <c r="C238" s="121" t="s">
        <v>1421</v>
      </c>
      <c r="D238" s="121" t="s">
        <v>1690</v>
      </c>
      <c r="E238" s="121">
        <v>4</v>
      </c>
      <c r="F238" s="121"/>
      <c r="G238" s="121"/>
      <c r="H238" s="121" t="s">
        <v>1693</v>
      </c>
      <c r="I238" s="134">
        <v>43028</v>
      </c>
      <c r="J238" s="121" t="s">
        <v>19</v>
      </c>
      <c r="K238" s="143">
        <v>68</v>
      </c>
    </row>
    <row r="239" spans="1:11" ht="45" hidden="1" x14ac:dyDescent="0.2">
      <c r="A239" s="130" t="str">
        <f>CONCATENATE("WCSp-",YEAR(Table5[[#This Row],[Post Date]]),"-Q",ROUNDDOWN(MONTH(Table5[[#This Row],[Post Date]])/3,0)+1,"-",TEXT(Table5[[#This Row],[Counter]],"00#"))</f>
        <v>WCSp-2017-Q4-040</v>
      </c>
      <c r="B239" s="121" t="s">
        <v>241</v>
      </c>
      <c r="C239" s="121" t="s">
        <v>1421</v>
      </c>
      <c r="D239" s="121" t="s">
        <v>1690</v>
      </c>
      <c r="E239" s="121" t="s">
        <v>38</v>
      </c>
      <c r="F239" s="121"/>
      <c r="G239" s="121"/>
      <c r="H239" s="121" t="s">
        <v>1694</v>
      </c>
      <c r="I239" s="134">
        <v>43028</v>
      </c>
      <c r="J239" s="121" t="s">
        <v>19</v>
      </c>
      <c r="K239" s="143">
        <v>40</v>
      </c>
    </row>
    <row r="240" spans="1:11" ht="45" hidden="1" x14ac:dyDescent="0.2">
      <c r="A240" s="130" t="str">
        <f>CONCATENATE("WCSp-",YEAR(Table5[[#This Row],[Post Date]]),"-Q",ROUNDDOWN(MONTH(Table5[[#This Row],[Post Date]])/3,0)+1,"-",TEXT(Table5[[#This Row],[Counter]],"00#"))</f>
        <v>WCSp-2017-Q4-041</v>
      </c>
      <c r="B240" s="121" t="s">
        <v>241</v>
      </c>
      <c r="C240" s="121" t="s">
        <v>1547</v>
      </c>
      <c r="D240" s="121" t="s">
        <v>1580</v>
      </c>
      <c r="E240" s="121">
        <v>1</v>
      </c>
      <c r="F240" s="121"/>
      <c r="G240" s="121"/>
      <c r="H240" s="121" t="s">
        <v>1764</v>
      </c>
      <c r="I240" s="134">
        <v>43028</v>
      </c>
      <c r="J240" s="121" t="s">
        <v>19</v>
      </c>
      <c r="K240" s="143">
        <v>41</v>
      </c>
    </row>
    <row r="241" spans="1:11" ht="84" hidden="1" x14ac:dyDescent="0.2">
      <c r="A241" s="130" t="str">
        <f>CONCATENATE("WCSp-",YEAR(Table5[[#This Row],[Post Date]]),"-Q",ROUNDDOWN(MONTH(Table5[[#This Row],[Post Date]])/3,0)+1,"-",TEXT(Table5[[#This Row],[Counter]],"00#"))</f>
        <v>WCSp-2017-Q4-042</v>
      </c>
      <c r="B241" s="121" t="s">
        <v>241</v>
      </c>
      <c r="C241" s="121" t="s">
        <v>1474</v>
      </c>
      <c r="D241" s="121" t="s">
        <v>1765</v>
      </c>
      <c r="E241" s="121">
        <v>1</v>
      </c>
      <c r="F241" s="121"/>
      <c r="G241" s="121"/>
      <c r="H241" s="121" t="s">
        <v>1766</v>
      </c>
      <c r="I241" s="134">
        <v>43028</v>
      </c>
      <c r="J241" s="121" t="s">
        <v>19</v>
      </c>
      <c r="K241" s="143">
        <v>42</v>
      </c>
    </row>
    <row r="242" spans="1:11" ht="84" hidden="1" x14ac:dyDescent="0.2">
      <c r="A242" s="130" t="str">
        <f>CONCATENATE("WCSp-",YEAR(Table5[[#This Row],[Post Date]]),"-Q",ROUNDDOWN(MONTH(Table5[[#This Row],[Post Date]])/3,0)+1,"-",TEXT(Table5[[#This Row],[Counter]],"00#"))</f>
        <v>WCSp-2017-Q4-043</v>
      </c>
      <c r="B242" s="121" t="s">
        <v>241</v>
      </c>
      <c r="C242" s="121" t="s">
        <v>1474</v>
      </c>
      <c r="D242" s="121" t="s">
        <v>1765</v>
      </c>
      <c r="E242" s="121">
        <v>2</v>
      </c>
      <c r="F242" s="121"/>
      <c r="G242" s="121"/>
      <c r="H242" s="121" t="s">
        <v>1767</v>
      </c>
      <c r="I242" s="134">
        <v>43028</v>
      </c>
      <c r="J242" s="121" t="s">
        <v>19</v>
      </c>
      <c r="K242" s="143">
        <v>43</v>
      </c>
    </row>
  </sheetData>
  <sheetProtection sort="0" autoFilter="0"/>
  <phoneticPr fontId="5" type="noConversion"/>
  <conditionalFormatting sqref="H240:H242">
    <cfRule type="expression" dxfId="0" priority="2">
      <formula>#REF!="N"</formula>
    </cfRule>
  </conditionalFormatting>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N620"/>
  <sheetViews>
    <sheetView showGridLines="0" zoomScaleNormal="100" workbookViewId="0">
      <selection activeCell="D1" sqref="D1"/>
    </sheetView>
  </sheetViews>
  <sheetFormatPr baseColWidth="10" defaultColWidth="19.1640625" defaultRowHeight="13" x14ac:dyDescent="0.2"/>
  <cols>
    <col min="1" max="1" width="20.6640625" style="53" customWidth="1"/>
    <col min="2" max="2" width="20.33203125" style="53" bestFit="1" customWidth="1"/>
    <col min="3" max="3" width="15.6640625" style="31" customWidth="1"/>
    <col min="4" max="4" width="14.5" style="31" bestFit="1" customWidth="1"/>
    <col min="5" max="5" width="30.5" style="32" bestFit="1" customWidth="1"/>
    <col min="6" max="6" width="18.6640625" style="31" customWidth="1"/>
    <col min="7" max="7" width="16.33203125" style="31" bestFit="1" customWidth="1"/>
    <col min="8" max="8" width="17.6640625" style="32" bestFit="1" customWidth="1"/>
    <col min="9" max="9" width="16.5" style="31" bestFit="1" customWidth="1"/>
    <col min="10" max="10" width="90.5" style="32" customWidth="1"/>
    <col min="11" max="11" width="14" style="98" bestFit="1" customWidth="1"/>
    <col min="12" max="12" width="12.33203125" style="31" hidden="1" customWidth="1"/>
    <col min="13" max="13" width="61.6640625" style="32" hidden="1" customWidth="1"/>
    <col min="14" max="14" width="10.33203125" style="31" hidden="1" customWidth="1"/>
    <col min="15" max="16384" width="19.1640625" style="53"/>
  </cols>
  <sheetData>
    <row r="1" spans="1:14" s="51" customFormat="1" ht="28" customHeight="1" x14ac:dyDescent="0.2">
      <c r="A1" s="202" t="s">
        <v>1770</v>
      </c>
      <c r="B1" s="115"/>
      <c r="C1" s="115"/>
      <c r="D1" s="115"/>
      <c r="E1" s="115"/>
      <c r="F1" s="115"/>
      <c r="G1" s="115"/>
      <c r="H1" s="115"/>
      <c r="I1" s="115"/>
      <c r="J1" s="115"/>
      <c r="K1" s="31"/>
      <c r="L1" s="31"/>
      <c r="M1" s="32"/>
      <c r="N1" s="65"/>
    </row>
    <row r="2" spans="1:14" s="52" customFormat="1" ht="17" customHeight="1" x14ac:dyDescent="0.2">
      <c r="A2" s="201" t="s">
        <v>1771</v>
      </c>
      <c r="B2" s="117"/>
      <c r="C2" s="117"/>
      <c r="D2" s="117"/>
      <c r="E2" s="117"/>
      <c r="F2" s="117"/>
      <c r="G2" s="117"/>
      <c r="H2" s="117"/>
      <c r="I2" s="117"/>
      <c r="J2" s="117"/>
      <c r="K2" s="70"/>
      <c r="L2" s="70"/>
      <c r="M2" s="99"/>
      <c r="N2" s="67"/>
    </row>
    <row r="3" spans="1:14" s="33" customFormat="1" ht="28" x14ac:dyDescent="0.2">
      <c r="A3" s="44" t="s">
        <v>23</v>
      </c>
      <c r="B3" s="50" t="s">
        <v>24</v>
      </c>
      <c r="C3" s="37" t="s">
        <v>25</v>
      </c>
      <c r="D3" s="37" t="s">
        <v>26</v>
      </c>
      <c r="E3" s="37" t="s">
        <v>27</v>
      </c>
      <c r="F3" s="37" t="s">
        <v>29</v>
      </c>
      <c r="G3" s="50" t="s">
        <v>28</v>
      </c>
      <c r="H3" s="50" t="s">
        <v>30</v>
      </c>
      <c r="I3" s="50" t="s">
        <v>31</v>
      </c>
      <c r="J3" s="37" t="s">
        <v>32</v>
      </c>
      <c r="K3" s="38" t="s">
        <v>16</v>
      </c>
      <c r="L3" s="37" t="s">
        <v>5</v>
      </c>
      <c r="M3" s="58" t="s">
        <v>33</v>
      </c>
      <c r="N3" s="66" t="s">
        <v>34</v>
      </c>
    </row>
    <row r="4" spans="1:14" s="67" customFormat="1" ht="14" hidden="1" x14ac:dyDescent="0.2">
      <c r="A4" s="48" t="str">
        <f>CONCATENATE("v2p-",YEAR(Table3[[#This Row],[Post Date]]),"-Q",ROUNDDOWN(MONTH(Table3[[#This Row],[Post Date]])/3,0)+1,"-",TEXT(Table3[[#This Row],[Counter]],"00#"))</f>
        <v>v2p-2023-Q4-00</v>
      </c>
      <c r="B4" s="34"/>
      <c r="C4" s="3"/>
      <c r="D4" s="3"/>
      <c r="E4" s="89"/>
      <c r="F4" s="89"/>
      <c r="G4" s="100"/>
      <c r="H4" s="3"/>
      <c r="I4" s="3"/>
      <c r="J4" s="34" t="s">
        <v>1772</v>
      </c>
      <c r="K4" s="18">
        <v>45175</v>
      </c>
      <c r="L4" s="3"/>
      <c r="M4" s="34"/>
      <c r="N4" s="3"/>
    </row>
    <row r="5" spans="1:14" s="67" customFormat="1" ht="14" hidden="1" x14ac:dyDescent="0.2">
      <c r="A5" s="48" t="str">
        <f>CONCATENATE("v2p-",YEAR(Table3[[#This Row],[Post Date]]),"-Q",ROUNDDOWN(MONTH(Table3[[#This Row],[Post Date]])/3,0)+1,"-",TEXT(Table3[[#This Row],[Counter]],"00#"))</f>
        <v>v2p-2023-Q2-001</v>
      </c>
      <c r="B5" s="34"/>
      <c r="C5" s="3"/>
      <c r="D5" s="3"/>
      <c r="E5" s="89"/>
      <c r="F5" s="89"/>
      <c r="G5" s="100"/>
      <c r="H5" s="3"/>
      <c r="I5" s="3"/>
      <c r="J5" s="34" t="s">
        <v>1773</v>
      </c>
      <c r="K5" s="18">
        <v>45077</v>
      </c>
      <c r="L5" s="3" t="s">
        <v>19</v>
      </c>
      <c r="M5" s="34"/>
      <c r="N5" s="3">
        <v>1</v>
      </c>
    </row>
    <row r="6" spans="1:14" s="63" customFormat="1" ht="112" hidden="1" x14ac:dyDescent="0.2">
      <c r="A6" s="48" t="str">
        <f>CONCATENATE("v2p-",YEAR(Table3[[#This Row],[Post Date]]),"-Q",ROUNDDOWN(MONTH(Table3[[#This Row],[Post Date]])/3,0)+1,"-",TEXT(Table3[[#This Row],[Counter]],"00#"))</f>
        <v>v2p-2022-Q4-006</v>
      </c>
      <c r="B6" s="34" t="s">
        <v>61</v>
      </c>
      <c r="C6" s="3" t="s">
        <v>108</v>
      </c>
      <c r="D6" s="3" t="s">
        <v>331</v>
      </c>
      <c r="E6" s="34" t="s">
        <v>1774</v>
      </c>
      <c r="F6" s="3" t="s">
        <v>39</v>
      </c>
      <c r="G6" s="3">
        <v>1</v>
      </c>
      <c r="H6" s="3" t="s">
        <v>38</v>
      </c>
      <c r="I6" s="3" t="s">
        <v>69</v>
      </c>
      <c r="J6" s="34" t="s">
        <v>1775</v>
      </c>
      <c r="K6" s="82">
        <v>44895</v>
      </c>
      <c r="L6" s="3" t="s">
        <v>19</v>
      </c>
      <c r="M6" s="111"/>
      <c r="N6" s="3">
        <v>6</v>
      </c>
    </row>
    <row r="7" spans="1:14" s="39" customFormat="1" ht="28" hidden="1" x14ac:dyDescent="0.2">
      <c r="A7" s="48" t="str">
        <f>CONCATENATE("v2p-",YEAR(Table3[[#This Row],[Post Date]]),"-Q",ROUNDDOWN(MONTH(Table3[[#This Row],[Post Date]])/3,0)+1,"-",TEXT(Table3[[#This Row],[Counter]],"00#"))</f>
        <v>v2p-2022-Q4-005</v>
      </c>
      <c r="B7" s="34" t="s">
        <v>99</v>
      </c>
      <c r="C7" s="3" t="s">
        <v>108</v>
      </c>
      <c r="D7" s="3" t="s">
        <v>109</v>
      </c>
      <c r="E7" s="34" t="s">
        <v>338</v>
      </c>
      <c r="F7" s="3" t="s">
        <v>39</v>
      </c>
      <c r="G7" s="3" t="s">
        <v>340</v>
      </c>
      <c r="H7" s="3" t="s">
        <v>38</v>
      </c>
      <c r="I7" s="3" t="s">
        <v>38</v>
      </c>
      <c r="J7" s="12" t="s">
        <v>341</v>
      </c>
      <c r="K7" s="82">
        <v>44895</v>
      </c>
      <c r="L7" s="3" t="s">
        <v>19</v>
      </c>
      <c r="M7" s="43"/>
      <c r="N7" s="3">
        <v>5</v>
      </c>
    </row>
    <row r="8" spans="1:14" s="63" customFormat="1" ht="28" hidden="1" x14ac:dyDescent="0.2">
      <c r="A8" s="48" t="str">
        <f>CONCATENATE("v2p-",YEAR(Table3[[#This Row],[Post Date]]),"-Q",ROUNDDOWN(MONTH(Table3[[#This Row],[Post Date]])/3,0)+1,"-",TEXT(Table3[[#This Row],[Counter]],"00#"))</f>
        <v>v2p-2022-Q4-001</v>
      </c>
      <c r="B8" s="34" t="s">
        <v>61</v>
      </c>
      <c r="C8" s="3" t="s">
        <v>112</v>
      </c>
      <c r="D8" s="3" t="s">
        <v>349</v>
      </c>
      <c r="E8" s="34" t="s">
        <v>132</v>
      </c>
      <c r="F8" s="3" t="s">
        <v>39</v>
      </c>
      <c r="G8" s="3">
        <v>1</v>
      </c>
      <c r="H8" s="3" t="s">
        <v>38</v>
      </c>
      <c r="I8" s="3" t="s">
        <v>69</v>
      </c>
      <c r="J8" s="34" t="s">
        <v>1776</v>
      </c>
      <c r="K8" s="82">
        <v>44895</v>
      </c>
      <c r="L8" s="3" t="s">
        <v>19</v>
      </c>
      <c r="M8" s="43" t="s">
        <v>1777</v>
      </c>
      <c r="N8" s="3">
        <v>1</v>
      </c>
    </row>
    <row r="9" spans="1:14" s="39" customFormat="1" ht="42" hidden="1" x14ac:dyDescent="0.2">
      <c r="A9" s="48" t="str">
        <f>CONCATENATE("v2p-",YEAR(Table3[[#This Row],[Post Date]]),"-Q",ROUNDDOWN(MONTH(Table3[[#This Row],[Post Date]])/3,0)+1,"-",TEXT(Table3[[#This Row],[Counter]],"00#"))</f>
        <v>v2p-2022-Q4-002</v>
      </c>
      <c r="B9" s="34" t="s">
        <v>162</v>
      </c>
      <c r="C9" s="3" t="s">
        <v>38</v>
      </c>
      <c r="D9" s="3" t="s">
        <v>38</v>
      </c>
      <c r="E9" s="34" t="s">
        <v>38</v>
      </c>
      <c r="F9" s="3" t="s">
        <v>38</v>
      </c>
      <c r="G9" s="3" t="s">
        <v>38</v>
      </c>
      <c r="H9" s="3" t="s">
        <v>38</v>
      </c>
      <c r="I9" s="3" t="s">
        <v>38</v>
      </c>
      <c r="J9" s="12" t="s">
        <v>367</v>
      </c>
      <c r="K9" s="82">
        <v>44895</v>
      </c>
      <c r="L9" s="3" t="s">
        <v>19</v>
      </c>
      <c r="M9" s="43"/>
      <c r="N9" s="3">
        <v>2</v>
      </c>
    </row>
    <row r="10" spans="1:14" s="39" customFormat="1" ht="70" hidden="1" x14ac:dyDescent="0.2">
      <c r="A10" s="48" t="str">
        <f>CONCATENATE("v2p-",YEAR(Table3[[#This Row],[Post Date]]),"-Q",ROUNDDOWN(MONTH(Table3[[#This Row],[Post Date]])/3,0)+1,"-",TEXT(Table3[[#This Row],[Counter]],"00#"))</f>
        <v>v2p-2022-Q4-003</v>
      </c>
      <c r="B10" s="34" t="s">
        <v>99</v>
      </c>
      <c r="C10" s="3" t="s">
        <v>175</v>
      </c>
      <c r="D10" s="3" t="s">
        <v>1778</v>
      </c>
      <c r="E10" s="34" t="s">
        <v>38</v>
      </c>
      <c r="F10" s="3" t="s">
        <v>38</v>
      </c>
      <c r="G10" s="3" t="s">
        <v>38</v>
      </c>
      <c r="H10" s="3" t="s">
        <v>38</v>
      </c>
      <c r="I10" s="3" t="s">
        <v>38</v>
      </c>
      <c r="J10" s="34" t="s">
        <v>1779</v>
      </c>
      <c r="K10" s="82">
        <v>44895</v>
      </c>
      <c r="L10" s="3" t="s">
        <v>19</v>
      </c>
      <c r="M10" s="43" t="s">
        <v>1780</v>
      </c>
      <c r="N10" s="3">
        <v>3</v>
      </c>
    </row>
    <row r="11" spans="1:14" s="39" customFormat="1" ht="28" hidden="1" x14ac:dyDescent="0.2">
      <c r="A11" s="48" t="str">
        <f>CONCATENATE("v2p-",YEAR(Table3[[#This Row],[Post Date]]),"-Q",ROUNDDOWN(MONTH(Table3[[#This Row],[Post Date]])/3,0)+1,"-",TEXT(Table3[[#This Row],[Counter]],"00#"))</f>
        <v>v2p-2022-Q4-004</v>
      </c>
      <c r="B11" s="34" t="s">
        <v>61</v>
      </c>
      <c r="C11" s="3" t="s">
        <v>264</v>
      </c>
      <c r="D11" s="3" t="s">
        <v>265</v>
      </c>
      <c r="E11" s="34" t="s">
        <v>1781</v>
      </c>
      <c r="F11" s="3" t="s">
        <v>39</v>
      </c>
      <c r="G11" s="3">
        <v>2</v>
      </c>
      <c r="H11" s="3" t="s">
        <v>38</v>
      </c>
      <c r="I11" s="3" t="s">
        <v>69</v>
      </c>
      <c r="J11" s="34" t="s">
        <v>1782</v>
      </c>
      <c r="K11" s="82">
        <v>44895</v>
      </c>
      <c r="L11" s="3" t="s">
        <v>40</v>
      </c>
      <c r="M11" s="43" t="s">
        <v>1783</v>
      </c>
      <c r="N11" s="3">
        <v>4</v>
      </c>
    </row>
    <row r="12" spans="1:14" s="39" customFormat="1" ht="14" hidden="1" x14ac:dyDescent="0.2">
      <c r="A12" s="48" t="str">
        <f>CONCATENATE("v2p-",YEAR(Table3[[#This Row],[Post Date]]),"-Q",ROUNDDOWN(MONTH(Table3[[#This Row],[Post Date]])/3,0)+1,"-",TEXT(Table3[[#This Row],[Counter]],"00#"))</f>
        <v>v2p-2022-Q4-001</v>
      </c>
      <c r="B12" s="34"/>
      <c r="C12" s="3"/>
      <c r="D12" s="3"/>
      <c r="E12" s="89"/>
      <c r="F12" s="89"/>
      <c r="G12" s="100"/>
      <c r="H12" s="3"/>
      <c r="I12" s="3"/>
      <c r="J12" s="34" t="s">
        <v>1784</v>
      </c>
      <c r="K12" s="18">
        <v>44841</v>
      </c>
      <c r="L12" s="3" t="s">
        <v>19</v>
      </c>
      <c r="M12" s="43"/>
      <c r="N12" s="3">
        <v>1</v>
      </c>
    </row>
    <row r="13" spans="1:14" s="39" customFormat="1" ht="14" hidden="1" x14ac:dyDescent="0.2">
      <c r="A13" s="47" t="str">
        <f>CONCATENATE("v2p-",YEAR(Table3[[#This Row],[Post Date]]),"-Q",ROUNDDOWN(MONTH(Table3[[#This Row],[Post Date]])/3,0)+1,"-",TEXT(Table3[[#This Row],[Counter]],"00#"))</f>
        <v>v2p-2022-Q2-001</v>
      </c>
      <c r="B13" s="15" t="s">
        <v>38</v>
      </c>
      <c r="C13" s="3" t="s">
        <v>38</v>
      </c>
      <c r="D13" s="3" t="s">
        <v>38</v>
      </c>
      <c r="E13" s="3" t="s">
        <v>38</v>
      </c>
      <c r="F13" s="3" t="s">
        <v>38</v>
      </c>
      <c r="G13" s="3" t="s">
        <v>38</v>
      </c>
      <c r="H13" s="3" t="s">
        <v>38</v>
      </c>
      <c r="I13" s="3" t="s">
        <v>38</v>
      </c>
      <c r="J13" s="34" t="s">
        <v>1785</v>
      </c>
      <c r="K13" s="18">
        <v>44712</v>
      </c>
      <c r="L13" s="3" t="s">
        <v>19</v>
      </c>
      <c r="M13" s="60"/>
      <c r="N13" s="109">
        <v>1</v>
      </c>
    </row>
    <row r="14" spans="1:14" s="63" customFormat="1" ht="84" hidden="1" x14ac:dyDescent="0.2">
      <c r="A14" s="48" t="str">
        <f>CONCATENATE("v2p-",YEAR(Table3[[#This Row],[Post Date]]),"-Q",ROUNDDOWN(MONTH(Table3[[#This Row],[Post Date]])/3,0)+1,"-",TEXT(Table3[[#This Row],[Counter]],"00#"))</f>
        <v>v2p-2022-Q2-002</v>
      </c>
      <c r="B14" s="79" t="s">
        <v>61</v>
      </c>
      <c r="C14" s="76" t="s">
        <v>95</v>
      </c>
      <c r="D14" s="76" t="s">
        <v>570</v>
      </c>
      <c r="E14" s="79" t="s">
        <v>571</v>
      </c>
      <c r="F14" s="79" t="s">
        <v>39</v>
      </c>
      <c r="G14" s="76">
        <v>1</v>
      </c>
      <c r="H14" s="79" t="s">
        <v>38</v>
      </c>
      <c r="I14" s="76" t="s">
        <v>38</v>
      </c>
      <c r="J14" s="105" t="s">
        <v>1786</v>
      </c>
      <c r="K14" s="84">
        <v>44643</v>
      </c>
      <c r="L14" s="76" t="s">
        <v>19</v>
      </c>
      <c r="M14" s="85" t="s">
        <v>1787</v>
      </c>
      <c r="N14" s="3">
        <v>2</v>
      </c>
    </row>
    <row r="15" spans="1:14" s="63" customFormat="1" ht="70" hidden="1" x14ac:dyDescent="0.2">
      <c r="A15" s="48" t="str">
        <f>CONCATENATE("v2p-",YEAR(Table3[[#This Row],[Post Date]]),"-Q",ROUNDDOWN(MONTH(Table3[[#This Row],[Post Date]])/3,0)+1,"-",TEXT(Table3[[#This Row],[Counter]],"00#"))</f>
        <v>v2p-2022-Q2-003</v>
      </c>
      <c r="B15" s="79" t="s">
        <v>61</v>
      </c>
      <c r="C15" s="76" t="s">
        <v>95</v>
      </c>
      <c r="D15" s="76" t="s">
        <v>328</v>
      </c>
      <c r="E15" s="79" t="s">
        <v>576</v>
      </c>
      <c r="F15" s="79" t="s">
        <v>39</v>
      </c>
      <c r="G15" s="76">
        <v>2</v>
      </c>
      <c r="H15" s="79" t="s">
        <v>38</v>
      </c>
      <c r="I15" s="76" t="s">
        <v>74</v>
      </c>
      <c r="J15" s="81" t="s">
        <v>579</v>
      </c>
      <c r="K15" s="84">
        <v>44643</v>
      </c>
      <c r="L15" s="76" t="s">
        <v>19</v>
      </c>
      <c r="M15" s="85" t="s">
        <v>580</v>
      </c>
      <c r="N15" s="3">
        <v>3</v>
      </c>
    </row>
    <row r="16" spans="1:14" s="63" customFormat="1" ht="84" hidden="1" x14ac:dyDescent="0.2">
      <c r="A16" s="48" t="str">
        <f>CONCATENATE("v2p-",YEAR(Table3[[#This Row],[Post Date]]),"-Q",ROUNDDOWN(MONTH(Table3[[#This Row],[Post Date]])/3,0)+1,"-",TEXT(Table3[[#This Row],[Counter]],"00#"))</f>
        <v>v2p-2022-Q2-004</v>
      </c>
      <c r="B16" s="79" t="s">
        <v>61</v>
      </c>
      <c r="C16" s="76" t="s">
        <v>108</v>
      </c>
      <c r="D16" s="76" t="s">
        <v>109</v>
      </c>
      <c r="E16" s="79" t="s">
        <v>338</v>
      </c>
      <c r="F16" s="79" t="s">
        <v>39</v>
      </c>
      <c r="G16" s="76">
        <v>4</v>
      </c>
      <c r="H16" s="79" t="s">
        <v>38</v>
      </c>
      <c r="I16" s="76" t="s">
        <v>74</v>
      </c>
      <c r="J16" s="105" t="s">
        <v>1788</v>
      </c>
      <c r="K16" s="84">
        <v>44643</v>
      </c>
      <c r="L16" s="76" t="s">
        <v>19</v>
      </c>
      <c r="M16" s="85" t="s">
        <v>584</v>
      </c>
      <c r="N16" s="3">
        <v>4</v>
      </c>
    </row>
    <row r="17" spans="1:14" s="63" customFormat="1" ht="42" hidden="1" x14ac:dyDescent="0.2">
      <c r="A17" s="48" t="str">
        <f>CONCATENATE("v2p-",YEAR(Table3[[#This Row],[Post Date]]),"-Q",ROUNDDOWN(MONTH(Table3[[#This Row],[Post Date]])/3,0)+1,"-",TEXT(Table3[[#This Row],[Counter]],"00#"))</f>
        <v>v2p-2022-Q2-008</v>
      </c>
      <c r="B17" s="79" t="s">
        <v>162</v>
      </c>
      <c r="C17" s="76" t="s">
        <v>38</v>
      </c>
      <c r="D17" s="76" t="s">
        <v>38</v>
      </c>
      <c r="E17" s="79" t="s">
        <v>38</v>
      </c>
      <c r="F17" s="79" t="s">
        <v>38</v>
      </c>
      <c r="G17" s="76" t="s">
        <v>38</v>
      </c>
      <c r="H17" s="79" t="s">
        <v>38</v>
      </c>
      <c r="I17" s="76" t="s">
        <v>38</v>
      </c>
      <c r="J17" s="80" t="s">
        <v>617</v>
      </c>
      <c r="K17" s="84">
        <v>44643</v>
      </c>
      <c r="L17" s="76" t="s">
        <v>40</v>
      </c>
      <c r="M17" s="85"/>
      <c r="N17" s="3">
        <v>8</v>
      </c>
    </row>
    <row r="18" spans="1:14" s="63" customFormat="1" ht="42" hidden="1" x14ac:dyDescent="0.2">
      <c r="A18" s="48" t="str">
        <f>CONCATENATE("v2p-",YEAR(Table3[[#This Row],[Post Date]]),"-Q",ROUNDDOWN(MONTH(Table3[[#This Row],[Post Date]])/3,0)+1,"-",TEXT(Table3[[#This Row],[Counter]],"00#"))</f>
        <v>v2p-2022-Q2-009</v>
      </c>
      <c r="B18" s="79" t="s">
        <v>162</v>
      </c>
      <c r="C18" s="76" t="s">
        <v>38</v>
      </c>
      <c r="D18" s="76" t="s">
        <v>38</v>
      </c>
      <c r="E18" s="79" t="s">
        <v>38</v>
      </c>
      <c r="F18" s="79" t="s">
        <v>38</v>
      </c>
      <c r="G18" s="76" t="s">
        <v>38</v>
      </c>
      <c r="H18" s="79" t="s">
        <v>38</v>
      </c>
      <c r="I18" s="76" t="s">
        <v>38</v>
      </c>
      <c r="J18" s="79" t="s">
        <v>1789</v>
      </c>
      <c r="K18" s="84">
        <v>44643</v>
      </c>
      <c r="L18" s="76" t="s">
        <v>19</v>
      </c>
      <c r="M18" s="85"/>
      <c r="N18" s="3">
        <v>9</v>
      </c>
    </row>
    <row r="19" spans="1:14" s="39" customFormat="1" ht="42" hidden="1" x14ac:dyDescent="0.2">
      <c r="A19" s="48" t="str">
        <f>CONCATENATE("v2p-",YEAR(Table3[[#This Row],[Post Date]]),"-Q",ROUNDDOWN(MONTH(Table3[[#This Row],[Post Date]])/3,0)+1,"-",TEXT(Table3[[#This Row],[Counter]],"00#"))</f>
        <v>v2p-2022-Q2-005</v>
      </c>
      <c r="B19" s="79" t="s">
        <v>99</v>
      </c>
      <c r="C19" s="76" t="s">
        <v>175</v>
      </c>
      <c r="D19" s="76" t="s">
        <v>38</v>
      </c>
      <c r="E19" s="79" t="s">
        <v>38</v>
      </c>
      <c r="F19" s="79" t="s">
        <v>38</v>
      </c>
      <c r="G19" s="76" t="s">
        <v>38</v>
      </c>
      <c r="H19" s="79" t="s">
        <v>38</v>
      </c>
      <c r="I19" s="76" t="s">
        <v>38</v>
      </c>
      <c r="J19" s="79" t="s">
        <v>621</v>
      </c>
      <c r="K19" s="84">
        <v>44643</v>
      </c>
      <c r="L19" s="76" t="s">
        <v>19</v>
      </c>
      <c r="M19" s="85" t="s">
        <v>622</v>
      </c>
      <c r="N19" s="3">
        <v>5</v>
      </c>
    </row>
    <row r="20" spans="1:14" s="39" customFormat="1" ht="56" hidden="1" x14ac:dyDescent="0.2">
      <c r="A20" s="48" t="str">
        <f>CONCATENATE("v2p-",YEAR(Table3[[#This Row],[Post Date]]),"-Q",ROUNDDOWN(MONTH(Table3[[#This Row],[Post Date]])/3,0)+1,"-",TEXT(Table3[[#This Row],[Counter]],"00#"))</f>
        <v>v2p-2022-Q2-006</v>
      </c>
      <c r="B20" s="79" t="s">
        <v>441</v>
      </c>
      <c r="C20" s="76" t="s">
        <v>175</v>
      </c>
      <c r="D20" s="76" t="s">
        <v>624</v>
      </c>
      <c r="E20" s="79" t="s">
        <v>625</v>
      </c>
      <c r="F20" s="79" t="s">
        <v>38</v>
      </c>
      <c r="G20" s="76" t="s">
        <v>38</v>
      </c>
      <c r="H20" s="79" t="s">
        <v>38</v>
      </c>
      <c r="I20" s="76" t="s">
        <v>38</v>
      </c>
      <c r="J20" s="105" t="s">
        <v>1790</v>
      </c>
      <c r="K20" s="84">
        <v>44643</v>
      </c>
      <c r="L20" s="76" t="s">
        <v>40</v>
      </c>
      <c r="M20" s="85" t="s">
        <v>628</v>
      </c>
      <c r="N20" s="3">
        <v>6</v>
      </c>
    </row>
    <row r="21" spans="1:14" s="63" customFormat="1" ht="28" hidden="1" x14ac:dyDescent="0.2">
      <c r="A21" s="48" t="str">
        <f>CONCATENATE("v2p-",YEAR(Table3[[#This Row],[Post Date]]),"-Q",ROUNDDOWN(MONTH(Table3[[#This Row],[Post Date]])/3,0)+1,"-",TEXT(Table3[[#This Row],[Counter]],"00#"))</f>
        <v>v2p-2022-Q2-007</v>
      </c>
      <c r="B21" s="79" t="s">
        <v>29</v>
      </c>
      <c r="C21" s="76" t="s">
        <v>195</v>
      </c>
      <c r="D21" s="76" t="s">
        <v>392</v>
      </c>
      <c r="E21" s="79" t="s">
        <v>393</v>
      </c>
      <c r="F21" s="79" t="s">
        <v>38</v>
      </c>
      <c r="G21" s="76">
        <v>1</v>
      </c>
      <c r="H21" s="106" t="s">
        <v>38</v>
      </c>
      <c r="I21" s="76" t="s">
        <v>38</v>
      </c>
      <c r="J21" s="80" t="s">
        <v>1791</v>
      </c>
      <c r="K21" s="84">
        <v>44643</v>
      </c>
      <c r="L21" s="76" t="s">
        <v>19</v>
      </c>
      <c r="M21" s="108" t="s">
        <v>1792</v>
      </c>
      <c r="N21" s="3">
        <v>7</v>
      </c>
    </row>
    <row r="22" spans="1:14" s="63" customFormat="1" ht="32" hidden="1" x14ac:dyDescent="0.2">
      <c r="A22" s="55" t="str">
        <f>CONCATENATE("v2p-",YEAR(Table3[[#This Row],[Post Date]]),"-Q",ROUNDDOWN(MONTH(Table3[[#This Row],[Post Date]])/3,0)+1,"-",TEXT(Table3[[#This Row],[Counter]],"00#"))</f>
        <v>v2p-2021-Q4-014</v>
      </c>
      <c r="B22" s="22" t="s">
        <v>64</v>
      </c>
      <c r="C22" s="2" t="s">
        <v>57</v>
      </c>
      <c r="D22" s="2" t="s">
        <v>58</v>
      </c>
      <c r="E22" s="1" t="s">
        <v>1480</v>
      </c>
      <c r="F22" s="1" t="s">
        <v>39</v>
      </c>
      <c r="G22" s="2">
        <v>1</v>
      </c>
      <c r="H22" s="112" t="s">
        <v>38</v>
      </c>
      <c r="I22" s="2" t="s">
        <v>38</v>
      </c>
      <c r="J22" s="104" t="s">
        <v>1793</v>
      </c>
      <c r="K22" s="75">
        <v>44496</v>
      </c>
      <c r="L22" s="2" t="s">
        <v>40</v>
      </c>
      <c r="M22" s="107" t="s">
        <v>1794</v>
      </c>
      <c r="N22" s="15">
        <v>14</v>
      </c>
    </row>
    <row r="23" spans="1:14" s="63" customFormat="1" ht="42" hidden="1" x14ac:dyDescent="0.2">
      <c r="A23" s="48" t="str">
        <f>CONCATENATE("v2p-",YEAR(Table3[[#This Row],[Post Date]]),"-Q",ROUNDDOWN(MONTH(Table3[[#This Row],[Post Date]])/3,0)+1,"-",TEXT(Table3[[#This Row],[Counter]],"00#"))</f>
        <v>v2p-2021-Q4-001</v>
      </c>
      <c r="B23" s="34" t="s">
        <v>61</v>
      </c>
      <c r="C23" s="76" t="s">
        <v>57</v>
      </c>
      <c r="D23" s="76" t="s">
        <v>66</v>
      </c>
      <c r="E23" s="87" t="s">
        <v>67</v>
      </c>
      <c r="F23" s="79" t="s">
        <v>39</v>
      </c>
      <c r="G23" s="76">
        <v>1</v>
      </c>
      <c r="H23" s="79" t="s">
        <v>38</v>
      </c>
      <c r="I23" s="76" t="s">
        <v>69</v>
      </c>
      <c r="J23" s="79" t="s">
        <v>1795</v>
      </c>
      <c r="K23" s="84">
        <v>44496</v>
      </c>
      <c r="L23" s="76" t="s">
        <v>19</v>
      </c>
      <c r="M23" s="85" t="s">
        <v>1796</v>
      </c>
      <c r="N23" s="3">
        <v>1</v>
      </c>
    </row>
    <row r="24" spans="1:14" s="63" customFormat="1" ht="28" hidden="1" x14ac:dyDescent="0.2">
      <c r="A24" s="48" t="str">
        <f>CONCATENATE("v2p-",YEAR(Table3[[#This Row],[Post Date]]),"-Q",ROUNDDOWN(MONTH(Table3[[#This Row],[Post Date]])/3,0)+1,"-",TEXT(Table3[[#This Row],[Counter]],"00#"))</f>
        <v>v2p-2021-Q4-002</v>
      </c>
      <c r="B24" s="34" t="s">
        <v>64</v>
      </c>
      <c r="C24" s="76" t="s">
        <v>57</v>
      </c>
      <c r="D24" s="76" t="s">
        <v>295</v>
      </c>
      <c r="E24" s="87" t="s">
        <v>296</v>
      </c>
      <c r="F24" s="79" t="s">
        <v>39</v>
      </c>
      <c r="G24" s="76">
        <v>2</v>
      </c>
      <c r="H24" s="79" t="s">
        <v>38</v>
      </c>
      <c r="I24" s="76" t="s">
        <v>38</v>
      </c>
      <c r="J24" s="101" t="s">
        <v>1793</v>
      </c>
      <c r="K24" s="84">
        <v>44496</v>
      </c>
      <c r="L24" s="76" t="s">
        <v>40</v>
      </c>
      <c r="M24" s="85" t="s">
        <v>1797</v>
      </c>
      <c r="N24" s="3">
        <v>2</v>
      </c>
    </row>
    <row r="25" spans="1:14" s="63" customFormat="1" ht="56" hidden="1" x14ac:dyDescent="0.2">
      <c r="A25" s="48" t="str">
        <f>CONCATENATE("v2p-",YEAR(Table3[[#This Row],[Post Date]]),"-Q",ROUNDDOWN(MONTH(Table3[[#This Row],[Post Date]])/3,0)+1,"-",TEXT(Table3[[#This Row],[Counter]],"00#"))</f>
        <v>v2p-2021-Q4-003</v>
      </c>
      <c r="B25" s="34" t="s">
        <v>61</v>
      </c>
      <c r="C25" s="76" t="s">
        <v>57</v>
      </c>
      <c r="D25" s="76" t="s">
        <v>306</v>
      </c>
      <c r="E25" s="87" t="s">
        <v>307</v>
      </c>
      <c r="F25" s="79" t="s">
        <v>308</v>
      </c>
      <c r="G25" s="76">
        <v>1</v>
      </c>
      <c r="H25" s="79" t="s">
        <v>1798</v>
      </c>
      <c r="I25" s="76" t="s">
        <v>69</v>
      </c>
      <c r="J25" s="79" t="s">
        <v>1799</v>
      </c>
      <c r="K25" s="84">
        <v>44496</v>
      </c>
      <c r="L25" s="76" t="s">
        <v>19</v>
      </c>
      <c r="M25" s="85" t="s">
        <v>1800</v>
      </c>
      <c r="N25" s="3">
        <v>3</v>
      </c>
    </row>
    <row r="26" spans="1:14" s="63" customFormat="1" ht="28" hidden="1" x14ac:dyDescent="0.2">
      <c r="A26" s="48" t="str">
        <f>CONCATENATE("v2p-",YEAR(Table3[[#This Row],[Post Date]]),"-Q",ROUNDDOWN(MONTH(Table3[[#This Row],[Post Date]])/3,0)+1,"-",TEXT(Table3[[#This Row],[Counter]],"00#"))</f>
        <v>v2p-2021-Q4-004</v>
      </c>
      <c r="B26" s="34" t="s">
        <v>64</v>
      </c>
      <c r="C26" s="76" t="s">
        <v>57</v>
      </c>
      <c r="D26" s="76" t="s">
        <v>81</v>
      </c>
      <c r="E26" s="87" t="s">
        <v>82</v>
      </c>
      <c r="F26" s="79" t="s">
        <v>39</v>
      </c>
      <c r="G26" s="76">
        <v>1</v>
      </c>
      <c r="H26" s="79" t="s">
        <v>38</v>
      </c>
      <c r="I26" s="76" t="s">
        <v>38</v>
      </c>
      <c r="J26" s="101" t="s">
        <v>1801</v>
      </c>
      <c r="K26" s="84">
        <v>44496</v>
      </c>
      <c r="L26" s="76" t="s">
        <v>40</v>
      </c>
      <c r="M26" s="85" t="s">
        <v>1797</v>
      </c>
      <c r="N26" s="3">
        <v>4</v>
      </c>
    </row>
    <row r="27" spans="1:14" s="63" customFormat="1" ht="14" hidden="1" x14ac:dyDescent="0.2">
      <c r="A27" s="48" t="str">
        <f>CONCATENATE("v2p-",YEAR(Table3[[#This Row],[Post Date]]),"-Q",ROUNDDOWN(MONTH(Table3[[#This Row],[Post Date]])/3,0)+1,"-",TEXT(Table3[[#This Row],[Counter]],"00#"))</f>
        <v>v2p-2021-Q4-005</v>
      </c>
      <c r="B27" s="34" t="s">
        <v>61</v>
      </c>
      <c r="C27" s="76" t="s">
        <v>95</v>
      </c>
      <c r="D27" s="76" t="s">
        <v>917</v>
      </c>
      <c r="E27" s="87" t="s">
        <v>1802</v>
      </c>
      <c r="F27" s="79" t="s">
        <v>39</v>
      </c>
      <c r="G27" s="76">
        <v>1</v>
      </c>
      <c r="H27" s="79" t="s">
        <v>38</v>
      </c>
      <c r="I27" s="76" t="s">
        <v>74</v>
      </c>
      <c r="J27" s="79" t="s">
        <v>712</v>
      </c>
      <c r="K27" s="84">
        <v>44496</v>
      </c>
      <c r="L27" s="76" t="s">
        <v>19</v>
      </c>
      <c r="M27" s="85"/>
      <c r="N27" s="3">
        <v>5</v>
      </c>
    </row>
    <row r="28" spans="1:14" s="63" customFormat="1" ht="28" hidden="1" x14ac:dyDescent="0.2">
      <c r="A28" s="48" t="str">
        <f>CONCATENATE("v2p-",YEAR(Table3[[#This Row],[Post Date]]),"-Q",ROUNDDOWN(MONTH(Table3[[#This Row],[Post Date]])/3,0)+1,"-",TEXT(Table3[[#This Row],[Counter]],"00#"))</f>
        <v>v2p-2021-Q4-006</v>
      </c>
      <c r="B28" s="34" t="s">
        <v>61</v>
      </c>
      <c r="C28" s="76" t="s">
        <v>95</v>
      </c>
      <c r="D28" s="76" t="s">
        <v>1803</v>
      </c>
      <c r="E28" s="87" t="s">
        <v>1804</v>
      </c>
      <c r="F28" s="79" t="s">
        <v>39</v>
      </c>
      <c r="G28" s="76">
        <v>1</v>
      </c>
      <c r="H28" s="79" t="s">
        <v>38</v>
      </c>
      <c r="I28" s="76" t="s">
        <v>590</v>
      </c>
      <c r="J28" s="79" t="s">
        <v>1805</v>
      </c>
      <c r="K28" s="84">
        <v>44496</v>
      </c>
      <c r="L28" s="76" t="s">
        <v>19</v>
      </c>
      <c r="M28" s="85" t="s">
        <v>1806</v>
      </c>
      <c r="N28" s="3">
        <v>6</v>
      </c>
    </row>
    <row r="29" spans="1:14" s="63" customFormat="1" ht="70" hidden="1" x14ac:dyDescent="0.2">
      <c r="A29" s="48" t="str">
        <f>CONCATENATE("v2p-",YEAR(Table3[[#This Row],[Post Date]]),"-Q",ROUNDDOWN(MONTH(Table3[[#This Row],[Post Date]])/3,0)+1,"-",TEXT(Table3[[#This Row],[Counter]],"00#"))</f>
        <v>v2p-2021-Q4-007</v>
      </c>
      <c r="B29" s="34" t="s">
        <v>61</v>
      </c>
      <c r="C29" s="76" t="s">
        <v>95</v>
      </c>
      <c r="D29" s="76" t="s">
        <v>575</v>
      </c>
      <c r="E29" s="87" t="s">
        <v>705</v>
      </c>
      <c r="F29" s="79" t="s">
        <v>39</v>
      </c>
      <c r="G29" s="76">
        <v>4</v>
      </c>
      <c r="H29" s="79" t="s">
        <v>38</v>
      </c>
      <c r="I29" s="76" t="s">
        <v>69</v>
      </c>
      <c r="J29" s="79" t="s">
        <v>1807</v>
      </c>
      <c r="K29" s="84">
        <v>44496</v>
      </c>
      <c r="L29" s="76" t="s">
        <v>19</v>
      </c>
      <c r="M29" s="85" t="s">
        <v>1808</v>
      </c>
      <c r="N29" s="3">
        <v>7</v>
      </c>
    </row>
    <row r="30" spans="1:14" s="63" customFormat="1" ht="28" hidden="1" x14ac:dyDescent="0.2">
      <c r="A30" s="48" t="str">
        <f>CONCATENATE("v2p-",YEAR(Table3[[#This Row],[Post Date]]),"-Q",ROUNDDOWN(MONTH(Table3[[#This Row],[Post Date]])/3,0)+1,"-",TEXT(Table3[[#This Row],[Counter]],"00#"))</f>
        <v>v2p-2021-Q4-008</v>
      </c>
      <c r="B30" s="34" t="s">
        <v>61</v>
      </c>
      <c r="C30" s="76" t="s">
        <v>112</v>
      </c>
      <c r="D30" s="76" t="s">
        <v>126</v>
      </c>
      <c r="E30" s="87" t="s">
        <v>1809</v>
      </c>
      <c r="F30" s="79" t="s">
        <v>39</v>
      </c>
      <c r="G30" s="76">
        <v>2</v>
      </c>
      <c r="H30" s="79" t="s">
        <v>38</v>
      </c>
      <c r="I30" s="76" t="s">
        <v>38</v>
      </c>
      <c r="J30" s="79" t="s">
        <v>1810</v>
      </c>
      <c r="K30" s="84">
        <v>44496</v>
      </c>
      <c r="L30" s="76" t="s">
        <v>19</v>
      </c>
      <c r="M30" s="85" t="s">
        <v>1811</v>
      </c>
      <c r="N30" s="3">
        <v>8</v>
      </c>
    </row>
    <row r="31" spans="1:14" s="63" customFormat="1" ht="28" hidden="1" x14ac:dyDescent="0.2">
      <c r="A31" s="48" t="str">
        <f>CONCATENATE("v2p-",YEAR(Table3[[#This Row],[Post Date]]),"-Q",ROUNDDOWN(MONTH(Table3[[#This Row],[Post Date]])/3,0)+1,"-",TEXT(Table3[[#This Row],[Counter]],"00#"))</f>
        <v>v2p-2021-Q4-010</v>
      </c>
      <c r="B31" s="34" t="s">
        <v>64</v>
      </c>
      <c r="C31" s="76" t="s">
        <v>112</v>
      </c>
      <c r="D31" s="76" t="s">
        <v>136</v>
      </c>
      <c r="E31" s="87" t="s">
        <v>1812</v>
      </c>
      <c r="F31" s="79" t="s">
        <v>38</v>
      </c>
      <c r="G31" s="76">
        <v>1</v>
      </c>
      <c r="H31" s="79" t="s">
        <v>38</v>
      </c>
      <c r="I31" s="76" t="s">
        <v>38</v>
      </c>
      <c r="J31" s="81" t="s">
        <v>1813</v>
      </c>
      <c r="K31" s="84">
        <v>44496</v>
      </c>
      <c r="L31" s="76" t="s">
        <v>19</v>
      </c>
      <c r="M31" s="85" t="s">
        <v>1814</v>
      </c>
      <c r="N31" s="3">
        <v>10</v>
      </c>
    </row>
    <row r="32" spans="1:14" s="63" customFormat="1" ht="28" hidden="1" x14ac:dyDescent="0.2">
      <c r="A32" s="48" t="str">
        <f>CONCATENATE("v2p-",YEAR(Table3[[#This Row],[Post Date]]),"-Q",ROUNDDOWN(MONTH(Table3[[#This Row],[Post Date]])/3,0)+1,"-",TEXT(Table3[[#This Row],[Counter]],"00#"))</f>
        <v>v2p-2021-Q4-009</v>
      </c>
      <c r="B32" s="34" t="s">
        <v>61</v>
      </c>
      <c r="C32" s="76" t="s">
        <v>112</v>
      </c>
      <c r="D32" s="76" t="s">
        <v>136</v>
      </c>
      <c r="E32" s="87" t="s">
        <v>1812</v>
      </c>
      <c r="F32" s="79" t="s">
        <v>39</v>
      </c>
      <c r="G32" s="76">
        <v>3</v>
      </c>
      <c r="H32" s="79" t="s">
        <v>38</v>
      </c>
      <c r="I32" s="76" t="s">
        <v>74</v>
      </c>
      <c r="J32" s="80" t="s">
        <v>1815</v>
      </c>
      <c r="K32" s="84">
        <v>44496</v>
      </c>
      <c r="L32" s="76" t="s">
        <v>19</v>
      </c>
      <c r="M32" s="85"/>
      <c r="N32" s="3">
        <v>9</v>
      </c>
    </row>
    <row r="33" spans="1:14" s="63" customFormat="1" ht="28" hidden="1" x14ac:dyDescent="0.2">
      <c r="A33" s="48" t="str">
        <f>CONCATENATE("v2p-",YEAR(Table3[[#This Row],[Post Date]]),"-Q",ROUNDDOWN(MONTH(Table3[[#This Row],[Post Date]])/3,0)+1,"-",TEXT(Table3[[#This Row],[Counter]],"00#"))</f>
        <v>v2p-2021-Q4-011</v>
      </c>
      <c r="B33" s="34" t="s">
        <v>61</v>
      </c>
      <c r="C33" s="76" t="s">
        <v>139</v>
      </c>
      <c r="D33" s="76" t="s">
        <v>154</v>
      </c>
      <c r="E33" s="87" t="s">
        <v>155</v>
      </c>
      <c r="F33" s="79" t="s">
        <v>39</v>
      </c>
      <c r="G33" s="76">
        <v>1</v>
      </c>
      <c r="H33" s="79" t="s">
        <v>38</v>
      </c>
      <c r="I33" s="76" t="s">
        <v>764</v>
      </c>
      <c r="J33" s="79" t="s">
        <v>1816</v>
      </c>
      <c r="K33" s="84">
        <v>44496</v>
      </c>
      <c r="L33" s="76" t="s">
        <v>19</v>
      </c>
      <c r="M33" s="103" t="s">
        <v>1817</v>
      </c>
      <c r="N33" s="3">
        <v>11</v>
      </c>
    </row>
    <row r="34" spans="1:14" s="63" customFormat="1" ht="28" hidden="1" x14ac:dyDescent="0.2">
      <c r="A34" s="48" t="str">
        <f>CONCATENATE("v2p-",YEAR(Table3[[#This Row],[Post Date]]),"-Q",ROUNDDOWN(MONTH(Table3[[#This Row],[Post Date]])/3,0)+1,"-",TEXT(Table3[[#This Row],[Counter]],"00#"))</f>
        <v>v2p-2021-Q4-012</v>
      </c>
      <c r="B34" s="34" t="s">
        <v>61</v>
      </c>
      <c r="C34" s="76" t="s">
        <v>175</v>
      </c>
      <c r="D34" s="76" t="s">
        <v>1818</v>
      </c>
      <c r="E34" s="87" t="s">
        <v>1819</v>
      </c>
      <c r="F34" s="79" t="s">
        <v>39</v>
      </c>
      <c r="G34" s="76">
        <v>1</v>
      </c>
      <c r="H34" s="79" t="s">
        <v>38</v>
      </c>
      <c r="I34" s="76" t="s">
        <v>106</v>
      </c>
      <c r="J34" s="79" t="s">
        <v>1820</v>
      </c>
      <c r="K34" s="84">
        <v>44496</v>
      </c>
      <c r="L34" s="76" t="s">
        <v>19</v>
      </c>
      <c r="M34" s="85" t="s">
        <v>1821</v>
      </c>
      <c r="N34" s="3">
        <v>12</v>
      </c>
    </row>
    <row r="35" spans="1:14" s="63" customFormat="1" ht="56" hidden="1" x14ac:dyDescent="0.2">
      <c r="A35" s="48" t="str">
        <f>CONCATENATE("v2p-",YEAR(Table3[[#This Row],[Post Date]]),"-Q",ROUNDDOWN(MONTH(Table3[[#This Row],[Post Date]])/3,0)+1,"-",TEXT(Table3[[#This Row],[Counter]],"00#"))</f>
        <v>v2p-2021-Q4-013</v>
      </c>
      <c r="B35" s="34" t="s">
        <v>64</v>
      </c>
      <c r="C35" s="76" t="s">
        <v>203</v>
      </c>
      <c r="D35" s="76" t="s">
        <v>204</v>
      </c>
      <c r="E35" s="87" t="s">
        <v>205</v>
      </c>
      <c r="F35" s="79" t="s">
        <v>1822</v>
      </c>
      <c r="G35" s="76">
        <v>1</v>
      </c>
      <c r="H35" s="79" t="s">
        <v>38</v>
      </c>
      <c r="I35" s="76" t="s">
        <v>38</v>
      </c>
      <c r="J35" s="81" t="s">
        <v>753</v>
      </c>
      <c r="K35" s="84">
        <v>44496</v>
      </c>
      <c r="L35" s="76" t="s">
        <v>19</v>
      </c>
      <c r="M35" s="85" t="s">
        <v>754</v>
      </c>
      <c r="N35" s="3">
        <v>13</v>
      </c>
    </row>
    <row r="36" spans="1:14" s="63" customFormat="1" ht="56" hidden="1" x14ac:dyDescent="0.2">
      <c r="A36" s="48" t="str">
        <f>CONCATENATE("v2p-",YEAR(Table3[[#This Row],[Post Date]]),"-Q",ROUNDDOWN(MONTH(Table3[[#This Row],[Post Date]])/3,0)+1,"-",TEXT(Table3[[#This Row],[Counter]],"00#"))</f>
        <v>v2p-2021-Q3-001</v>
      </c>
      <c r="B36" s="34"/>
      <c r="C36" s="76" t="s">
        <v>57</v>
      </c>
      <c r="D36" s="76" t="s">
        <v>81</v>
      </c>
      <c r="E36" s="87" t="s">
        <v>82</v>
      </c>
      <c r="F36" s="76" t="s">
        <v>39</v>
      </c>
      <c r="G36" s="3" t="s">
        <v>38</v>
      </c>
      <c r="H36" s="87" t="s">
        <v>38</v>
      </c>
      <c r="I36" s="76" t="s">
        <v>38</v>
      </c>
      <c r="J36" s="87" t="s">
        <v>1823</v>
      </c>
      <c r="K36" s="84">
        <v>44398</v>
      </c>
      <c r="L36" s="76" t="s">
        <v>19</v>
      </c>
      <c r="M36" s="94" t="s">
        <v>788</v>
      </c>
      <c r="N36" s="3">
        <v>1</v>
      </c>
    </row>
    <row r="37" spans="1:14" s="63" customFormat="1" ht="42" hidden="1" x14ac:dyDescent="0.2">
      <c r="A37" s="48" t="str">
        <f>CONCATENATE("v2p-",YEAR(Table3[[#This Row],[Post Date]]),"-Q",ROUNDDOWN(MONTH(Table3[[#This Row],[Post Date]])/3,0)+1,"-",TEXT(Table3[[#This Row],[Counter]],"00#"))</f>
        <v>v2p-2021-Q3-002</v>
      </c>
      <c r="B37" s="34"/>
      <c r="C37" s="76" t="s">
        <v>57</v>
      </c>
      <c r="D37" s="76" t="s">
        <v>91</v>
      </c>
      <c r="E37" s="87" t="s">
        <v>92</v>
      </c>
      <c r="F37" s="76" t="s">
        <v>39</v>
      </c>
      <c r="G37" s="3">
        <v>1</v>
      </c>
      <c r="H37" s="87" t="s">
        <v>38</v>
      </c>
      <c r="I37" s="76" t="s">
        <v>38</v>
      </c>
      <c r="J37" s="87" t="s">
        <v>1824</v>
      </c>
      <c r="K37" s="84">
        <v>44398</v>
      </c>
      <c r="L37" s="76" t="s">
        <v>19</v>
      </c>
      <c r="M37" s="94" t="s">
        <v>790</v>
      </c>
      <c r="N37" s="3">
        <v>2</v>
      </c>
    </row>
    <row r="38" spans="1:14" s="63" customFormat="1" ht="14" hidden="1" x14ac:dyDescent="0.2">
      <c r="A38" s="48" t="str">
        <f>CONCATENATE("v2p-",YEAR(Table3[[#This Row],[Post Date]]),"-Q",ROUNDDOWN(MONTH(Table3[[#This Row],[Post Date]])/3,0)+1,"-",TEXT(Table3[[#This Row],[Counter]],"00#"))</f>
        <v>v2p-2021-Q3-003</v>
      </c>
      <c r="B38" s="34"/>
      <c r="C38" s="76" t="s">
        <v>95</v>
      </c>
      <c r="D38" s="76" t="s">
        <v>96</v>
      </c>
      <c r="E38" s="87" t="s">
        <v>320</v>
      </c>
      <c r="F38" s="76" t="s">
        <v>38</v>
      </c>
      <c r="G38" s="3">
        <v>1</v>
      </c>
      <c r="H38" s="87" t="s">
        <v>38</v>
      </c>
      <c r="I38" s="76" t="s">
        <v>38</v>
      </c>
      <c r="J38" s="87" t="s">
        <v>795</v>
      </c>
      <c r="K38" s="84">
        <v>44398</v>
      </c>
      <c r="L38" s="76" t="s">
        <v>19</v>
      </c>
      <c r="M38" s="94" t="s">
        <v>1825</v>
      </c>
      <c r="N38" s="3">
        <v>3</v>
      </c>
    </row>
    <row r="39" spans="1:14" s="63" customFormat="1" ht="126" hidden="1" x14ac:dyDescent="0.2">
      <c r="A39" s="48" t="str">
        <f>CONCATENATE("v2p-",YEAR(Table3[[#This Row],[Post Date]]),"-Q",ROUNDDOWN(MONTH(Table3[[#This Row],[Post Date]])/3,0)+1,"-",TEXT(Table3[[#This Row],[Counter]],"00#"))</f>
        <v>v2p-2021-Q3-004</v>
      </c>
      <c r="B39" s="34"/>
      <c r="C39" s="76" t="s">
        <v>95</v>
      </c>
      <c r="D39" s="76" t="s">
        <v>96</v>
      </c>
      <c r="E39" s="87" t="s">
        <v>320</v>
      </c>
      <c r="F39" s="76" t="s">
        <v>39</v>
      </c>
      <c r="G39" s="3">
        <v>1</v>
      </c>
      <c r="H39" s="87" t="s">
        <v>38</v>
      </c>
      <c r="I39" s="76" t="s">
        <v>38</v>
      </c>
      <c r="J39" s="87" t="s">
        <v>1826</v>
      </c>
      <c r="K39" s="84">
        <v>44398</v>
      </c>
      <c r="L39" s="76" t="s">
        <v>19</v>
      </c>
      <c r="M39" s="94" t="s">
        <v>1827</v>
      </c>
      <c r="N39" s="3">
        <v>4</v>
      </c>
    </row>
    <row r="40" spans="1:14" s="63" customFormat="1" ht="70" hidden="1" x14ac:dyDescent="0.2">
      <c r="A40" s="48" t="str">
        <f>CONCATENATE("v2p-",YEAR(Table3[[#This Row],[Post Date]]),"-Q",ROUNDDOWN(MONTH(Table3[[#This Row],[Post Date]])/3,0)+1,"-",TEXT(Table3[[#This Row],[Counter]],"00#"))</f>
        <v>v2p-2021-Q3-005</v>
      </c>
      <c r="B40" s="34"/>
      <c r="C40" s="76" t="s">
        <v>95</v>
      </c>
      <c r="D40" s="76" t="s">
        <v>96</v>
      </c>
      <c r="E40" s="87" t="s">
        <v>320</v>
      </c>
      <c r="F40" s="76" t="s">
        <v>39</v>
      </c>
      <c r="G40" s="3">
        <v>1</v>
      </c>
      <c r="H40" s="87" t="s">
        <v>1828</v>
      </c>
      <c r="I40" s="76" t="s">
        <v>69</v>
      </c>
      <c r="J40" s="87" t="s">
        <v>1829</v>
      </c>
      <c r="K40" s="84">
        <v>44398</v>
      </c>
      <c r="L40" s="76" t="s">
        <v>19</v>
      </c>
      <c r="M40" s="94" t="s">
        <v>1830</v>
      </c>
      <c r="N40" s="3">
        <v>5</v>
      </c>
    </row>
    <row r="41" spans="1:14" s="39" customFormat="1" ht="319" hidden="1" x14ac:dyDescent="0.2">
      <c r="A41" s="48" t="str">
        <f>CONCATENATE("v2p-",YEAR(Table3[[#This Row],[Post Date]]),"-Q",ROUNDDOWN(MONTH(Table3[[#This Row],[Post Date]])/3,0)+1,"-",TEXT(Table3[[#This Row],[Counter]],"00#"))</f>
        <v>v2p-2021-Q3-007</v>
      </c>
      <c r="B41" s="34"/>
      <c r="C41" s="76" t="s">
        <v>95</v>
      </c>
      <c r="D41" s="76" t="s">
        <v>917</v>
      </c>
      <c r="E41" s="87" t="s">
        <v>1802</v>
      </c>
      <c r="F41" s="76" t="s">
        <v>39</v>
      </c>
      <c r="G41" s="3">
        <v>1</v>
      </c>
      <c r="H41" s="87" t="s">
        <v>38</v>
      </c>
      <c r="I41" s="76" t="s">
        <v>38</v>
      </c>
      <c r="J41" s="87" t="s">
        <v>1831</v>
      </c>
      <c r="K41" s="84">
        <v>44398</v>
      </c>
      <c r="L41" s="76" t="s">
        <v>19</v>
      </c>
      <c r="M41" s="94" t="s">
        <v>1832</v>
      </c>
      <c r="N41" s="3">
        <v>7</v>
      </c>
    </row>
    <row r="42" spans="1:14" s="39" customFormat="1" ht="16" hidden="1" x14ac:dyDescent="0.2">
      <c r="A42" s="48" t="str">
        <f>CONCATENATE("v2p-",YEAR(Table3[[#This Row],[Post Date]]),"-Q",ROUNDDOWN(MONTH(Table3[[#This Row],[Post Date]])/3,0)+1,"-",TEXT(Table3[[#This Row],[Counter]],"00#"))</f>
        <v>v2p-2021-Q3-027</v>
      </c>
      <c r="B42" s="34"/>
      <c r="C42" s="3" t="s">
        <v>95</v>
      </c>
      <c r="D42" s="3" t="s">
        <v>917</v>
      </c>
      <c r="E42" s="34" t="s">
        <v>1802</v>
      </c>
      <c r="F42" s="3" t="s">
        <v>38</v>
      </c>
      <c r="G42" s="3">
        <v>1</v>
      </c>
      <c r="H42" s="34" t="s">
        <v>38</v>
      </c>
      <c r="I42" s="3" t="s">
        <v>38</v>
      </c>
      <c r="J42" s="34" t="s">
        <v>1833</v>
      </c>
      <c r="K42" s="84">
        <v>44398</v>
      </c>
      <c r="L42" s="3" t="s">
        <v>19</v>
      </c>
      <c r="M42" s="43"/>
      <c r="N42" s="3">
        <v>27</v>
      </c>
    </row>
    <row r="43" spans="1:14" s="39" customFormat="1" ht="126" hidden="1" x14ac:dyDescent="0.2">
      <c r="A43" s="48" t="str">
        <f>CONCATENATE("v2p-",YEAR(Table3[[#This Row],[Post Date]]),"-Q",ROUNDDOWN(MONTH(Table3[[#This Row],[Post Date]])/3,0)+1,"-",TEXT(Table3[[#This Row],[Counter]],"00#"))</f>
        <v>v2p-2021-Q3-006</v>
      </c>
      <c r="B43" s="34"/>
      <c r="C43" s="76" t="s">
        <v>95</v>
      </c>
      <c r="D43" s="76" t="s">
        <v>917</v>
      </c>
      <c r="E43" s="87" t="s">
        <v>1802</v>
      </c>
      <c r="F43" s="76" t="s">
        <v>236</v>
      </c>
      <c r="G43" s="3">
        <v>2</v>
      </c>
      <c r="H43" s="87" t="s">
        <v>38</v>
      </c>
      <c r="I43" s="76" t="s">
        <v>38</v>
      </c>
      <c r="J43" s="87" t="s">
        <v>1834</v>
      </c>
      <c r="K43" s="84">
        <v>44398</v>
      </c>
      <c r="L43" s="3" t="s">
        <v>19</v>
      </c>
      <c r="M43" s="94" t="s">
        <v>1835</v>
      </c>
      <c r="N43" s="3">
        <v>6</v>
      </c>
    </row>
    <row r="44" spans="1:14" s="63" customFormat="1" ht="140" hidden="1" x14ac:dyDescent="0.2">
      <c r="A44" s="48" t="str">
        <f>CONCATENATE("v2p-",YEAR(Table3[[#This Row],[Post Date]]),"-Q",ROUNDDOWN(MONTH(Table3[[#This Row],[Post Date]])/3,0)+1,"-",TEXT(Table3[[#This Row],[Counter]],"00#"))</f>
        <v>v2p-2021-Q3-028</v>
      </c>
      <c r="B44" s="34"/>
      <c r="C44" s="95" t="s">
        <v>95</v>
      </c>
      <c r="D44" s="95" t="s">
        <v>328</v>
      </c>
      <c r="E44" s="96" t="s">
        <v>576</v>
      </c>
      <c r="F44" s="95">
        <v>3</v>
      </c>
      <c r="G44" s="95" t="s">
        <v>39</v>
      </c>
      <c r="H44" s="96" t="s">
        <v>38</v>
      </c>
      <c r="I44" s="95" t="s">
        <v>38</v>
      </c>
      <c r="J44" s="34" t="s">
        <v>809</v>
      </c>
      <c r="K44" s="84">
        <v>44398</v>
      </c>
      <c r="L44" s="3" t="s">
        <v>19</v>
      </c>
      <c r="M44" s="94"/>
      <c r="N44" s="3">
        <v>28</v>
      </c>
    </row>
    <row r="45" spans="1:14" s="39" customFormat="1" ht="14" hidden="1" x14ac:dyDescent="0.2">
      <c r="A45" s="48" t="str">
        <f>CONCATENATE("v2p-",YEAR(Table3[[#This Row],[Post Date]]),"-Q",ROUNDDOWN(MONTH(Table3[[#This Row],[Post Date]])/3,0)+1,"-",TEXT(Table3[[#This Row],[Counter]],"00#"))</f>
        <v>v2p-2021-Q3-029</v>
      </c>
      <c r="B45" s="34"/>
      <c r="C45" s="95" t="s">
        <v>95</v>
      </c>
      <c r="D45" s="95" t="s">
        <v>328</v>
      </c>
      <c r="E45" s="96" t="s">
        <v>576</v>
      </c>
      <c r="F45" s="95" t="s">
        <v>38</v>
      </c>
      <c r="G45" s="95" t="s">
        <v>38</v>
      </c>
      <c r="H45" s="96" t="s">
        <v>38</v>
      </c>
      <c r="I45" s="95" t="s">
        <v>38</v>
      </c>
      <c r="J45" s="83" t="s">
        <v>812</v>
      </c>
      <c r="K45" s="84">
        <v>44398</v>
      </c>
      <c r="L45" s="3" t="s">
        <v>19</v>
      </c>
      <c r="M45" s="94"/>
      <c r="N45" s="3">
        <v>29</v>
      </c>
    </row>
    <row r="46" spans="1:14" s="63" customFormat="1" ht="182" hidden="1" x14ac:dyDescent="0.2">
      <c r="A46" s="48" t="str">
        <f>CONCATENATE("v2p-",YEAR(Table3[[#This Row],[Post Date]]),"-Q",ROUNDDOWN(MONTH(Table3[[#This Row],[Post Date]])/3,0)+1,"-",TEXT(Table3[[#This Row],[Counter]],"00#"))</f>
        <v>v2p-2021-Q3-030</v>
      </c>
      <c r="B46" s="34"/>
      <c r="C46" s="95" t="s">
        <v>95</v>
      </c>
      <c r="D46" s="95" t="s">
        <v>328</v>
      </c>
      <c r="E46" s="96" t="s">
        <v>576</v>
      </c>
      <c r="F46" s="95" t="s">
        <v>38</v>
      </c>
      <c r="G46" s="95" t="s">
        <v>38</v>
      </c>
      <c r="H46" s="96" t="s">
        <v>38</v>
      </c>
      <c r="I46" s="95" t="s">
        <v>38</v>
      </c>
      <c r="J46" s="34" t="s">
        <v>810</v>
      </c>
      <c r="K46" s="84">
        <v>44398</v>
      </c>
      <c r="L46" s="3" t="s">
        <v>19</v>
      </c>
      <c r="M46" s="94"/>
      <c r="N46" s="3">
        <v>30</v>
      </c>
    </row>
    <row r="47" spans="1:14" s="63" customFormat="1" ht="112" hidden="1" x14ac:dyDescent="0.2">
      <c r="A47" s="48" t="str">
        <f>CONCATENATE("v2p-",YEAR(Table3[[#This Row],[Post Date]]),"-Q",ROUNDDOWN(MONTH(Table3[[#This Row],[Post Date]])/3,0)+1,"-",TEXT(Table3[[#This Row],[Counter]],"00#"))</f>
        <v>v2p-2021-Q3-031</v>
      </c>
      <c r="B47" s="34"/>
      <c r="C47" s="95" t="s">
        <v>95</v>
      </c>
      <c r="D47" s="95" t="s">
        <v>328</v>
      </c>
      <c r="E47" s="96" t="s">
        <v>576</v>
      </c>
      <c r="F47" s="95" t="s">
        <v>38</v>
      </c>
      <c r="G47" s="95" t="s">
        <v>38</v>
      </c>
      <c r="H47" s="96" t="s">
        <v>38</v>
      </c>
      <c r="I47" s="95" t="s">
        <v>38</v>
      </c>
      <c r="J47" s="87" t="s">
        <v>1836</v>
      </c>
      <c r="K47" s="84">
        <v>44398</v>
      </c>
      <c r="L47" s="3" t="s">
        <v>19</v>
      </c>
      <c r="M47" s="94"/>
      <c r="N47" s="3">
        <v>31</v>
      </c>
    </row>
    <row r="48" spans="1:14" s="63" customFormat="1" ht="14" hidden="1" x14ac:dyDescent="0.2">
      <c r="A48" s="48" t="str">
        <f>CONCATENATE("v2p-",YEAR(Table3[[#This Row],[Post Date]]),"-Q",ROUNDDOWN(MONTH(Table3[[#This Row],[Post Date]])/3,0)+1,"-",TEXT(Table3[[#This Row],[Counter]],"00#"))</f>
        <v>v2p-2021-Q3-008</v>
      </c>
      <c r="B48" s="34"/>
      <c r="C48" s="3" t="s">
        <v>108</v>
      </c>
      <c r="D48" s="3" t="s">
        <v>813</v>
      </c>
      <c r="E48" s="34" t="s">
        <v>814</v>
      </c>
      <c r="F48" s="3" t="s">
        <v>39</v>
      </c>
      <c r="G48" s="3">
        <v>1</v>
      </c>
      <c r="H48" s="34" t="s">
        <v>38</v>
      </c>
      <c r="I48" s="3" t="s">
        <v>38</v>
      </c>
      <c r="J48" s="34" t="s">
        <v>1837</v>
      </c>
      <c r="K48" s="84">
        <v>44398</v>
      </c>
      <c r="L48" s="3" t="s">
        <v>19</v>
      </c>
      <c r="M48" s="43"/>
      <c r="N48" s="3">
        <v>8</v>
      </c>
    </row>
    <row r="49" spans="1:14" s="63" customFormat="1" ht="14" hidden="1" x14ac:dyDescent="0.2">
      <c r="A49" s="48" t="str">
        <f>CONCATENATE("v2p-",YEAR(Table3[[#This Row],[Post Date]]),"-Q",ROUNDDOWN(MONTH(Table3[[#This Row],[Post Date]])/3,0)+1,"-",TEXT(Table3[[#This Row],[Counter]],"00#"))</f>
        <v>v2p-2021-Q3-032</v>
      </c>
      <c r="B49" s="34"/>
      <c r="C49" s="95" t="s">
        <v>108</v>
      </c>
      <c r="D49" s="95" t="s">
        <v>109</v>
      </c>
      <c r="E49" s="96" t="s">
        <v>338</v>
      </c>
      <c r="F49" s="95" t="s">
        <v>38</v>
      </c>
      <c r="G49" s="95" t="s">
        <v>38</v>
      </c>
      <c r="H49" s="96" t="s">
        <v>38</v>
      </c>
      <c r="I49" s="95" t="s">
        <v>38</v>
      </c>
      <c r="J49" s="83" t="s">
        <v>818</v>
      </c>
      <c r="K49" s="84">
        <v>44398</v>
      </c>
      <c r="L49" s="3" t="s">
        <v>19</v>
      </c>
      <c r="M49" s="43"/>
      <c r="N49" s="3">
        <v>32</v>
      </c>
    </row>
    <row r="50" spans="1:14" s="63" customFormat="1" ht="28" hidden="1" x14ac:dyDescent="0.2">
      <c r="A50" s="48" t="str">
        <f>CONCATENATE("v2p-",YEAR(Table3[[#This Row],[Post Date]]),"-Q",ROUNDDOWN(MONTH(Table3[[#This Row],[Post Date]])/3,0)+1,"-",TEXT(Table3[[#This Row],[Counter]],"00#"))</f>
        <v>v2p-2021-Q3-009</v>
      </c>
      <c r="B50" s="34"/>
      <c r="C50" s="3" t="s">
        <v>139</v>
      </c>
      <c r="D50" s="3" t="s">
        <v>821</v>
      </c>
      <c r="E50" s="34" t="s">
        <v>822</v>
      </c>
      <c r="F50" s="3" t="s">
        <v>39</v>
      </c>
      <c r="G50" s="3">
        <v>1</v>
      </c>
      <c r="H50" s="34" t="s">
        <v>38</v>
      </c>
      <c r="I50" s="3" t="s">
        <v>38</v>
      </c>
      <c r="J50" s="34" t="s">
        <v>1838</v>
      </c>
      <c r="K50" s="84">
        <v>44398</v>
      </c>
      <c r="L50" s="3" t="s">
        <v>19</v>
      </c>
      <c r="M50" s="43" t="s">
        <v>824</v>
      </c>
      <c r="N50" s="3">
        <v>9</v>
      </c>
    </row>
    <row r="51" spans="1:14" s="63" customFormat="1" ht="28" hidden="1" x14ac:dyDescent="0.2">
      <c r="A51" s="48" t="str">
        <f>CONCATENATE("v2p-",YEAR(Table3[[#This Row],[Post Date]]),"-Q",ROUNDDOWN(MONTH(Table3[[#This Row],[Post Date]])/3,0)+1,"-",TEXT(Table3[[#This Row],[Counter]],"00#"))</f>
        <v>v2p-2021-Q3-010</v>
      </c>
      <c r="B51" s="34"/>
      <c r="C51" s="3" t="s">
        <v>139</v>
      </c>
      <c r="D51" s="3" t="s">
        <v>821</v>
      </c>
      <c r="E51" s="34" t="s">
        <v>822</v>
      </c>
      <c r="F51" s="3" t="s">
        <v>39</v>
      </c>
      <c r="G51" s="3">
        <v>2</v>
      </c>
      <c r="H51" s="34" t="s">
        <v>38</v>
      </c>
      <c r="I51" s="3" t="s">
        <v>38</v>
      </c>
      <c r="J51" s="34" t="s">
        <v>1839</v>
      </c>
      <c r="K51" s="84">
        <v>44398</v>
      </c>
      <c r="L51" s="3" t="s">
        <v>19</v>
      </c>
      <c r="M51" s="43" t="s">
        <v>824</v>
      </c>
      <c r="N51" s="3">
        <v>10</v>
      </c>
    </row>
    <row r="52" spans="1:14" s="63" customFormat="1" ht="56" hidden="1" x14ac:dyDescent="0.2">
      <c r="A52" s="48" t="str">
        <f>CONCATENATE("v2p-",YEAR(Table3[[#This Row],[Post Date]]),"-Q",ROUNDDOWN(MONTH(Table3[[#This Row],[Post Date]])/3,0)+1,"-",TEXT(Table3[[#This Row],[Counter]],"00#"))</f>
        <v>v2p-2021-Q3-011</v>
      </c>
      <c r="B52" s="34"/>
      <c r="C52" s="3" t="s">
        <v>139</v>
      </c>
      <c r="D52" s="3" t="s">
        <v>154</v>
      </c>
      <c r="E52" s="34" t="s">
        <v>155</v>
      </c>
      <c r="F52" s="3" t="s">
        <v>39</v>
      </c>
      <c r="G52" s="3">
        <v>1</v>
      </c>
      <c r="H52" s="34" t="s">
        <v>38</v>
      </c>
      <c r="I52" s="3" t="s">
        <v>74</v>
      </c>
      <c r="J52" s="34" t="s">
        <v>1840</v>
      </c>
      <c r="K52" s="84">
        <v>44398</v>
      </c>
      <c r="L52" s="3" t="s">
        <v>19</v>
      </c>
      <c r="M52" s="43" t="s">
        <v>1841</v>
      </c>
      <c r="N52" s="3">
        <v>11</v>
      </c>
    </row>
    <row r="53" spans="1:14" s="63" customFormat="1" ht="42" hidden="1" x14ac:dyDescent="0.2">
      <c r="A53" s="48" t="str">
        <f>CONCATENATE("v2p-",YEAR(Table3[[#This Row],[Post Date]]),"-Q",ROUNDDOWN(MONTH(Table3[[#This Row],[Post Date]])/3,0)+1,"-",TEXT(Table3[[#This Row],[Counter]],"00#"))</f>
        <v>v2p-2021-Q3-012</v>
      </c>
      <c r="B53" s="34"/>
      <c r="C53" s="3" t="s">
        <v>139</v>
      </c>
      <c r="D53" s="3" t="s">
        <v>154</v>
      </c>
      <c r="E53" s="34" t="s">
        <v>155</v>
      </c>
      <c r="F53" s="3" t="s">
        <v>39</v>
      </c>
      <c r="G53" s="3">
        <v>1</v>
      </c>
      <c r="H53" s="34" t="s">
        <v>38</v>
      </c>
      <c r="I53" s="3" t="s">
        <v>134</v>
      </c>
      <c r="J53" s="34" t="s">
        <v>1842</v>
      </c>
      <c r="K53" s="84">
        <v>44398</v>
      </c>
      <c r="L53" s="3" t="s">
        <v>19</v>
      </c>
      <c r="M53" s="43" t="s">
        <v>1841</v>
      </c>
      <c r="N53" s="3">
        <v>12</v>
      </c>
    </row>
    <row r="54" spans="1:14" s="63" customFormat="1" ht="98" hidden="1" x14ac:dyDescent="0.2">
      <c r="A54" s="48" t="str">
        <f>CONCATENATE("v2p-",YEAR(Table3[[#This Row],[Post Date]]),"-Q",ROUNDDOWN(MONTH(Table3[[#This Row],[Post Date]])/3,0)+1,"-",TEXT(Table3[[#This Row],[Counter]],"00#"))</f>
        <v>v2p-2021-Q3-014</v>
      </c>
      <c r="B54" s="34"/>
      <c r="C54" s="3" t="s">
        <v>1843</v>
      </c>
      <c r="D54" s="3" t="s">
        <v>38</v>
      </c>
      <c r="E54" s="34" t="s">
        <v>38</v>
      </c>
      <c r="F54" s="3" t="s">
        <v>38</v>
      </c>
      <c r="G54" s="3" t="s">
        <v>38</v>
      </c>
      <c r="H54" s="34" t="s">
        <v>38</v>
      </c>
      <c r="I54" s="3" t="s">
        <v>38</v>
      </c>
      <c r="J54" s="34" t="s">
        <v>1844</v>
      </c>
      <c r="K54" s="84">
        <v>44398</v>
      </c>
      <c r="L54" s="3" t="s">
        <v>19</v>
      </c>
      <c r="M54" s="43"/>
      <c r="N54" s="3">
        <v>14</v>
      </c>
    </row>
    <row r="55" spans="1:14" s="63" customFormat="1" ht="42" hidden="1" x14ac:dyDescent="0.2">
      <c r="A55" s="48" t="str">
        <f>CONCATENATE("v2p-",YEAR(Table3[[#This Row],[Post Date]]),"-Q",ROUNDDOWN(MONTH(Table3[[#This Row],[Post Date]])/3,0)+1,"-",TEXT(Table3[[#This Row],[Counter]],"00#"))</f>
        <v>v2p-2021-Q3-015</v>
      </c>
      <c r="B55" s="34"/>
      <c r="C55" s="3" t="s">
        <v>163</v>
      </c>
      <c r="D55" s="3" t="s">
        <v>38</v>
      </c>
      <c r="E55" s="34" t="s">
        <v>38</v>
      </c>
      <c r="F55" s="3" t="s">
        <v>38</v>
      </c>
      <c r="G55" s="3" t="s">
        <v>38</v>
      </c>
      <c r="H55" s="34" t="s">
        <v>38</v>
      </c>
      <c r="I55" s="3" t="s">
        <v>38</v>
      </c>
      <c r="J55" s="34" t="s">
        <v>1845</v>
      </c>
      <c r="K55" s="84">
        <v>44398</v>
      </c>
      <c r="L55" s="3" t="s">
        <v>19</v>
      </c>
      <c r="M55" s="43" t="s">
        <v>831</v>
      </c>
      <c r="N55" s="3">
        <v>15</v>
      </c>
    </row>
    <row r="56" spans="1:14" s="63" customFormat="1" ht="56" hidden="1" x14ac:dyDescent="0.2">
      <c r="A56" s="48" t="str">
        <f>CONCATENATE("v2p-",YEAR(Table3[[#This Row],[Post Date]]),"-Q",ROUNDDOWN(MONTH(Table3[[#This Row],[Post Date]])/3,0)+1,"-",TEXT(Table3[[#This Row],[Counter]],"00#"))</f>
        <v>v2p-2021-Q3-033</v>
      </c>
      <c r="B56" s="34"/>
      <c r="C56" s="3" t="s">
        <v>38</v>
      </c>
      <c r="D56" s="3" t="s">
        <v>38</v>
      </c>
      <c r="E56" s="34" t="s">
        <v>38</v>
      </c>
      <c r="F56" s="3" t="s">
        <v>38</v>
      </c>
      <c r="G56" s="3" t="s">
        <v>38</v>
      </c>
      <c r="H56" s="34" t="s">
        <v>38</v>
      </c>
      <c r="I56" s="3" t="s">
        <v>38</v>
      </c>
      <c r="J56" s="34" t="s">
        <v>833</v>
      </c>
      <c r="K56" s="84">
        <v>44398</v>
      </c>
      <c r="L56" s="3" t="s">
        <v>19</v>
      </c>
      <c r="M56" s="43"/>
      <c r="N56" s="3">
        <v>33</v>
      </c>
    </row>
    <row r="57" spans="1:14" s="63" customFormat="1" ht="14" hidden="1" x14ac:dyDescent="0.2">
      <c r="A57" s="48" t="str">
        <f>CONCATENATE("v2p-",YEAR(Table3[[#This Row],[Post Date]]),"-Q",ROUNDDOWN(MONTH(Table3[[#This Row],[Post Date]])/3,0)+1,"-",TEXT(Table3[[#This Row],[Counter]],"00#"))</f>
        <v>v2p-2021-Q3-013</v>
      </c>
      <c r="B57" s="34"/>
      <c r="C57" s="3" t="s">
        <v>38</v>
      </c>
      <c r="D57" s="3" t="s">
        <v>38</v>
      </c>
      <c r="E57" s="34" t="s">
        <v>38</v>
      </c>
      <c r="F57" s="3" t="s">
        <v>38</v>
      </c>
      <c r="G57" s="3" t="s">
        <v>38</v>
      </c>
      <c r="H57" s="34" t="s">
        <v>38</v>
      </c>
      <c r="I57" s="3" t="s">
        <v>38</v>
      </c>
      <c r="J57" s="34" t="s">
        <v>1846</v>
      </c>
      <c r="K57" s="84">
        <v>44398</v>
      </c>
      <c r="L57" s="3" t="s">
        <v>19</v>
      </c>
      <c r="M57" s="43"/>
      <c r="N57" s="3">
        <v>13</v>
      </c>
    </row>
    <row r="58" spans="1:14" s="63" customFormat="1" ht="28" hidden="1" x14ac:dyDescent="0.2">
      <c r="A58" s="48" t="str">
        <f>CONCATENATE("v2p-",YEAR(Table3[[#This Row],[Post Date]]),"-Q",ROUNDDOWN(MONTH(Table3[[#This Row],[Post Date]])/3,0)+1,"-",TEXT(Table3[[#This Row],[Counter]],"00#"))</f>
        <v>v2p-2021-Q3-016</v>
      </c>
      <c r="B58" s="34"/>
      <c r="C58" s="3" t="s">
        <v>175</v>
      </c>
      <c r="D58" s="3" t="s">
        <v>733</v>
      </c>
      <c r="E58" s="34" t="s">
        <v>734</v>
      </c>
      <c r="F58" s="3" t="s">
        <v>39</v>
      </c>
      <c r="G58" s="3">
        <v>2</v>
      </c>
      <c r="H58" s="34" t="s">
        <v>38</v>
      </c>
      <c r="I58" s="3" t="s">
        <v>38</v>
      </c>
      <c r="J58" s="34" t="s">
        <v>1847</v>
      </c>
      <c r="K58" s="84">
        <v>44398</v>
      </c>
      <c r="L58" s="3" t="s">
        <v>19</v>
      </c>
      <c r="M58" s="43" t="s">
        <v>841</v>
      </c>
      <c r="N58" s="3">
        <v>16</v>
      </c>
    </row>
    <row r="59" spans="1:14" s="63" customFormat="1" ht="28" hidden="1" x14ac:dyDescent="0.2">
      <c r="A59" s="48" t="str">
        <f>CONCATENATE("v2p-",YEAR(Table3[[#This Row],[Post Date]]),"-Q",ROUNDDOWN(MONTH(Table3[[#This Row],[Post Date]])/3,0)+1,"-",TEXT(Table3[[#This Row],[Counter]],"00#"))</f>
        <v>v2p-2021-Q3-017</v>
      </c>
      <c r="B59" s="34"/>
      <c r="C59" s="3" t="s">
        <v>195</v>
      </c>
      <c r="D59" s="3" t="s">
        <v>392</v>
      </c>
      <c r="E59" s="34" t="s">
        <v>393</v>
      </c>
      <c r="F59" s="3" t="s">
        <v>220</v>
      </c>
      <c r="G59" s="3">
        <v>1</v>
      </c>
      <c r="H59" s="34" t="s">
        <v>38</v>
      </c>
      <c r="I59" s="3" t="s">
        <v>38</v>
      </c>
      <c r="J59" s="34" t="s">
        <v>1848</v>
      </c>
      <c r="K59" s="84">
        <v>44398</v>
      </c>
      <c r="L59" s="3" t="s">
        <v>19</v>
      </c>
      <c r="M59" s="43" t="s">
        <v>1849</v>
      </c>
      <c r="N59" s="3">
        <v>17</v>
      </c>
    </row>
    <row r="60" spans="1:14" s="63" customFormat="1" ht="56" hidden="1" x14ac:dyDescent="0.2">
      <c r="A60" s="48" t="str">
        <f>CONCATENATE("v2p-",YEAR(Table3[[#This Row],[Post Date]]),"-Q",ROUNDDOWN(MONTH(Table3[[#This Row],[Post Date]])/3,0)+1,"-",TEXT(Table3[[#This Row],[Counter]],"00#"))</f>
        <v>v2p-2021-Q3-018</v>
      </c>
      <c r="B60" s="34"/>
      <c r="C60" s="3" t="s">
        <v>195</v>
      </c>
      <c r="D60" s="3" t="s">
        <v>1850</v>
      </c>
      <c r="E60" s="34" t="s">
        <v>199</v>
      </c>
      <c r="F60" s="3" t="s">
        <v>39</v>
      </c>
      <c r="G60" s="3">
        <v>1</v>
      </c>
      <c r="H60" s="34" t="s">
        <v>38</v>
      </c>
      <c r="I60" s="3" t="s">
        <v>38</v>
      </c>
      <c r="J60" s="34" t="s">
        <v>1851</v>
      </c>
      <c r="K60" s="84">
        <v>44398</v>
      </c>
      <c r="L60" s="3" t="s">
        <v>19</v>
      </c>
      <c r="M60" s="43" t="s">
        <v>844</v>
      </c>
      <c r="N60" s="3">
        <v>18</v>
      </c>
    </row>
    <row r="61" spans="1:14" s="63" customFormat="1" ht="56" hidden="1" x14ac:dyDescent="0.2">
      <c r="A61" s="48" t="str">
        <f>CONCATENATE("v2p-",YEAR(Table3[[#This Row],[Post Date]]),"-Q",ROUNDDOWN(MONTH(Table3[[#This Row],[Post Date]])/3,0)+1,"-",TEXT(Table3[[#This Row],[Counter]],"00#"))</f>
        <v>v2p-2021-Q3-019</v>
      </c>
      <c r="B61" s="34"/>
      <c r="C61" s="3" t="s">
        <v>195</v>
      </c>
      <c r="D61" s="3" t="s">
        <v>636</v>
      </c>
      <c r="E61" s="34" t="s">
        <v>199</v>
      </c>
      <c r="F61" s="3" t="s">
        <v>39</v>
      </c>
      <c r="G61" s="3">
        <v>2</v>
      </c>
      <c r="H61" s="34" t="s">
        <v>38</v>
      </c>
      <c r="I61" s="3" t="s">
        <v>38</v>
      </c>
      <c r="J61" s="34" t="s">
        <v>1852</v>
      </c>
      <c r="K61" s="84">
        <v>44398</v>
      </c>
      <c r="L61" s="3" t="s">
        <v>19</v>
      </c>
      <c r="M61" s="43" t="s">
        <v>844</v>
      </c>
      <c r="N61" s="3">
        <v>19</v>
      </c>
    </row>
    <row r="62" spans="1:14" s="63" customFormat="1" ht="28" hidden="1" x14ac:dyDescent="0.2">
      <c r="A62" s="48" t="str">
        <f>CONCATENATE("v2p-",YEAR(Table3[[#This Row],[Post Date]]),"-Q",ROUNDDOWN(MONTH(Table3[[#This Row],[Post Date]])/3,0)+1,"-",TEXT(Table3[[#This Row],[Counter]],"00#"))</f>
        <v>v2p-2021-Q3-020</v>
      </c>
      <c r="B62" s="34"/>
      <c r="C62" s="3" t="s">
        <v>217</v>
      </c>
      <c r="D62" s="3" t="s">
        <v>218</v>
      </c>
      <c r="E62" s="34" t="s">
        <v>1853</v>
      </c>
      <c r="F62" s="3" t="s">
        <v>38</v>
      </c>
      <c r="G62" s="93" t="s">
        <v>1854</v>
      </c>
      <c r="H62" s="34" t="s">
        <v>38</v>
      </c>
      <c r="I62" s="3" t="s">
        <v>38</v>
      </c>
      <c r="J62" s="34" t="s">
        <v>1855</v>
      </c>
      <c r="K62" s="84">
        <v>44398</v>
      </c>
      <c r="L62" s="3" t="s">
        <v>19</v>
      </c>
      <c r="M62" s="43" t="s">
        <v>1856</v>
      </c>
      <c r="N62" s="3">
        <v>20</v>
      </c>
    </row>
    <row r="63" spans="1:14" s="63" customFormat="1" ht="98" hidden="1" x14ac:dyDescent="0.2">
      <c r="A63" s="48" t="str">
        <f>CONCATENATE("v2p-",YEAR(Table3[[#This Row],[Post Date]]),"-Q",ROUNDDOWN(MONTH(Table3[[#This Row],[Post Date]])/3,0)+1,"-",TEXT(Table3[[#This Row],[Counter]],"00#"))</f>
        <v>v2p-2021-Q3-021</v>
      </c>
      <c r="B63" s="34"/>
      <c r="C63" s="3" t="s">
        <v>217</v>
      </c>
      <c r="D63" s="3" t="s">
        <v>225</v>
      </c>
      <c r="E63" s="34" t="s">
        <v>1857</v>
      </c>
      <c r="F63" s="3" t="s">
        <v>39</v>
      </c>
      <c r="G63" s="3">
        <v>1</v>
      </c>
      <c r="H63" s="34" t="s">
        <v>38</v>
      </c>
      <c r="I63" s="3" t="s">
        <v>38</v>
      </c>
      <c r="J63" s="34" t="s">
        <v>1858</v>
      </c>
      <c r="K63" s="84">
        <v>44398</v>
      </c>
      <c r="L63" s="3" t="s">
        <v>19</v>
      </c>
      <c r="M63" s="43" t="s">
        <v>1859</v>
      </c>
      <c r="N63" s="3">
        <v>21</v>
      </c>
    </row>
    <row r="64" spans="1:14" s="63" customFormat="1" ht="84" hidden="1" x14ac:dyDescent="0.2">
      <c r="A64" s="48" t="str">
        <f>CONCATENATE("v2p-",YEAR(Table3[[#This Row],[Post Date]]),"-Q",ROUNDDOWN(MONTH(Table3[[#This Row],[Post Date]])/3,0)+1,"-",TEXT(Table3[[#This Row],[Counter]],"00#"))</f>
        <v>v2p-2021-Q3-022</v>
      </c>
      <c r="B64" s="34"/>
      <c r="C64" s="3" t="s">
        <v>217</v>
      </c>
      <c r="D64" s="3" t="s">
        <v>238</v>
      </c>
      <c r="E64" s="34" t="s">
        <v>239</v>
      </c>
      <c r="F64" s="3" t="s">
        <v>39</v>
      </c>
      <c r="G64" s="3">
        <v>1</v>
      </c>
      <c r="H64" s="34" t="s">
        <v>38</v>
      </c>
      <c r="I64" s="3" t="s">
        <v>38</v>
      </c>
      <c r="J64" s="34" t="s">
        <v>1860</v>
      </c>
      <c r="K64" s="84">
        <v>44398</v>
      </c>
      <c r="L64" s="3" t="s">
        <v>19</v>
      </c>
      <c r="M64" s="43" t="s">
        <v>1861</v>
      </c>
      <c r="N64" s="3">
        <v>22</v>
      </c>
    </row>
    <row r="65" spans="1:14" s="63" customFormat="1" ht="332" hidden="1" x14ac:dyDescent="0.2">
      <c r="A65" s="48" t="str">
        <f>CONCATENATE("v2p-",YEAR(Table3[[#This Row],[Post Date]]),"-Q",ROUNDDOWN(MONTH(Table3[[#This Row],[Post Date]])/3,0)+1,"-",TEXT(Table3[[#This Row],[Counter]],"00#"))</f>
        <v>v2p-2021-Q3-023</v>
      </c>
      <c r="B65" s="34"/>
      <c r="C65" s="3" t="s">
        <v>264</v>
      </c>
      <c r="D65" s="3" t="s">
        <v>1862</v>
      </c>
      <c r="E65" s="34" t="s">
        <v>1863</v>
      </c>
      <c r="F65" s="3" t="s">
        <v>232</v>
      </c>
      <c r="G65" s="3">
        <v>1</v>
      </c>
      <c r="H65" s="34" t="s">
        <v>38</v>
      </c>
      <c r="I65" s="3" t="s">
        <v>38</v>
      </c>
      <c r="J65" s="34" t="s">
        <v>889</v>
      </c>
      <c r="K65" s="84">
        <v>44398</v>
      </c>
      <c r="L65" s="3" t="s">
        <v>19</v>
      </c>
      <c r="M65" s="43" t="s">
        <v>890</v>
      </c>
      <c r="N65" s="3">
        <v>23</v>
      </c>
    </row>
    <row r="66" spans="1:14" s="63" customFormat="1" ht="28" hidden="1" x14ac:dyDescent="0.2">
      <c r="A66" s="48" t="str">
        <f>CONCATENATE("v2p-",YEAR(Table3[[#This Row],[Post Date]]),"-Q",ROUNDDOWN(MONTH(Table3[[#This Row],[Post Date]])/3,0)+1,"-",TEXT(Table3[[#This Row],[Counter]],"00#"))</f>
        <v>v2p-2021-Q3-024</v>
      </c>
      <c r="B66" s="34"/>
      <c r="C66" s="3" t="s">
        <v>264</v>
      </c>
      <c r="D66" s="3" t="s">
        <v>1862</v>
      </c>
      <c r="E66" s="34" t="s">
        <v>1863</v>
      </c>
      <c r="F66" s="3" t="s">
        <v>232</v>
      </c>
      <c r="G66" s="3">
        <v>1</v>
      </c>
      <c r="H66" s="34" t="s">
        <v>1864</v>
      </c>
      <c r="I66" s="3"/>
      <c r="J66" s="92" t="s">
        <v>888</v>
      </c>
      <c r="K66" s="84">
        <v>44398</v>
      </c>
      <c r="L66" s="3" t="s">
        <v>19</v>
      </c>
      <c r="M66" s="43"/>
      <c r="N66" s="3">
        <v>24</v>
      </c>
    </row>
    <row r="67" spans="1:14" s="63" customFormat="1" ht="56" hidden="1" x14ac:dyDescent="0.2">
      <c r="A67" s="48" t="str">
        <f>CONCATENATE("v2p-",YEAR(Table3[[#This Row],[Post Date]]),"-Q",ROUNDDOWN(MONTH(Table3[[#This Row],[Post Date]])/3,0)+1,"-",TEXT(Table3[[#This Row],[Counter]],"00#"))</f>
        <v>v2p-2021-Q3-025</v>
      </c>
      <c r="B67" s="34"/>
      <c r="C67" s="3" t="s">
        <v>264</v>
      </c>
      <c r="D67" s="3" t="s">
        <v>1862</v>
      </c>
      <c r="E67" s="34" t="s">
        <v>1863</v>
      </c>
      <c r="F67" s="3" t="s">
        <v>232</v>
      </c>
      <c r="G67" s="3">
        <v>1</v>
      </c>
      <c r="H67" s="34" t="s">
        <v>1865</v>
      </c>
      <c r="I67" s="3"/>
      <c r="J67" s="87" t="s">
        <v>1866</v>
      </c>
      <c r="K67" s="84">
        <v>44398</v>
      </c>
      <c r="L67" s="3" t="s">
        <v>19</v>
      </c>
      <c r="M67" s="43"/>
      <c r="N67" s="3">
        <v>25</v>
      </c>
    </row>
    <row r="68" spans="1:14" s="63" customFormat="1" ht="28" hidden="1" x14ac:dyDescent="0.2">
      <c r="A68" s="48" t="str">
        <f>CONCATENATE("v2p-",YEAR(Table3[[#This Row],[Post Date]]),"-Q",ROUNDDOWN(MONTH(Table3[[#This Row],[Post Date]])/3,0)+1,"-",TEXT(Table3[[#This Row],[Counter]],"00#"))</f>
        <v>v2p-2021-Q3-026</v>
      </c>
      <c r="B68" s="34"/>
      <c r="C68" s="3" t="s">
        <v>264</v>
      </c>
      <c r="D68" s="3" t="s">
        <v>1862</v>
      </c>
      <c r="E68" s="34" t="s">
        <v>1863</v>
      </c>
      <c r="F68" s="3" t="s">
        <v>232</v>
      </c>
      <c r="G68" s="3">
        <v>1</v>
      </c>
      <c r="H68" s="34" t="s">
        <v>38</v>
      </c>
      <c r="I68" s="3" t="s">
        <v>38</v>
      </c>
      <c r="J68" s="34" t="s">
        <v>891</v>
      </c>
      <c r="K68" s="84">
        <v>44398</v>
      </c>
      <c r="L68" s="3" t="s">
        <v>19</v>
      </c>
      <c r="M68" s="43" t="s">
        <v>892</v>
      </c>
      <c r="N68" s="3">
        <v>26</v>
      </c>
    </row>
    <row r="69" spans="1:14" s="63" customFormat="1" ht="42" hidden="1" x14ac:dyDescent="0.2">
      <c r="A69" s="48" t="str">
        <f>CONCATENATE("v2p-",YEAR(Table3[[#This Row],[Post Date]]),"-Q",ROUNDDOWN(MONTH(Table3[[#This Row],[Post Date]])/3,0)+1,"-",TEXT(Table3[[#This Row],[Counter]],"00#"))</f>
        <v>v2p-2021-Q2-001</v>
      </c>
      <c r="B69" s="34"/>
      <c r="C69" s="3" t="s">
        <v>57</v>
      </c>
      <c r="D69" s="3" t="s">
        <v>58</v>
      </c>
      <c r="E69" s="34" t="s">
        <v>1480</v>
      </c>
      <c r="F69" s="3" t="s">
        <v>232</v>
      </c>
      <c r="G69" s="3">
        <v>5</v>
      </c>
      <c r="H69" s="34" t="s">
        <v>38</v>
      </c>
      <c r="I69" s="3" t="s">
        <v>38</v>
      </c>
      <c r="J69" s="34" t="s">
        <v>1867</v>
      </c>
      <c r="K69" s="82">
        <v>44287</v>
      </c>
      <c r="L69" s="3" t="s">
        <v>19</v>
      </c>
      <c r="M69" s="43" t="s">
        <v>896</v>
      </c>
      <c r="N69" s="3">
        <v>1</v>
      </c>
    </row>
    <row r="70" spans="1:14" s="63" customFormat="1" ht="112" hidden="1" x14ac:dyDescent="0.2">
      <c r="A70" s="48" t="str">
        <f>CONCATENATE("v2p-",YEAR(Table3[[#This Row],[Post Date]]),"-Q",ROUNDDOWN(MONTH(Table3[[#This Row],[Post Date]])/3,0)+1,"-",TEXT(Table3[[#This Row],[Counter]],"00#"))</f>
        <v>v2p-2021-Q2-002</v>
      </c>
      <c r="B70" s="34"/>
      <c r="C70" s="3" t="s">
        <v>57</v>
      </c>
      <c r="D70" s="3" t="s">
        <v>292</v>
      </c>
      <c r="E70" s="34" t="s">
        <v>1868</v>
      </c>
      <c r="F70" s="3" t="s">
        <v>39</v>
      </c>
      <c r="G70" s="3">
        <v>2</v>
      </c>
      <c r="H70" s="34" t="s">
        <v>38</v>
      </c>
      <c r="I70" s="3" t="s">
        <v>38</v>
      </c>
      <c r="J70" s="34" t="s">
        <v>1869</v>
      </c>
      <c r="K70" s="82">
        <v>44287</v>
      </c>
      <c r="L70" s="3" t="s">
        <v>19</v>
      </c>
      <c r="M70" s="43" t="s">
        <v>1870</v>
      </c>
      <c r="N70" s="3">
        <v>2</v>
      </c>
    </row>
    <row r="71" spans="1:14" s="63" customFormat="1" ht="42" hidden="1" x14ac:dyDescent="0.2">
      <c r="A71" s="48" t="str">
        <f>CONCATENATE("v2p-",YEAR(Table3[[#This Row],[Post Date]]),"-Q",ROUNDDOWN(MONTH(Table3[[#This Row],[Post Date]])/3,0)+1,"-",TEXT(Table3[[#This Row],[Counter]],"00#"))</f>
        <v>v2p-2021-Q2-003</v>
      </c>
      <c r="B71" s="34"/>
      <c r="C71" s="3" t="s">
        <v>57</v>
      </c>
      <c r="D71" s="3" t="s">
        <v>76</v>
      </c>
      <c r="E71" s="34" t="s">
        <v>77</v>
      </c>
      <c r="F71" s="3" t="s">
        <v>39</v>
      </c>
      <c r="G71" s="3">
        <v>1</v>
      </c>
      <c r="H71" s="34" t="s">
        <v>38</v>
      </c>
      <c r="I71" s="3" t="s">
        <v>38</v>
      </c>
      <c r="J71" s="34" t="s">
        <v>1871</v>
      </c>
      <c r="K71" s="82">
        <v>44287</v>
      </c>
      <c r="L71" s="3" t="s">
        <v>19</v>
      </c>
      <c r="M71" s="43" t="s">
        <v>1872</v>
      </c>
      <c r="N71" s="3">
        <v>3</v>
      </c>
    </row>
    <row r="72" spans="1:14" s="63" customFormat="1" ht="14" hidden="1" x14ac:dyDescent="0.2">
      <c r="A72" s="48" t="str">
        <f>CONCATENATE("v2p-",YEAR(Table3[[#This Row],[Post Date]]),"-Q",ROUNDDOWN(MONTH(Table3[[#This Row],[Post Date]])/3,0)+1,"-",TEXT(Table3[[#This Row],[Counter]],"00#"))</f>
        <v>v2p-2021-Q2-005</v>
      </c>
      <c r="B72" s="34"/>
      <c r="C72" s="3" t="s">
        <v>57</v>
      </c>
      <c r="D72" s="3" t="s">
        <v>91</v>
      </c>
      <c r="E72" s="34" t="s">
        <v>92</v>
      </c>
      <c r="F72" s="3" t="s">
        <v>39</v>
      </c>
      <c r="G72" s="3">
        <v>2</v>
      </c>
      <c r="H72" s="34" t="s">
        <v>38</v>
      </c>
      <c r="I72" s="3" t="s">
        <v>38</v>
      </c>
      <c r="J72" s="34" t="s">
        <v>1873</v>
      </c>
      <c r="K72" s="82">
        <v>44287</v>
      </c>
      <c r="L72" s="3" t="s">
        <v>19</v>
      </c>
      <c r="M72" s="43"/>
      <c r="N72" s="3">
        <v>5</v>
      </c>
    </row>
    <row r="73" spans="1:14" s="63" customFormat="1" ht="14" hidden="1" x14ac:dyDescent="0.2">
      <c r="A73" s="48" t="str">
        <f>CONCATENATE("v2p-",YEAR(Table3[[#This Row],[Post Date]]),"-Q",ROUNDDOWN(MONTH(Table3[[#This Row],[Post Date]])/3,0)+1,"-",TEXT(Table3[[#This Row],[Counter]],"00#"))</f>
        <v>v2p-2021-Q2-037</v>
      </c>
      <c r="B73" s="34"/>
      <c r="C73" s="3" t="s">
        <v>95</v>
      </c>
      <c r="D73" s="3" t="s">
        <v>512</v>
      </c>
      <c r="E73" s="34" t="s">
        <v>1874</v>
      </c>
      <c r="F73" s="3" t="s">
        <v>38</v>
      </c>
      <c r="G73" s="3" t="s">
        <v>38</v>
      </c>
      <c r="H73" s="34" t="s">
        <v>38</v>
      </c>
      <c r="I73" s="3" t="s">
        <v>38</v>
      </c>
      <c r="J73" s="34" t="s">
        <v>1875</v>
      </c>
      <c r="K73" s="82">
        <v>44287</v>
      </c>
      <c r="L73" s="3" t="s">
        <v>19</v>
      </c>
      <c r="M73" s="43" t="s">
        <v>908</v>
      </c>
      <c r="N73" s="3">
        <v>37</v>
      </c>
    </row>
    <row r="74" spans="1:14" s="63" customFormat="1" ht="28" hidden="1" x14ac:dyDescent="0.2">
      <c r="A74" s="48" t="str">
        <f>CONCATENATE("v2p-",YEAR(Table3[[#This Row],[Post Date]]),"-Q",ROUNDDOWN(MONTH(Table3[[#This Row],[Post Date]])/3,0)+1,"-",TEXT(Table3[[#This Row],[Counter]],"00#"))</f>
        <v>v2p-2021-Q2-038</v>
      </c>
      <c r="B74" s="34"/>
      <c r="C74" s="3" t="s">
        <v>1876</v>
      </c>
      <c r="D74" s="3" t="s">
        <v>909</v>
      </c>
      <c r="E74" s="34" t="s">
        <v>910</v>
      </c>
      <c r="F74" s="3" t="s">
        <v>39</v>
      </c>
      <c r="G74" s="3">
        <v>3</v>
      </c>
      <c r="H74" s="34" t="s">
        <v>38</v>
      </c>
      <c r="I74" s="3" t="s">
        <v>106</v>
      </c>
      <c r="J74" s="34" t="s">
        <v>1877</v>
      </c>
      <c r="K74" s="82">
        <v>44287</v>
      </c>
      <c r="L74" s="3" t="s">
        <v>19</v>
      </c>
      <c r="M74" s="43" t="s">
        <v>908</v>
      </c>
      <c r="N74" s="3">
        <v>38</v>
      </c>
    </row>
    <row r="75" spans="1:14" s="63" customFormat="1" ht="28" hidden="1" x14ac:dyDescent="0.2">
      <c r="A75" s="48" t="str">
        <f>CONCATENATE("v2p-",YEAR(Table3[[#This Row],[Post Date]]),"-Q",ROUNDDOWN(MONTH(Table3[[#This Row],[Post Date]])/3,0)+1,"-",TEXT(Table3[[#This Row],[Counter]],"00#"))</f>
        <v>v2p-2021-Q2-007</v>
      </c>
      <c r="B75" s="34"/>
      <c r="C75" s="3" t="s">
        <v>95</v>
      </c>
      <c r="D75" s="3" t="s">
        <v>920</v>
      </c>
      <c r="E75" s="34" t="s">
        <v>921</v>
      </c>
      <c r="F75" s="3" t="s">
        <v>39</v>
      </c>
      <c r="G75" s="3">
        <v>1</v>
      </c>
      <c r="H75" s="34" t="s">
        <v>38</v>
      </c>
      <c r="I75" s="3" t="s">
        <v>69</v>
      </c>
      <c r="J75" s="34" t="s">
        <v>1878</v>
      </c>
      <c r="K75" s="82">
        <v>44287</v>
      </c>
      <c r="L75" s="3" t="s">
        <v>19</v>
      </c>
      <c r="M75" s="43" t="s">
        <v>1879</v>
      </c>
      <c r="N75" s="3">
        <v>7</v>
      </c>
    </row>
    <row r="76" spans="1:14" s="63" customFormat="1" ht="28" hidden="1" x14ac:dyDescent="0.2">
      <c r="A76" s="48" t="str">
        <f>CONCATENATE("v2p-",YEAR(Table3[[#This Row],[Post Date]]),"-Q",ROUNDDOWN(MONTH(Table3[[#This Row],[Post Date]])/3,0)+1,"-",TEXT(Table3[[#This Row],[Counter]],"00#"))</f>
        <v>v2p-2021-Q2-006</v>
      </c>
      <c r="B76" s="34"/>
      <c r="C76" s="3" t="s">
        <v>95</v>
      </c>
      <c r="D76" s="3" t="s">
        <v>920</v>
      </c>
      <c r="E76" s="34" t="s">
        <v>921</v>
      </c>
      <c r="F76" s="3" t="s">
        <v>39</v>
      </c>
      <c r="G76" s="3">
        <v>1</v>
      </c>
      <c r="H76" s="34" t="s">
        <v>38</v>
      </c>
      <c r="I76" s="3" t="s">
        <v>38</v>
      </c>
      <c r="J76" s="34" t="s">
        <v>1880</v>
      </c>
      <c r="K76" s="82">
        <v>44287</v>
      </c>
      <c r="L76" s="3" t="s">
        <v>19</v>
      </c>
      <c r="M76" s="43" t="s">
        <v>1879</v>
      </c>
      <c r="N76" s="3">
        <v>6</v>
      </c>
    </row>
    <row r="77" spans="1:14" s="63" customFormat="1" ht="70" hidden="1" x14ac:dyDescent="0.2">
      <c r="A77" s="48" t="str">
        <f>CONCATENATE("v2p-",YEAR(Table3[[#This Row],[Post Date]]),"-Q",ROUNDDOWN(MONTH(Table3[[#This Row],[Post Date]])/3,0)+1,"-",TEXT(Table3[[#This Row],[Counter]],"00#"))</f>
        <v>v2p-2021-Q2-009</v>
      </c>
      <c r="B77" s="34"/>
      <c r="C77" s="3" t="s">
        <v>95</v>
      </c>
      <c r="D77" s="3" t="s">
        <v>920</v>
      </c>
      <c r="E77" s="34" t="s">
        <v>921</v>
      </c>
      <c r="F77" s="3" t="s">
        <v>39</v>
      </c>
      <c r="G77" s="3">
        <v>2</v>
      </c>
      <c r="H77" s="34" t="s">
        <v>38</v>
      </c>
      <c r="I77" s="3" t="s">
        <v>134</v>
      </c>
      <c r="J77" s="34" t="s">
        <v>1881</v>
      </c>
      <c r="K77" s="82">
        <v>44287</v>
      </c>
      <c r="L77" s="3" t="s">
        <v>19</v>
      </c>
      <c r="M77" s="43"/>
      <c r="N77" s="3">
        <v>9</v>
      </c>
    </row>
    <row r="78" spans="1:14" s="63" customFormat="1" ht="28" hidden="1" x14ac:dyDescent="0.2">
      <c r="A78" s="48" t="str">
        <f>CONCATENATE("v2p-",YEAR(Table3[[#This Row],[Post Date]]),"-Q",ROUNDDOWN(MONTH(Table3[[#This Row],[Post Date]])/3,0)+1,"-",TEXT(Table3[[#This Row],[Counter]],"00#"))</f>
        <v>v2p-2021-Q2-008</v>
      </c>
      <c r="B78" s="34"/>
      <c r="C78" s="3" t="s">
        <v>95</v>
      </c>
      <c r="D78" s="3" t="s">
        <v>920</v>
      </c>
      <c r="E78" s="34" t="s">
        <v>921</v>
      </c>
      <c r="F78" s="3" t="s">
        <v>39</v>
      </c>
      <c r="G78" s="3">
        <v>2</v>
      </c>
      <c r="H78" s="34" t="s">
        <v>38</v>
      </c>
      <c r="I78" s="3" t="s">
        <v>38</v>
      </c>
      <c r="J78" s="34" t="s">
        <v>1882</v>
      </c>
      <c r="K78" s="82">
        <v>44287</v>
      </c>
      <c r="L78" s="3" t="s">
        <v>19</v>
      </c>
      <c r="M78" s="43" t="s">
        <v>1883</v>
      </c>
      <c r="N78" s="3">
        <v>8</v>
      </c>
    </row>
    <row r="79" spans="1:14" s="63" customFormat="1" ht="70" hidden="1" x14ac:dyDescent="0.2">
      <c r="A79" s="48" t="str">
        <f>CONCATENATE("v2p-",YEAR(Table3[[#This Row],[Post Date]]),"-Q",ROUNDDOWN(MONTH(Table3[[#This Row],[Post Date]])/3,0)+1,"-",TEXT(Table3[[#This Row],[Counter]],"00#"))</f>
        <v>v2p-2021-Q2-011</v>
      </c>
      <c r="B79" s="34"/>
      <c r="C79" s="3" t="s">
        <v>95</v>
      </c>
      <c r="D79" s="3" t="s">
        <v>920</v>
      </c>
      <c r="E79" s="34" t="s">
        <v>921</v>
      </c>
      <c r="F79" s="3" t="s">
        <v>39</v>
      </c>
      <c r="G79" s="3">
        <v>2</v>
      </c>
      <c r="H79" s="34" t="s">
        <v>38</v>
      </c>
      <c r="I79" s="3" t="s">
        <v>38</v>
      </c>
      <c r="J79" s="34" t="s">
        <v>1884</v>
      </c>
      <c r="K79" s="82">
        <v>44287</v>
      </c>
      <c r="L79" s="3" t="s">
        <v>19</v>
      </c>
      <c r="M79" s="43" t="s">
        <v>1885</v>
      </c>
      <c r="N79" s="3">
        <v>11</v>
      </c>
    </row>
    <row r="80" spans="1:14" s="63" customFormat="1" ht="42" hidden="1" x14ac:dyDescent="0.2">
      <c r="A80" s="48" t="str">
        <f>CONCATENATE("v2p-",YEAR(Table3[[#This Row],[Post Date]]),"-Q",ROUNDDOWN(MONTH(Table3[[#This Row],[Post Date]])/3,0)+1,"-",TEXT(Table3[[#This Row],[Counter]],"00#"))</f>
        <v>v2p-2021-Q2-012</v>
      </c>
      <c r="B80" s="34"/>
      <c r="C80" s="3" t="s">
        <v>95</v>
      </c>
      <c r="D80" s="3" t="s">
        <v>575</v>
      </c>
      <c r="E80" s="34" t="s">
        <v>705</v>
      </c>
      <c r="F80" s="3" t="s">
        <v>39</v>
      </c>
      <c r="G80" s="3">
        <v>2</v>
      </c>
      <c r="H80" s="34" t="s">
        <v>38</v>
      </c>
      <c r="I80" s="3" t="s">
        <v>38</v>
      </c>
      <c r="J80" s="34" t="s">
        <v>1886</v>
      </c>
      <c r="K80" s="82">
        <v>44287</v>
      </c>
      <c r="L80" s="3" t="s">
        <v>19</v>
      </c>
      <c r="M80" s="43" t="s">
        <v>1887</v>
      </c>
      <c r="N80" s="3">
        <v>12</v>
      </c>
    </row>
    <row r="81" spans="1:14" s="63" customFormat="1" ht="14" hidden="1" x14ac:dyDescent="0.2">
      <c r="A81" s="48" t="str">
        <f>CONCATENATE("v2p-",YEAR(Table3[[#This Row],[Post Date]]),"-Q",ROUNDDOWN(MONTH(Table3[[#This Row],[Post Date]])/3,0)+1,"-",TEXT(Table3[[#This Row],[Counter]],"00#"))</f>
        <v>v2p-2021-Q2-040</v>
      </c>
      <c r="B81" s="34"/>
      <c r="C81" s="3" t="s">
        <v>108</v>
      </c>
      <c r="D81" s="3" t="s">
        <v>925</v>
      </c>
      <c r="E81" s="34" t="s">
        <v>926</v>
      </c>
      <c r="F81" s="3" t="s">
        <v>39</v>
      </c>
      <c r="G81" s="3">
        <v>1</v>
      </c>
      <c r="H81" s="34" t="s">
        <v>38</v>
      </c>
      <c r="I81" s="3" t="s">
        <v>38</v>
      </c>
      <c r="J81" s="34" t="s">
        <v>928</v>
      </c>
      <c r="K81" s="82">
        <v>44287</v>
      </c>
      <c r="L81" s="3" t="s">
        <v>19</v>
      </c>
      <c r="M81" s="43" t="s">
        <v>908</v>
      </c>
      <c r="N81" s="3">
        <v>40</v>
      </c>
    </row>
    <row r="82" spans="1:14" s="63" customFormat="1" ht="182" hidden="1" x14ac:dyDescent="0.2">
      <c r="A82" s="48" t="str">
        <f>CONCATENATE("v2p-",YEAR(Table3[[#This Row],[Post Date]]),"-Q",ROUNDDOWN(MONTH(Table3[[#This Row],[Post Date]])/3,0)+1,"-",TEXT(Table3[[#This Row],[Counter]],"00#"))</f>
        <v>v2p-2021-Q2-013</v>
      </c>
      <c r="B82" s="34"/>
      <c r="C82" s="3" t="s">
        <v>108</v>
      </c>
      <c r="D82" s="3" t="s">
        <v>925</v>
      </c>
      <c r="E82" s="34" t="s">
        <v>1888</v>
      </c>
      <c r="F82" s="3" t="s">
        <v>39</v>
      </c>
      <c r="G82" s="3">
        <v>1</v>
      </c>
      <c r="H82" s="34" t="s">
        <v>38</v>
      </c>
      <c r="I82" s="3" t="s">
        <v>38</v>
      </c>
      <c r="J82" s="19" t="s">
        <v>1889</v>
      </c>
      <c r="K82" s="82">
        <v>44287</v>
      </c>
      <c r="L82" s="3" t="s">
        <v>19</v>
      </c>
      <c r="M82" s="43" t="s">
        <v>1890</v>
      </c>
      <c r="N82" s="3">
        <v>13</v>
      </c>
    </row>
    <row r="83" spans="1:14" s="63" customFormat="1" ht="126" hidden="1" x14ac:dyDescent="0.2">
      <c r="A83" s="48" t="str">
        <f>CONCATENATE("v2p-",YEAR(Table3[[#This Row],[Post Date]]),"-Q",ROUNDDOWN(MONTH(Table3[[#This Row],[Post Date]])/3,0)+1,"-",TEXT(Table3[[#This Row],[Counter]],"00#"))</f>
        <v>v2p-2021-Q2-014</v>
      </c>
      <c r="B83" s="34"/>
      <c r="C83" s="3" t="s">
        <v>108</v>
      </c>
      <c r="D83" s="3" t="s">
        <v>925</v>
      </c>
      <c r="E83" s="34" t="s">
        <v>1888</v>
      </c>
      <c r="F83" s="3" t="s">
        <v>39</v>
      </c>
      <c r="G83" s="3">
        <v>1</v>
      </c>
      <c r="H83" s="34" t="s">
        <v>38</v>
      </c>
      <c r="I83" s="3" t="s">
        <v>38</v>
      </c>
      <c r="J83" s="91" t="s">
        <v>1891</v>
      </c>
      <c r="K83" s="82">
        <v>44287</v>
      </c>
      <c r="L83" s="3" t="s">
        <v>19</v>
      </c>
      <c r="M83" s="43" t="s">
        <v>1892</v>
      </c>
      <c r="N83" s="3">
        <v>14</v>
      </c>
    </row>
    <row r="84" spans="1:14" s="39" customFormat="1" ht="14" hidden="1" x14ac:dyDescent="0.2">
      <c r="A84" s="48" t="str">
        <f>CONCATENATE("v2p-",YEAR(Table3[[#This Row],[Post Date]]),"-Q",ROUNDDOWN(MONTH(Table3[[#This Row],[Post Date]])/3,0)+1,"-",TEXT(Table3[[#This Row],[Counter]],"00#"))</f>
        <v>v2p-2021-Q2-039</v>
      </c>
      <c r="B84" s="34"/>
      <c r="C84" s="3" t="s">
        <v>108</v>
      </c>
      <c r="D84" s="3" t="s">
        <v>925</v>
      </c>
      <c r="E84" s="34" t="s">
        <v>926</v>
      </c>
      <c r="F84" s="3" t="s">
        <v>38</v>
      </c>
      <c r="G84" s="3" t="s">
        <v>38</v>
      </c>
      <c r="H84" s="34" t="s">
        <v>38</v>
      </c>
      <c r="I84" s="3" t="s">
        <v>38</v>
      </c>
      <c r="J84" s="34" t="s">
        <v>929</v>
      </c>
      <c r="K84" s="82">
        <v>44287</v>
      </c>
      <c r="L84" s="3" t="s">
        <v>19</v>
      </c>
      <c r="M84" s="43" t="s">
        <v>908</v>
      </c>
      <c r="N84" s="3">
        <v>39</v>
      </c>
    </row>
    <row r="85" spans="1:14" s="39" customFormat="1" ht="266" hidden="1" x14ac:dyDescent="0.2">
      <c r="A85" s="48" t="str">
        <f>CONCATENATE("v2p-",YEAR(Table3[[#This Row],[Post Date]]),"-Q",ROUNDDOWN(MONTH(Table3[[#This Row],[Post Date]])/3,0)+1,"-",TEXT(Table3[[#This Row],[Counter]],"00#"))</f>
        <v>v2p-2021-Q2-015</v>
      </c>
      <c r="B85" s="34"/>
      <c r="C85" s="3" t="s">
        <v>108</v>
      </c>
      <c r="D85" s="3" t="s">
        <v>335</v>
      </c>
      <c r="E85" s="34" t="s">
        <v>336</v>
      </c>
      <c r="F85" s="3" t="s">
        <v>39</v>
      </c>
      <c r="G85" s="3">
        <v>1</v>
      </c>
      <c r="H85" s="34" t="s">
        <v>38</v>
      </c>
      <c r="I85" s="3" t="s">
        <v>38</v>
      </c>
      <c r="J85" s="19" t="s">
        <v>1893</v>
      </c>
      <c r="K85" s="82">
        <v>44287</v>
      </c>
      <c r="L85" s="3" t="s">
        <v>19</v>
      </c>
      <c r="M85" s="43" t="s">
        <v>1894</v>
      </c>
      <c r="N85" s="3">
        <v>15</v>
      </c>
    </row>
    <row r="86" spans="1:14" s="63" customFormat="1" ht="154" hidden="1" x14ac:dyDescent="0.2">
      <c r="A86" s="48" t="str">
        <f>CONCATENATE("v2p-",YEAR(Table3[[#This Row],[Post Date]]),"-Q",ROUNDDOWN(MONTH(Table3[[#This Row],[Post Date]])/3,0)+1,"-",TEXT(Table3[[#This Row],[Counter]],"00#"))</f>
        <v>v2p-2021-Q2-016</v>
      </c>
      <c r="B86" s="34"/>
      <c r="C86" s="3" t="s">
        <v>108</v>
      </c>
      <c r="D86" s="3" t="s">
        <v>335</v>
      </c>
      <c r="E86" s="34" t="s">
        <v>336</v>
      </c>
      <c r="F86" s="3" t="s">
        <v>39</v>
      </c>
      <c r="G86" s="3">
        <v>1</v>
      </c>
      <c r="H86" s="34" t="s">
        <v>38</v>
      </c>
      <c r="I86" s="3" t="s">
        <v>38</v>
      </c>
      <c r="J86" s="34" t="s">
        <v>1895</v>
      </c>
      <c r="K86" s="82">
        <v>44287</v>
      </c>
      <c r="L86" s="3" t="s">
        <v>19</v>
      </c>
      <c r="M86" s="43" t="s">
        <v>1896</v>
      </c>
      <c r="N86" s="3">
        <v>16</v>
      </c>
    </row>
    <row r="87" spans="1:14" s="63" customFormat="1" ht="28" hidden="1" x14ac:dyDescent="0.2">
      <c r="A87" s="48" t="str">
        <f>CONCATENATE("v2p-",YEAR(Table3[[#This Row],[Post Date]]),"-Q",ROUNDDOWN(MONTH(Table3[[#This Row],[Post Date]])/3,0)+1,"-",TEXT(Table3[[#This Row],[Counter]],"00#"))</f>
        <v>v2p-2021-Q2-017</v>
      </c>
      <c r="B87" s="34"/>
      <c r="C87" s="3" t="s">
        <v>112</v>
      </c>
      <c r="D87" s="3" t="s">
        <v>126</v>
      </c>
      <c r="E87" s="34" t="s">
        <v>1809</v>
      </c>
      <c r="F87" s="3" t="s">
        <v>39</v>
      </c>
      <c r="G87" s="3">
        <v>3</v>
      </c>
      <c r="H87" s="34" t="s">
        <v>38</v>
      </c>
      <c r="I87" s="3" t="s">
        <v>69</v>
      </c>
      <c r="J87" s="34" t="s">
        <v>1897</v>
      </c>
      <c r="K87" s="82">
        <v>44287</v>
      </c>
      <c r="L87" s="3" t="s">
        <v>19</v>
      </c>
      <c r="M87" s="43"/>
      <c r="N87" s="3">
        <v>17</v>
      </c>
    </row>
    <row r="88" spans="1:14" s="63" customFormat="1" ht="14" hidden="1" x14ac:dyDescent="0.2">
      <c r="A88" s="48" t="str">
        <f>CONCATENATE("v2p-",YEAR(Table3[[#This Row],[Post Date]]),"-Q",ROUNDDOWN(MONTH(Table3[[#This Row],[Post Date]])/3,0)+1,"-",TEXT(Table3[[#This Row],[Counter]],"00#"))</f>
        <v>v2p-2021-Q2-018</v>
      </c>
      <c r="B88" s="34"/>
      <c r="C88" s="3" t="s">
        <v>139</v>
      </c>
      <c r="D88" s="3" t="s">
        <v>358</v>
      </c>
      <c r="E88" s="34" t="s">
        <v>359</v>
      </c>
      <c r="F88" s="3" t="s">
        <v>39</v>
      </c>
      <c r="G88" s="3">
        <v>1</v>
      </c>
      <c r="H88" s="34" t="s">
        <v>38</v>
      </c>
      <c r="I88" s="3" t="s">
        <v>74</v>
      </c>
      <c r="J88" s="34" t="s">
        <v>1898</v>
      </c>
      <c r="K88" s="82">
        <v>44287</v>
      </c>
      <c r="L88" s="3" t="s">
        <v>40</v>
      </c>
      <c r="M88" s="43" t="s">
        <v>1899</v>
      </c>
      <c r="N88" s="3">
        <v>18</v>
      </c>
    </row>
    <row r="89" spans="1:14" s="63" customFormat="1" ht="84" hidden="1" x14ac:dyDescent="0.2">
      <c r="A89" s="48" t="str">
        <f>CONCATENATE("v2p-",YEAR(Table3[[#This Row],[Post Date]]),"-Q",ROUNDDOWN(MONTH(Table3[[#This Row],[Post Date]])/3,0)+1,"-",TEXT(Table3[[#This Row],[Counter]],"00#"))</f>
        <v>v2p-2021-Q2-021</v>
      </c>
      <c r="B89" s="34"/>
      <c r="C89" s="3" t="s">
        <v>1843</v>
      </c>
      <c r="D89" s="3" t="s">
        <v>38</v>
      </c>
      <c r="E89" s="34" t="s">
        <v>38</v>
      </c>
      <c r="F89" s="3" t="s">
        <v>38</v>
      </c>
      <c r="G89" s="3" t="s">
        <v>38</v>
      </c>
      <c r="H89" s="34" t="s">
        <v>38</v>
      </c>
      <c r="I89" s="3" t="s">
        <v>38</v>
      </c>
      <c r="J89" s="34" t="s">
        <v>1900</v>
      </c>
      <c r="K89" s="82">
        <v>44287</v>
      </c>
      <c r="L89" s="3" t="s">
        <v>19</v>
      </c>
      <c r="M89" s="43" t="s">
        <v>940</v>
      </c>
      <c r="N89" s="3">
        <v>21</v>
      </c>
    </row>
    <row r="90" spans="1:14" s="63" customFormat="1" ht="42" hidden="1" x14ac:dyDescent="0.2">
      <c r="A90" s="48" t="str">
        <f>CONCATENATE("v2p-",YEAR(Table3[[#This Row],[Post Date]]),"-Q",ROUNDDOWN(MONTH(Table3[[#This Row],[Post Date]])/3,0)+1,"-",TEXT(Table3[[#This Row],[Counter]],"00#"))</f>
        <v>v2p-2021-Q2-019</v>
      </c>
      <c r="B90" s="34"/>
      <c r="C90" s="3" t="s">
        <v>163</v>
      </c>
      <c r="D90" s="3" t="s">
        <v>38</v>
      </c>
      <c r="E90" s="34" t="s">
        <v>38</v>
      </c>
      <c r="F90" s="3" t="s">
        <v>38</v>
      </c>
      <c r="G90" s="3" t="s">
        <v>38</v>
      </c>
      <c r="H90" s="34" t="s">
        <v>38</v>
      </c>
      <c r="I90" s="3" t="s">
        <v>38</v>
      </c>
      <c r="J90" s="19" t="s">
        <v>943</v>
      </c>
      <c r="K90" s="82">
        <v>44287</v>
      </c>
      <c r="L90" s="3" t="s">
        <v>40</v>
      </c>
      <c r="M90" s="43" t="s">
        <v>944</v>
      </c>
      <c r="N90" s="3">
        <v>19</v>
      </c>
    </row>
    <row r="91" spans="1:14" s="63" customFormat="1" ht="28" hidden="1" x14ac:dyDescent="0.2">
      <c r="A91" s="48" t="str">
        <f>CONCATENATE("v2p-",YEAR(Table3[[#This Row],[Post Date]]),"-Q",ROUNDDOWN(MONTH(Table3[[#This Row],[Post Date]])/3,0)+1,"-",TEXT(Table3[[#This Row],[Counter]],"00#"))</f>
        <v>v2p-2021-Q2-020</v>
      </c>
      <c r="B91" s="34"/>
      <c r="C91" s="3" t="s">
        <v>163</v>
      </c>
      <c r="D91" s="3" t="s">
        <v>38</v>
      </c>
      <c r="E91" s="34" t="s">
        <v>38</v>
      </c>
      <c r="F91" s="3" t="s">
        <v>38</v>
      </c>
      <c r="G91" s="3" t="s">
        <v>38</v>
      </c>
      <c r="H91" s="34" t="s">
        <v>38</v>
      </c>
      <c r="I91" s="3" t="s">
        <v>38</v>
      </c>
      <c r="J91" s="34" t="s">
        <v>945</v>
      </c>
      <c r="K91" s="82">
        <v>44287</v>
      </c>
      <c r="L91" s="3" t="s">
        <v>19</v>
      </c>
      <c r="M91" s="43" t="s">
        <v>1901</v>
      </c>
      <c r="N91" s="3">
        <v>20</v>
      </c>
    </row>
    <row r="92" spans="1:14" s="63" customFormat="1" ht="56" hidden="1" x14ac:dyDescent="0.2">
      <c r="A92" s="48" t="str">
        <f>CONCATENATE("v2p-",YEAR(Table3[[#This Row],[Post Date]]),"-Q",ROUNDDOWN(MONTH(Table3[[#This Row],[Post Date]])/3,0)+1,"-",TEXT(Table3[[#This Row],[Counter]],"00#"))</f>
        <v>v2p-2021-Q2-022</v>
      </c>
      <c r="B92" s="34"/>
      <c r="C92" s="3" t="s">
        <v>38</v>
      </c>
      <c r="D92" s="3" t="s">
        <v>38</v>
      </c>
      <c r="E92" s="34" t="s">
        <v>38</v>
      </c>
      <c r="F92" s="3" t="s">
        <v>38</v>
      </c>
      <c r="G92" s="3" t="s">
        <v>38</v>
      </c>
      <c r="H92" s="34" t="s">
        <v>38</v>
      </c>
      <c r="I92" s="3" t="s">
        <v>38</v>
      </c>
      <c r="J92" s="34" t="s">
        <v>955</v>
      </c>
      <c r="K92" s="82">
        <v>44287</v>
      </c>
      <c r="L92" s="3" t="s">
        <v>19</v>
      </c>
      <c r="M92" s="43" t="s">
        <v>940</v>
      </c>
      <c r="N92" s="3">
        <v>22</v>
      </c>
    </row>
    <row r="93" spans="1:14" s="63" customFormat="1" ht="14" hidden="1" x14ac:dyDescent="0.2">
      <c r="A93" s="48" t="str">
        <f>CONCATENATE("v2p-",YEAR(Table3[[#This Row],[Post Date]]),"-Q",ROUNDDOWN(MONTH(Table3[[#This Row],[Post Date]])/3,0)+1,"-",TEXT(Table3[[#This Row],[Counter]],"00#"))</f>
        <v>v2p-2021-Q2-023</v>
      </c>
      <c r="B93" s="34"/>
      <c r="C93" s="3" t="s">
        <v>38</v>
      </c>
      <c r="D93" s="3" t="s">
        <v>38</v>
      </c>
      <c r="E93" s="34" t="s">
        <v>38</v>
      </c>
      <c r="F93" s="3" t="s">
        <v>38</v>
      </c>
      <c r="G93" s="3" t="s">
        <v>38</v>
      </c>
      <c r="H93" s="34" t="s">
        <v>38</v>
      </c>
      <c r="I93" s="3" t="s">
        <v>38</v>
      </c>
      <c r="J93" s="34" t="s">
        <v>956</v>
      </c>
      <c r="K93" s="82">
        <v>44287</v>
      </c>
      <c r="L93" s="3" t="s">
        <v>19</v>
      </c>
      <c r="M93" s="43"/>
      <c r="N93" s="3">
        <v>23</v>
      </c>
    </row>
    <row r="94" spans="1:14" s="63" customFormat="1" ht="70" hidden="1" x14ac:dyDescent="0.2">
      <c r="A94" s="48" t="str">
        <f>CONCATENATE("v2p-",YEAR(Table3[[#This Row],[Post Date]]),"-Q",ROUNDDOWN(MONTH(Table3[[#This Row],[Post Date]])/3,0)+1,"-",TEXT(Table3[[#This Row],[Counter]],"00#"))</f>
        <v>v2p-2021-Q2-041</v>
      </c>
      <c r="B94" s="34"/>
      <c r="C94" s="3" t="s">
        <v>195</v>
      </c>
      <c r="D94" s="3" t="s">
        <v>198</v>
      </c>
      <c r="E94" s="34" t="s">
        <v>202</v>
      </c>
      <c r="F94" s="3" t="s">
        <v>39</v>
      </c>
      <c r="G94" s="3">
        <v>1</v>
      </c>
      <c r="H94" s="34" t="s">
        <v>38</v>
      </c>
      <c r="I94" s="3" t="s">
        <v>74</v>
      </c>
      <c r="J94" s="34" t="s">
        <v>1902</v>
      </c>
      <c r="K94" s="82">
        <v>44287</v>
      </c>
      <c r="L94" s="3" t="s">
        <v>19</v>
      </c>
      <c r="M94" s="43"/>
      <c r="N94" s="3">
        <v>41</v>
      </c>
    </row>
    <row r="95" spans="1:14" s="63" customFormat="1" ht="42" hidden="1" x14ac:dyDescent="0.2">
      <c r="A95" s="48" t="str">
        <f>CONCATENATE("v2p-",YEAR(Table3[[#This Row],[Post Date]]),"-Q",ROUNDDOWN(MONTH(Table3[[#This Row],[Post Date]])/3,0)+1,"-",TEXT(Table3[[#This Row],[Counter]],"00#"))</f>
        <v>v2p-2021-Q2-025</v>
      </c>
      <c r="B95" s="34"/>
      <c r="C95" s="3" t="s">
        <v>203</v>
      </c>
      <c r="D95" s="3" t="s">
        <v>204</v>
      </c>
      <c r="E95" s="34" t="s">
        <v>205</v>
      </c>
      <c r="F95" s="3" t="s">
        <v>39</v>
      </c>
      <c r="G95" s="3">
        <v>2</v>
      </c>
      <c r="H95" s="34" t="s">
        <v>38</v>
      </c>
      <c r="I95" s="3" t="s">
        <v>38</v>
      </c>
      <c r="J95" s="34" t="s">
        <v>1903</v>
      </c>
      <c r="K95" s="82">
        <v>44287</v>
      </c>
      <c r="L95" s="3" t="s">
        <v>19</v>
      </c>
      <c r="M95" s="43" t="s">
        <v>1904</v>
      </c>
      <c r="N95" s="3">
        <v>25</v>
      </c>
    </row>
    <row r="96" spans="1:14" s="63" customFormat="1" ht="28" hidden="1" x14ac:dyDescent="0.2">
      <c r="A96" s="48" t="str">
        <f>CONCATENATE("v2p-",YEAR(Table3[[#This Row],[Post Date]]),"-Q",ROUNDDOWN(MONTH(Table3[[#This Row],[Post Date]])/3,0)+1,"-",TEXT(Table3[[#This Row],[Counter]],"00#"))</f>
        <v>v2p-2021-Q2-026</v>
      </c>
      <c r="B96" s="34"/>
      <c r="C96" s="3" t="s">
        <v>203</v>
      </c>
      <c r="D96" s="3" t="s">
        <v>204</v>
      </c>
      <c r="E96" s="34" t="s">
        <v>205</v>
      </c>
      <c r="F96" s="3" t="s">
        <v>39</v>
      </c>
      <c r="G96" s="3">
        <v>2</v>
      </c>
      <c r="H96" s="34" t="s">
        <v>38</v>
      </c>
      <c r="I96" s="3" t="s">
        <v>38</v>
      </c>
      <c r="J96" s="19" t="s">
        <v>1905</v>
      </c>
      <c r="K96" s="82">
        <v>44287</v>
      </c>
      <c r="L96" s="3" t="s">
        <v>19</v>
      </c>
      <c r="M96" s="43" t="s">
        <v>1906</v>
      </c>
      <c r="N96" s="3">
        <v>26</v>
      </c>
    </row>
    <row r="97" spans="1:14" s="63" customFormat="1" ht="28" hidden="1" x14ac:dyDescent="0.2">
      <c r="A97" s="48" t="str">
        <f>CONCATENATE("v2p-",YEAR(Table3[[#This Row],[Post Date]]),"-Q",ROUNDDOWN(MONTH(Table3[[#This Row],[Post Date]])/3,0)+1,"-",TEXT(Table3[[#This Row],[Counter]],"00#"))</f>
        <v>v2p-2021-Q2-027</v>
      </c>
      <c r="B97" s="34"/>
      <c r="C97" s="3" t="s">
        <v>203</v>
      </c>
      <c r="D97" s="3" t="s">
        <v>1907</v>
      </c>
      <c r="E97" s="34" t="s">
        <v>1908</v>
      </c>
      <c r="F97" s="3" t="s">
        <v>39</v>
      </c>
      <c r="G97" s="3">
        <v>2</v>
      </c>
      <c r="H97" s="34" t="s">
        <v>897</v>
      </c>
      <c r="I97" s="3" t="s">
        <v>38</v>
      </c>
      <c r="J97" s="34" t="s">
        <v>1909</v>
      </c>
      <c r="K97" s="82">
        <v>44287</v>
      </c>
      <c r="L97" s="3" t="s">
        <v>19</v>
      </c>
      <c r="M97" s="43" t="s">
        <v>1910</v>
      </c>
      <c r="N97" s="3">
        <v>27</v>
      </c>
    </row>
    <row r="98" spans="1:14" s="63" customFormat="1" ht="42" hidden="1" x14ac:dyDescent="0.2">
      <c r="A98" s="48" t="str">
        <f>CONCATENATE("v2p-",YEAR(Table3[[#This Row],[Post Date]]),"-Q",ROUNDDOWN(MONTH(Table3[[#This Row],[Post Date]])/3,0)+1,"-",TEXT(Table3[[#This Row],[Counter]],"00#"))</f>
        <v>v2p-2021-Q2-028</v>
      </c>
      <c r="B98" s="34"/>
      <c r="C98" s="3" t="s">
        <v>217</v>
      </c>
      <c r="D98" s="3" t="s">
        <v>218</v>
      </c>
      <c r="E98" s="34" t="s">
        <v>1853</v>
      </c>
      <c r="F98" s="3" t="s">
        <v>39</v>
      </c>
      <c r="G98" s="3">
        <v>5</v>
      </c>
      <c r="H98" s="34" t="s">
        <v>38</v>
      </c>
      <c r="I98" s="3" t="s">
        <v>38</v>
      </c>
      <c r="J98" s="34" t="s">
        <v>1911</v>
      </c>
      <c r="K98" s="82">
        <v>44287</v>
      </c>
      <c r="L98" s="3" t="s">
        <v>19</v>
      </c>
      <c r="M98" s="43" t="s">
        <v>1912</v>
      </c>
      <c r="N98" s="3">
        <v>28</v>
      </c>
    </row>
    <row r="99" spans="1:14" s="63" customFormat="1" ht="42" hidden="1" x14ac:dyDescent="0.2">
      <c r="A99" s="48" t="str">
        <f>CONCATENATE("v2p-",YEAR(Table3[[#This Row],[Post Date]]),"-Q",ROUNDDOWN(MONTH(Table3[[#This Row],[Post Date]])/3,0)+1,"-",TEXT(Table3[[#This Row],[Counter]],"00#"))</f>
        <v>v2p-2021-Q2-029</v>
      </c>
      <c r="B99" s="34"/>
      <c r="C99" s="3" t="s">
        <v>217</v>
      </c>
      <c r="D99" s="3" t="s">
        <v>978</v>
      </c>
      <c r="E99" s="34" t="s">
        <v>979</v>
      </c>
      <c r="F99" s="3" t="s">
        <v>39</v>
      </c>
      <c r="G99" s="3">
        <v>1</v>
      </c>
      <c r="H99" s="34" t="s">
        <v>38</v>
      </c>
      <c r="I99" s="3" t="s">
        <v>69</v>
      </c>
      <c r="J99" s="34" t="s">
        <v>1913</v>
      </c>
      <c r="K99" s="82">
        <v>44287</v>
      </c>
      <c r="L99" s="3" t="s">
        <v>19</v>
      </c>
      <c r="M99" s="43" t="s">
        <v>1914</v>
      </c>
      <c r="N99" s="3">
        <v>29</v>
      </c>
    </row>
    <row r="100" spans="1:14" s="63" customFormat="1" ht="42" hidden="1" x14ac:dyDescent="0.2">
      <c r="A100" s="48" t="str">
        <f>CONCATENATE("v2p-",YEAR(Table3[[#This Row],[Post Date]]),"-Q",ROUNDDOWN(MONTH(Table3[[#This Row],[Post Date]])/3,0)+1,"-",TEXT(Table3[[#This Row],[Counter]],"00#"))</f>
        <v>v2p-2021-Q2-030</v>
      </c>
      <c r="B100" s="34"/>
      <c r="C100" s="3" t="s">
        <v>217</v>
      </c>
      <c r="D100" s="3" t="s">
        <v>978</v>
      </c>
      <c r="E100" s="34" t="s">
        <v>979</v>
      </c>
      <c r="F100" s="3" t="s">
        <v>39</v>
      </c>
      <c r="G100" s="3">
        <v>1</v>
      </c>
      <c r="H100" s="34" t="s">
        <v>38</v>
      </c>
      <c r="I100" s="3" t="s">
        <v>38</v>
      </c>
      <c r="J100" s="34" t="s">
        <v>1915</v>
      </c>
      <c r="K100" s="82">
        <v>44287</v>
      </c>
      <c r="L100" s="3" t="s">
        <v>40</v>
      </c>
      <c r="M100" s="43" t="s">
        <v>1916</v>
      </c>
      <c r="N100" s="3">
        <v>30</v>
      </c>
    </row>
    <row r="101" spans="1:14" s="63" customFormat="1" ht="84" hidden="1" x14ac:dyDescent="0.2">
      <c r="A101" s="48" t="str">
        <f>CONCATENATE("v2p-",YEAR(Table3[[#This Row],[Post Date]]),"-Q",ROUNDDOWN(MONTH(Table3[[#This Row],[Post Date]])/3,0)+1,"-",TEXT(Table3[[#This Row],[Counter]],"00#"))</f>
        <v>v2p-2021-Q2-031</v>
      </c>
      <c r="B101" s="34"/>
      <c r="C101" s="3" t="s">
        <v>217</v>
      </c>
      <c r="D101" s="3" t="s">
        <v>978</v>
      </c>
      <c r="E101" s="34" t="s">
        <v>979</v>
      </c>
      <c r="F101" s="3" t="s">
        <v>39</v>
      </c>
      <c r="G101" s="3">
        <v>2</v>
      </c>
      <c r="H101" s="34" t="s">
        <v>38</v>
      </c>
      <c r="I101" s="3" t="s">
        <v>38</v>
      </c>
      <c r="J101" s="34" t="s">
        <v>1917</v>
      </c>
      <c r="K101" s="82">
        <v>44287</v>
      </c>
      <c r="L101" s="3" t="s">
        <v>40</v>
      </c>
      <c r="M101" s="43" t="s">
        <v>1916</v>
      </c>
      <c r="N101" s="3">
        <v>31</v>
      </c>
    </row>
    <row r="102" spans="1:14" s="63" customFormat="1" ht="28" hidden="1" x14ac:dyDescent="0.2">
      <c r="A102" s="48" t="str">
        <f>CONCATENATE("v2p-",YEAR(Table3[[#This Row],[Post Date]]),"-Q",ROUNDDOWN(MONTH(Table3[[#This Row],[Post Date]])/3,0)+1,"-",TEXT(Table3[[#This Row],[Counter]],"00#"))</f>
        <v>v2p-2021-Q2-032</v>
      </c>
      <c r="B102" s="34"/>
      <c r="C102" s="3" t="s">
        <v>217</v>
      </c>
      <c r="D102" s="3" t="s">
        <v>1918</v>
      </c>
      <c r="E102" s="34" t="s">
        <v>1919</v>
      </c>
      <c r="F102" s="3" t="s">
        <v>38</v>
      </c>
      <c r="G102" s="3" t="s">
        <v>38</v>
      </c>
      <c r="H102" s="34" t="s">
        <v>38</v>
      </c>
      <c r="I102" s="3" t="s">
        <v>38</v>
      </c>
      <c r="J102" s="34" t="s">
        <v>1920</v>
      </c>
      <c r="K102" s="82">
        <v>44287</v>
      </c>
      <c r="L102" s="3" t="s">
        <v>40</v>
      </c>
      <c r="M102" s="43"/>
      <c r="N102" s="3">
        <v>32</v>
      </c>
    </row>
    <row r="103" spans="1:14" s="63" customFormat="1" ht="42" hidden="1" x14ac:dyDescent="0.2">
      <c r="A103" s="48" t="str">
        <f>CONCATENATE("v2p-",YEAR(Table3[[#This Row],[Post Date]]),"-Q",ROUNDDOWN(MONTH(Table3[[#This Row],[Post Date]])/3,0)+1,"-",TEXT(Table3[[#This Row],[Counter]],"00#"))</f>
        <v>v2p-2021-Q2-033</v>
      </c>
      <c r="B103" s="34"/>
      <c r="C103" s="3" t="s">
        <v>264</v>
      </c>
      <c r="D103" s="3" t="s">
        <v>464</v>
      </c>
      <c r="E103" s="34" t="s">
        <v>1921</v>
      </c>
      <c r="F103" s="3" t="s">
        <v>39</v>
      </c>
      <c r="G103" s="3">
        <v>1</v>
      </c>
      <c r="H103" s="34" t="s">
        <v>38</v>
      </c>
      <c r="I103" s="3" t="s">
        <v>38</v>
      </c>
      <c r="J103" s="34" t="s">
        <v>1922</v>
      </c>
      <c r="K103" s="82">
        <v>44287</v>
      </c>
      <c r="L103" s="3" t="s">
        <v>19</v>
      </c>
      <c r="M103" s="43" t="s">
        <v>1923</v>
      </c>
      <c r="N103" s="3">
        <v>33</v>
      </c>
    </row>
    <row r="104" spans="1:14" s="63" customFormat="1" ht="42" hidden="1" x14ac:dyDescent="0.2">
      <c r="A104" s="77" t="str">
        <f>CONCATENATE("v2p-",YEAR(Table3[[#This Row],[Post Date]]),"-Q",ROUNDDOWN(MONTH(Table3[[#This Row],[Post Date]])/3,0)+1,"-",TEXT(Table3[[#This Row],[Counter]],"00#"))</f>
        <v>v2p-2021-Q2-034</v>
      </c>
      <c r="B104" s="102"/>
      <c r="C104" s="116" t="s">
        <v>264</v>
      </c>
      <c r="D104" s="116" t="s">
        <v>469</v>
      </c>
      <c r="E104" s="102" t="s">
        <v>1924</v>
      </c>
      <c r="F104" s="116" t="s">
        <v>39</v>
      </c>
      <c r="G104" s="116">
        <v>1</v>
      </c>
      <c r="H104" s="102" t="s">
        <v>1925</v>
      </c>
      <c r="I104" s="116" t="s">
        <v>38</v>
      </c>
      <c r="J104" s="102" t="s">
        <v>1926</v>
      </c>
      <c r="K104" s="90">
        <v>44287</v>
      </c>
      <c r="L104" s="116" t="s">
        <v>19</v>
      </c>
      <c r="M104" s="78" t="s">
        <v>1927</v>
      </c>
      <c r="N104" s="3">
        <v>34</v>
      </c>
    </row>
    <row r="105" spans="1:14" s="63" customFormat="1" ht="42" hidden="1" x14ac:dyDescent="0.2">
      <c r="A105" s="34" t="str">
        <f>CONCATENATE("v2p-",YEAR(Table3[[#This Row],[Post Date]]),"-Q",ROUNDDOWN(MONTH(Table3[[#This Row],[Post Date]])/3,0)+1,"-",TEXT(Table3[[#This Row],[Counter]],"00#"))</f>
        <v>v2p-2021-Q2-035</v>
      </c>
      <c r="B105" s="34"/>
      <c r="C105" s="3" t="s">
        <v>264</v>
      </c>
      <c r="D105" s="3" t="s">
        <v>469</v>
      </c>
      <c r="E105" s="34" t="s">
        <v>1924</v>
      </c>
      <c r="F105" s="3" t="s">
        <v>39</v>
      </c>
      <c r="G105" s="3">
        <v>1</v>
      </c>
      <c r="H105" s="34" t="s">
        <v>1928</v>
      </c>
      <c r="I105" s="3" t="s">
        <v>38</v>
      </c>
      <c r="J105" s="34" t="s">
        <v>1929</v>
      </c>
      <c r="K105" s="82">
        <v>44287</v>
      </c>
      <c r="L105" s="3" t="s">
        <v>19</v>
      </c>
      <c r="M105" s="34" t="s">
        <v>1927</v>
      </c>
      <c r="N105" s="3">
        <v>35</v>
      </c>
    </row>
    <row r="106" spans="1:14" s="63" customFormat="1" ht="196" hidden="1" x14ac:dyDescent="0.2">
      <c r="A106" s="34" t="str">
        <f>CONCATENATE("v2p-",YEAR(Table3[[#This Row],[Post Date]]),"-Q",ROUNDDOWN(MONTH(Table3[[#This Row],[Post Date]])/3,0)+1,"-",TEXT(Table3[[#This Row],[Counter]],"00#"))</f>
        <v>v2p-2021-Q2-036</v>
      </c>
      <c r="B106" s="34"/>
      <c r="C106" s="3" t="s">
        <v>264</v>
      </c>
      <c r="D106" s="3" t="s">
        <v>268</v>
      </c>
      <c r="E106" s="34" t="s">
        <v>1930</v>
      </c>
      <c r="F106" s="3" t="s">
        <v>39</v>
      </c>
      <c r="G106" s="3">
        <v>1</v>
      </c>
      <c r="H106" s="34" t="s">
        <v>1931</v>
      </c>
      <c r="I106" s="3" t="s">
        <v>74</v>
      </c>
      <c r="J106" s="34" t="s">
        <v>1932</v>
      </c>
      <c r="K106" s="82">
        <v>44287</v>
      </c>
      <c r="L106" s="3" t="s">
        <v>19</v>
      </c>
      <c r="M106" s="34" t="s">
        <v>1933</v>
      </c>
      <c r="N106" s="3">
        <v>36</v>
      </c>
    </row>
    <row r="107" spans="1:14" s="63" customFormat="1" ht="42" hidden="1" x14ac:dyDescent="0.2">
      <c r="A107" s="34" t="str">
        <f>CONCATENATE("v2p-",YEAR(Table3[[#This Row],[Post Date]]),"-Q",ROUNDDOWN(MONTH(Table3[[#This Row],[Post Date]])/3,0)+1,"-",TEXT(Table3[[#This Row],[Counter]],"00#"))</f>
        <v>v2p-2021-Q1-002</v>
      </c>
      <c r="B107" s="34"/>
      <c r="C107" s="3" t="s">
        <v>95</v>
      </c>
      <c r="D107" s="3" t="s">
        <v>801</v>
      </c>
      <c r="E107" s="34" t="s">
        <v>802</v>
      </c>
      <c r="F107" s="3" t="s">
        <v>39</v>
      </c>
      <c r="G107" s="3">
        <v>1</v>
      </c>
      <c r="H107" s="34" t="s">
        <v>38</v>
      </c>
      <c r="I107" s="3" t="s">
        <v>69</v>
      </c>
      <c r="J107" s="34" t="s">
        <v>1934</v>
      </c>
      <c r="K107" s="18">
        <v>44202</v>
      </c>
      <c r="L107" s="3" t="s">
        <v>19</v>
      </c>
      <c r="M107" s="34" t="s">
        <v>1011</v>
      </c>
      <c r="N107" s="3">
        <v>2</v>
      </c>
    </row>
    <row r="108" spans="1:14" s="63" customFormat="1" ht="14" hidden="1" x14ac:dyDescent="0.2">
      <c r="A108" s="34" t="str">
        <f>CONCATENATE("v2p-",YEAR(Table3[[#This Row],[Post Date]]),"-Q",ROUNDDOWN(MONTH(Table3[[#This Row],[Post Date]])/3,0)+1,"-",TEXT(Table3[[#This Row],[Counter]],"00#"))</f>
        <v>v2p-2021-Q1-003</v>
      </c>
      <c r="B108" s="34"/>
      <c r="C108" s="3" t="s">
        <v>95</v>
      </c>
      <c r="D108" s="3" t="s">
        <v>1012</v>
      </c>
      <c r="E108" s="34" t="s">
        <v>1935</v>
      </c>
      <c r="F108" s="3" t="s">
        <v>39</v>
      </c>
      <c r="G108" s="3">
        <v>1</v>
      </c>
      <c r="H108" s="34" t="s">
        <v>38</v>
      </c>
      <c r="I108" s="3" t="s">
        <v>38</v>
      </c>
      <c r="J108" s="34" t="s">
        <v>1936</v>
      </c>
      <c r="K108" s="18">
        <v>44202</v>
      </c>
      <c r="L108" s="3" t="s">
        <v>19</v>
      </c>
      <c r="M108" s="34" t="s">
        <v>1937</v>
      </c>
      <c r="N108" s="3">
        <v>3</v>
      </c>
    </row>
    <row r="109" spans="1:14" s="63" customFormat="1" ht="56" hidden="1" x14ac:dyDescent="0.2">
      <c r="A109" s="34" t="str">
        <f>CONCATENATE("v2p-",YEAR(Table3[[#This Row],[Post Date]]),"-Q",ROUNDDOWN(MONTH(Table3[[#This Row],[Post Date]])/3,0)+1,"-",TEXT(Table3[[#This Row],[Counter]],"00#"))</f>
        <v>v2p-2021-Q1-001</v>
      </c>
      <c r="B109" s="34"/>
      <c r="C109" s="3" t="s">
        <v>95</v>
      </c>
      <c r="D109" s="3" t="s">
        <v>575</v>
      </c>
      <c r="E109" s="34" t="s">
        <v>705</v>
      </c>
      <c r="F109" s="3" t="s">
        <v>39</v>
      </c>
      <c r="G109" s="3">
        <v>2</v>
      </c>
      <c r="H109" s="34" t="s">
        <v>38</v>
      </c>
      <c r="I109" s="3" t="s">
        <v>134</v>
      </c>
      <c r="J109" s="34" t="s">
        <v>1938</v>
      </c>
      <c r="K109" s="18">
        <v>44202</v>
      </c>
      <c r="L109" s="3" t="s">
        <v>19</v>
      </c>
      <c r="M109" s="34" t="s">
        <v>1017</v>
      </c>
      <c r="N109" s="3">
        <v>1</v>
      </c>
    </row>
    <row r="110" spans="1:14" s="63" customFormat="1" ht="14" hidden="1" x14ac:dyDescent="0.2">
      <c r="A110" s="34" t="str">
        <f>CONCATENATE("v2p-",YEAR(Table3[[#This Row],[Post Date]]),"-Q",ROUNDDOWN(MONTH(Table3[[#This Row],[Post Date]])/3,0)+1,"-",TEXT(Table3[[#This Row],[Counter]],"00#"))</f>
        <v>v2p-2021-Q1-007</v>
      </c>
      <c r="B110" s="34"/>
      <c r="C110" s="3" t="s">
        <v>108</v>
      </c>
      <c r="D110" s="3" t="s">
        <v>813</v>
      </c>
      <c r="E110" s="34" t="s">
        <v>38</v>
      </c>
      <c r="F110" s="3" t="s">
        <v>38</v>
      </c>
      <c r="G110" s="3" t="s">
        <v>38</v>
      </c>
      <c r="H110" s="34" t="s">
        <v>38</v>
      </c>
      <c r="I110" s="3" t="s">
        <v>38</v>
      </c>
      <c r="J110" s="34" t="s">
        <v>1018</v>
      </c>
      <c r="K110" s="18">
        <v>44202</v>
      </c>
      <c r="L110" s="3" t="s">
        <v>19</v>
      </c>
      <c r="M110" s="34"/>
      <c r="N110" s="3">
        <v>7</v>
      </c>
    </row>
    <row r="111" spans="1:14" s="63" customFormat="1" ht="42" hidden="1" x14ac:dyDescent="0.2">
      <c r="A111" s="34" t="str">
        <f>CONCATENATE("v2p-",YEAR(Table3[[#This Row],[Post Date]]),"-Q",ROUNDDOWN(MONTH(Table3[[#This Row],[Post Date]])/3,0)+1,"-",TEXT(Table3[[#This Row],[Counter]],"00#"))</f>
        <v>v2p-2021-Q1-008</v>
      </c>
      <c r="B111" s="34"/>
      <c r="C111" s="3" t="s">
        <v>108</v>
      </c>
      <c r="D111" s="3" t="s">
        <v>331</v>
      </c>
      <c r="E111" s="34" t="s">
        <v>1774</v>
      </c>
      <c r="F111" s="3" t="s">
        <v>39</v>
      </c>
      <c r="G111" s="3">
        <v>1</v>
      </c>
      <c r="H111" s="34" t="s">
        <v>38</v>
      </c>
      <c r="I111" s="3" t="s">
        <v>69</v>
      </c>
      <c r="J111" s="34" t="s">
        <v>1939</v>
      </c>
      <c r="K111" s="18">
        <v>44202</v>
      </c>
      <c r="L111" s="3" t="s">
        <v>19</v>
      </c>
      <c r="M111" s="34" t="s">
        <v>1940</v>
      </c>
      <c r="N111" s="3">
        <v>8</v>
      </c>
    </row>
    <row r="112" spans="1:14" s="63" customFormat="1" ht="84" hidden="1" x14ac:dyDescent="0.2">
      <c r="A112" s="34" t="str">
        <f>CONCATENATE("v2p-",YEAR(Table3[[#This Row],[Post Date]]),"-Q",ROUNDDOWN(MONTH(Table3[[#This Row],[Post Date]])/3,0)+1,"-",TEXT(Table3[[#This Row],[Counter]],"00#"))</f>
        <v>v2p-2021-Q1-010</v>
      </c>
      <c r="B112" s="34"/>
      <c r="C112" s="3" t="s">
        <v>139</v>
      </c>
      <c r="D112" s="3" t="s">
        <v>610</v>
      </c>
      <c r="E112" s="34" t="s">
        <v>1941</v>
      </c>
      <c r="F112" s="3" t="s">
        <v>39</v>
      </c>
      <c r="G112" s="3">
        <v>2</v>
      </c>
      <c r="H112" s="34" t="s">
        <v>1942</v>
      </c>
      <c r="I112" s="3" t="s">
        <v>38</v>
      </c>
      <c r="J112" s="34" t="s">
        <v>1943</v>
      </c>
      <c r="K112" s="18">
        <v>44202</v>
      </c>
      <c r="L112" s="3" t="s">
        <v>19</v>
      </c>
      <c r="M112" s="34" t="s">
        <v>1944</v>
      </c>
      <c r="N112" s="3">
        <v>10</v>
      </c>
    </row>
    <row r="113" spans="1:14" s="63" customFormat="1" ht="28" hidden="1" x14ac:dyDescent="0.2">
      <c r="A113" s="34" t="str">
        <f>CONCATENATE("v2p-",YEAR(Table3[[#This Row],[Post Date]]),"-Q",ROUNDDOWN(MONTH(Table3[[#This Row],[Post Date]])/3,0)+1,"-",TEXT(Table3[[#This Row],[Counter]],"00#"))</f>
        <v>v2p-2021-Q1-004</v>
      </c>
      <c r="B113" s="34"/>
      <c r="C113" s="3" t="s">
        <v>163</v>
      </c>
      <c r="D113" s="3" t="s">
        <v>38</v>
      </c>
      <c r="E113" s="34" t="s">
        <v>38</v>
      </c>
      <c r="F113" s="3" t="s">
        <v>38</v>
      </c>
      <c r="G113" s="3" t="s">
        <v>38</v>
      </c>
      <c r="H113" s="34" t="s">
        <v>38</v>
      </c>
      <c r="I113" s="3" t="s">
        <v>38</v>
      </c>
      <c r="J113" s="12" t="s">
        <v>1030</v>
      </c>
      <c r="K113" s="18">
        <v>44202</v>
      </c>
      <c r="L113" s="3" t="s">
        <v>19</v>
      </c>
      <c r="M113" s="34"/>
      <c r="N113" s="3">
        <v>4</v>
      </c>
    </row>
    <row r="114" spans="1:14" s="63" customFormat="1" ht="70" hidden="1" x14ac:dyDescent="0.2">
      <c r="A114" s="34" t="str">
        <f>CONCATENATE("v2p-",YEAR(Table3[[#This Row],[Post Date]]),"-Q",ROUNDDOWN(MONTH(Table3[[#This Row],[Post Date]])/3,0)+1,"-",TEXT(Table3[[#This Row],[Counter]],"00#"))</f>
        <v>v2p-2021-Q1-005</v>
      </c>
      <c r="B114" s="34"/>
      <c r="C114" s="3" t="s">
        <v>163</v>
      </c>
      <c r="D114" s="3" t="s">
        <v>38</v>
      </c>
      <c r="E114" s="34" t="s">
        <v>38</v>
      </c>
      <c r="F114" s="3" t="s">
        <v>38</v>
      </c>
      <c r="G114" s="3" t="s">
        <v>38</v>
      </c>
      <c r="H114" s="34" t="s">
        <v>38</v>
      </c>
      <c r="I114" s="3" t="s">
        <v>38</v>
      </c>
      <c r="J114" s="12" t="s">
        <v>1031</v>
      </c>
      <c r="K114" s="18">
        <v>44202</v>
      </c>
      <c r="L114" s="3" t="s">
        <v>19</v>
      </c>
      <c r="M114" s="34" t="s">
        <v>1032</v>
      </c>
      <c r="N114" s="3">
        <v>5</v>
      </c>
    </row>
    <row r="115" spans="1:14" s="63" customFormat="1" ht="42" hidden="1" x14ac:dyDescent="0.2">
      <c r="A115" s="34" t="str">
        <f>CONCATENATE("v2p-",YEAR(Table3[[#This Row],[Post Date]]),"-Q",ROUNDDOWN(MONTH(Table3[[#This Row],[Post Date]])/3,0)+1,"-",TEXT(Table3[[#This Row],[Counter]],"00#"))</f>
        <v>v2p-2021-Q1-006</v>
      </c>
      <c r="B115" s="34"/>
      <c r="C115" s="3" t="s">
        <v>163</v>
      </c>
      <c r="D115" s="3" t="s">
        <v>38</v>
      </c>
      <c r="E115" s="34" t="s">
        <v>38</v>
      </c>
      <c r="F115" s="3" t="s">
        <v>38</v>
      </c>
      <c r="G115" s="3" t="s">
        <v>38</v>
      </c>
      <c r="H115" s="34" t="s">
        <v>38</v>
      </c>
      <c r="I115" s="3" t="s">
        <v>38</v>
      </c>
      <c r="J115" s="12" t="s">
        <v>1034</v>
      </c>
      <c r="K115" s="18">
        <v>44202</v>
      </c>
      <c r="L115" s="3" t="s">
        <v>19</v>
      </c>
      <c r="M115" s="34" t="s">
        <v>1035</v>
      </c>
      <c r="N115" s="3">
        <v>6</v>
      </c>
    </row>
    <row r="116" spans="1:14" s="63" customFormat="1" ht="42" hidden="1" x14ac:dyDescent="0.2">
      <c r="A116" s="34" t="str">
        <f>CONCATENATE("v2p-",YEAR(Table3[[#This Row],[Post Date]]),"-Q",ROUNDDOWN(MONTH(Table3[[#This Row],[Post Date]])/3,0)+1,"-",TEXT(Table3[[#This Row],[Counter]],"00#"))</f>
        <v>v2p-2021-Q1-017</v>
      </c>
      <c r="B116" s="34"/>
      <c r="C116" s="3" t="s">
        <v>163</v>
      </c>
      <c r="D116" s="3" t="s">
        <v>38</v>
      </c>
      <c r="E116" s="34" t="s">
        <v>38</v>
      </c>
      <c r="F116" s="3" t="s">
        <v>38</v>
      </c>
      <c r="G116" s="3" t="s">
        <v>38</v>
      </c>
      <c r="H116" s="34" t="s">
        <v>38</v>
      </c>
      <c r="I116" s="3" t="s">
        <v>38</v>
      </c>
      <c r="J116" s="12" t="s">
        <v>1945</v>
      </c>
      <c r="K116" s="18">
        <v>44202</v>
      </c>
      <c r="L116" s="3" t="s">
        <v>19</v>
      </c>
      <c r="M116" s="34"/>
      <c r="N116" s="3">
        <v>17</v>
      </c>
    </row>
    <row r="117" spans="1:14" s="63" customFormat="1" ht="28" hidden="1" x14ac:dyDescent="0.2">
      <c r="A117" s="34" t="str">
        <f>CONCATENATE("v2p-",YEAR(Table3[[#This Row],[Post Date]]),"-Q",ROUNDDOWN(MONTH(Table3[[#This Row],[Post Date]])/3,0)+1,"-",TEXT(Table3[[#This Row],[Counter]],"00#"))</f>
        <v>v2p-2021-Q1-016</v>
      </c>
      <c r="B117" s="34"/>
      <c r="C117" s="3" t="s">
        <v>163</v>
      </c>
      <c r="D117" s="3" t="s">
        <v>38</v>
      </c>
      <c r="E117" s="34" t="s">
        <v>38</v>
      </c>
      <c r="F117" s="3" t="s">
        <v>38</v>
      </c>
      <c r="G117" s="3" t="s">
        <v>38</v>
      </c>
      <c r="H117" s="34" t="s">
        <v>38</v>
      </c>
      <c r="I117" s="3" t="s">
        <v>38</v>
      </c>
      <c r="J117" s="12" t="s">
        <v>1946</v>
      </c>
      <c r="K117" s="18">
        <v>44202</v>
      </c>
      <c r="L117" s="3" t="s">
        <v>19</v>
      </c>
      <c r="M117" s="34"/>
      <c r="N117" s="3">
        <v>16</v>
      </c>
    </row>
    <row r="118" spans="1:14" s="63" customFormat="1" ht="70" hidden="1" x14ac:dyDescent="0.2">
      <c r="A118" s="34" t="str">
        <f>CONCATENATE("v2p-",YEAR(Table3[[#This Row],[Post Date]]),"-Q",ROUNDDOWN(MONTH(Table3[[#This Row],[Post Date]])/3,0)+1,"-",TEXT(Table3[[#This Row],[Counter]],"00#"))</f>
        <v>v2p-2021-Q1-020</v>
      </c>
      <c r="B118" s="34"/>
      <c r="C118" s="3" t="s">
        <v>217</v>
      </c>
      <c r="D118" s="3" t="s">
        <v>38</v>
      </c>
      <c r="E118" s="34" t="s">
        <v>38</v>
      </c>
      <c r="F118" s="3" t="s">
        <v>38</v>
      </c>
      <c r="G118" s="3" t="s">
        <v>38</v>
      </c>
      <c r="H118" s="34" t="s">
        <v>38</v>
      </c>
      <c r="I118" s="3" t="s">
        <v>38</v>
      </c>
      <c r="J118" s="34" t="s">
        <v>1947</v>
      </c>
      <c r="K118" s="18">
        <v>44202</v>
      </c>
      <c r="L118" s="3" t="s">
        <v>40</v>
      </c>
      <c r="M118" s="34" t="s">
        <v>1948</v>
      </c>
      <c r="N118" s="3">
        <v>20</v>
      </c>
    </row>
    <row r="119" spans="1:14" s="63" customFormat="1" ht="42" hidden="1" x14ac:dyDescent="0.2">
      <c r="A119" s="34" t="str">
        <f>CONCATENATE("v2p-",YEAR(Table3[[#This Row],[Post Date]]),"-Q",ROUNDDOWN(MONTH(Table3[[#This Row],[Post Date]])/3,0)+1,"-",TEXT(Table3[[#This Row],[Counter]],"00#"))</f>
        <v>v2p-2021-Q1-011</v>
      </c>
      <c r="B119" s="34"/>
      <c r="C119" s="3" t="s">
        <v>175</v>
      </c>
      <c r="D119" s="3" t="s">
        <v>176</v>
      </c>
      <c r="E119" s="34" t="s">
        <v>177</v>
      </c>
      <c r="F119" s="3" t="s">
        <v>39</v>
      </c>
      <c r="G119" s="3">
        <v>1</v>
      </c>
      <c r="H119" s="34" t="s">
        <v>1949</v>
      </c>
      <c r="I119" s="3" t="s">
        <v>69</v>
      </c>
      <c r="J119" s="34" t="s">
        <v>1950</v>
      </c>
      <c r="K119" s="18">
        <v>44202</v>
      </c>
      <c r="L119" s="3" t="s">
        <v>19</v>
      </c>
      <c r="M119" s="34" t="s">
        <v>1951</v>
      </c>
      <c r="N119" s="3">
        <v>11</v>
      </c>
    </row>
    <row r="120" spans="1:14" s="63" customFormat="1" ht="28" hidden="1" x14ac:dyDescent="0.2">
      <c r="A120" s="34" t="str">
        <f>CONCATENATE("v2p-",YEAR(Table3[[#This Row],[Post Date]]),"-Q",ROUNDDOWN(MONTH(Table3[[#This Row],[Post Date]])/3,0)+1,"-",TEXT(Table3[[#This Row],[Counter]],"00#"))</f>
        <v>v2p-2021-Q1-013</v>
      </c>
      <c r="B120" s="34"/>
      <c r="C120" s="3" t="s">
        <v>195</v>
      </c>
      <c r="D120" s="3" t="s">
        <v>198</v>
      </c>
      <c r="E120" s="34" t="s">
        <v>1952</v>
      </c>
      <c r="F120" s="3" t="s">
        <v>39</v>
      </c>
      <c r="G120" s="3">
        <v>2</v>
      </c>
      <c r="H120" s="34" t="s">
        <v>38</v>
      </c>
      <c r="I120" s="3" t="s">
        <v>38</v>
      </c>
      <c r="J120" s="34" t="s">
        <v>1953</v>
      </c>
      <c r="K120" s="18">
        <v>44202</v>
      </c>
      <c r="L120" s="3" t="s">
        <v>19</v>
      </c>
      <c r="M120" s="34" t="s">
        <v>1954</v>
      </c>
      <c r="N120" s="3">
        <v>13</v>
      </c>
    </row>
    <row r="121" spans="1:14" s="63" customFormat="1" ht="28" hidden="1" x14ac:dyDescent="0.2">
      <c r="A121" s="34" t="str">
        <f>CONCATENATE("v2p-",YEAR(Table3[[#This Row],[Post Date]]),"-Q",ROUNDDOWN(MONTH(Table3[[#This Row],[Post Date]])/3,0)+1,"-",TEXT(Table3[[#This Row],[Counter]],"00#"))</f>
        <v>v2p-2021-Q1-015</v>
      </c>
      <c r="B121" s="34"/>
      <c r="C121" s="3" t="s">
        <v>203</v>
      </c>
      <c r="D121" s="3" t="s">
        <v>419</v>
      </c>
      <c r="E121" s="34" t="s">
        <v>420</v>
      </c>
      <c r="F121" s="3" t="s">
        <v>38</v>
      </c>
      <c r="G121" s="3" t="s">
        <v>38</v>
      </c>
      <c r="H121" s="34" t="s">
        <v>38</v>
      </c>
      <c r="I121" s="3" t="s">
        <v>38</v>
      </c>
      <c r="J121" s="34" t="s">
        <v>1955</v>
      </c>
      <c r="K121" s="18">
        <v>44202</v>
      </c>
      <c r="L121" s="3" t="s">
        <v>19</v>
      </c>
      <c r="M121" s="34"/>
      <c r="N121" s="3">
        <v>15</v>
      </c>
    </row>
    <row r="122" spans="1:14" s="63" customFormat="1" ht="42" hidden="1" x14ac:dyDescent="0.2">
      <c r="A122" s="34" t="str">
        <f>CONCATENATE("v2p-",YEAR(Table3[[#This Row],[Post Date]]),"-Q",ROUNDDOWN(MONTH(Table3[[#This Row],[Post Date]])/3,0)+1,"-",TEXT(Table3[[#This Row],[Counter]],"00#"))</f>
        <v>v2p-2021-Q1-019</v>
      </c>
      <c r="B122" s="34"/>
      <c r="C122" s="3" t="s">
        <v>217</v>
      </c>
      <c r="D122" s="3" t="s">
        <v>673</v>
      </c>
      <c r="E122" s="34" t="s">
        <v>674</v>
      </c>
      <c r="F122" s="3" t="s">
        <v>39</v>
      </c>
      <c r="G122" s="3">
        <v>1</v>
      </c>
      <c r="H122" s="34" t="s">
        <v>38</v>
      </c>
      <c r="I122" s="3" t="s">
        <v>69</v>
      </c>
      <c r="J122" s="34" t="s">
        <v>1956</v>
      </c>
      <c r="K122" s="18">
        <v>44202</v>
      </c>
      <c r="L122" s="3" t="s">
        <v>19</v>
      </c>
      <c r="M122" s="34" t="s">
        <v>1957</v>
      </c>
      <c r="N122" s="3">
        <v>19</v>
      </c>
    </row>
    <row r="123" spans="1:14" s="63" customFormat="1" ht="42" hidden="1" x14ac:dyDescent="0.2">
      <c r="A123" s="34" t="str">
        <f>CONCATENATE("v2p-",YEAR(Table3[[#This Row],[Post Date]]),"-Q",ROUNDDOWN(MONTH(Table3[[#This Row],[Post Date]])/3,0)+1,"-",TEXT(Table3[[#This Row],[Counter]],"00#"))</f>
        <v>v2p-2021-Q1-018</v>
      </c>
      <c r="B123" s="34"/>
      <c r="C123" s="3" t="s">
        <v>217</v>
      </c>
      <c r="D123" s="3" t="s">
        <v>673</v>
      </c>
      <c r="E123" s="34" t="s">
        <v>674</v>
      </c>
      <c r="F123" s="3" t="s">
        <v>39</v>
      </c>
      <c r="G123" s="3">
        <v>1</v>
      </c>
      <c r="H123" s="34" t="s">
        <v>38</v>
      </c>
      <c r="I123" s="3" t="s">
        <v>69</v>
      </c>
      <c r="J123" s="34" t="s">
        <v>1958</v>
      </c>
      <c r="K123" s="18">
        <v>44202</v>
      </c>
      <c r="L123" s="3" t="s">
        <v>40</v>
      </c>
      <c r="M123" s="34" t="s">
        <v>1959</v>
      </c>
      <c r="N123" s="3">
        <v>18</v>
      </c>
    </row>
    <row r="124" spans="1:14" s="63" customFormat="1" ht="28" hidden="1" x14ac:dyDescent="0.2">
      <c r="A124" s="34" t="str">
        <f>CONCATENATE("v2p-",YEAR(Table3[[#This Row],[Post Date]]),"-Q",ROUNDDOWN(MONTH(Table3[[#This Row],[Post Date]])/3,0)+1,"-",TEXT(Table3[[#This Row],[Counter]],"00#"))</f>
        <v>v2p-2021-Q1-014</v>
      </c>
      <c r="B124" s="34"/>
      <c r="C124" s="3" t="s">
        <v>241</v>
      </c>
      <c r="D124" s="3" t="s">
        <v>252</v>
      </c>
      <c r="E124" s="34" t="s">
        <v>253</v>
      </c>
      <c r="F124" s="3" t="s">
        <v>232</v>
      </c>
      <c r="G124" s="3">
        <v>1</v>
      </c>
      <c r="H124" s="34" t="s">
        <v>38</v>
      </c>
      <c r="I124" s="3" t="s">
        <v>38</v>
      </c>
      <c r="J124" s="34" t="s">
        <v>1960</v>
      </c>
      <c r="K124" s="18">
        <v>44202</v>
      </c>
      <c r="L124" s="3" t="s">
        <v>40</v>
      </c>
      <c r="M124" s="34" t="s">
        <v>1961</v>
      </c>
      <c r="N124" s="3">
        <v>14</v>
      </c>
    </row>
    <row r="125" spans="1:14" s="63" customFormat="1" ht="14" hidden="1" x14ac:dyDescent="0.2">
      <c r="A125" s="34" t="str">
        <f>CONCATENATE("v2p-",YEAR(Table3[[#This Row],[Post Date]]),"-Q",ROUNDDOWN(MONTH(Table3[[#This Row],[Post Date]])/3,0)+1,"-",TEXT(Table3[[#This Row],[Counter]],"00#"))</f>
        <v>v2p-2020-Q4-001</v>
      </c>
      <c r="B125" s="34"/>
      <c r="C125" s="3" t="s">
        <v>57</v>
      </c>
      <c r="D125" s="3" t="s">
        <v>295</v>
      </c>
      <c r="E125" s="34" t="s">
        <v>296</v>
      </c>
      <c r="F125" s="3" t="s">
        <v>39</v>
      </c>
      <c r="G125" s="3">
        <v>1</v>
      </c>
      <c r="H125" s="3" t="s">
        <v>38</v>
      </c>
      <c r="I125" s="3" t="s">
        <v>69</v>
      </c>
      <c r="J125" s="34" t="s">
        <v>1962</v>
      </c>
      <c r="K125" s="18">
        <v>44139</v>
      </c>
      <c r="L125" s="3" t="s">
        <v>40</v>
      </c>
      <c r="M125" s="34" t="s">
        <v>1051</v>
      </c>
      <c r="N125" s="3">
        <v>1</v>
      </c>
    </row>
    <row r="126" spans="1:14" s="63" customFormat="1" ht="42" hidden="1" x14ac:dyDescent="0.2">
      <c r="A126" s="34" t="str">
        <f>CONCATENATE("v2p-",YEAR(Table3[[#This Row],[Post Date]]),"-Q",ROUNDDOWN(MONTH(Table3[[#This Row],[Post Date]])/3,0)+1,"-",TEXT(Table3[[#This Row],[Counter]],"00#"))</f>
        <v>v2p-2020-Q4-003</v>
      </c>
      <c r="B126" s="34"/>
      <c r="C126" s="3" t="s">
        <v>95</v>
      </c>
      <c r="D126" s="3" t="s">
        <v>319</v>
      </c>
      <c r="E126" s="34" t="s">
        <v>709</v>
      </c>
      <c r="F126" s="3" t="s">
        <v>39</v>
      </c>
      <c r="G126" s="3">
        <v>1</v>
      </c>
      <c r="H126" s="3" t="s">
        <v>38</v>
      </c>
      <c r="I126" s="3" t="s">
        <v>69</v>
      </c>
      <c r="J126" s="34" t="s">
        <v>1963</v>
      </c>
      <c r="K126" s="18">
        <v>44139</v>
      </c>
      <c r="L126" s="3" t="s">
        <v>19</v>
      </c>
      <c r="M126" s="34" t="s">
        <v>1052</v>
      </c>
      <c r="N126" s="3">
        <v>3</v>
      </c>
    </row>
    <row r="127" spans="1:14" s="63" customFormat="1" ht="28" hidden="1" x14ac:dyDescent="0.2">
      <c r="A127" s="34" t="str">
        <f>CONCATENATE("v2p-",YEAR(Table3[[#This Row],[Post Date]]),"-Q",ROUNDDOWN(MONTH(Table3[[#This Row],[Post Date]])/3,0)+1,"-",TEXT(Table3[[#This Row],[Counter]],"00#"))</f>
        <v>v2p-2020-Q4-005</v>
      </c>
      <c r="B127" s="34"/>
      <c r="C127" s="3" t="s">
        <v>95</v>
      </c>
      <c r="D127" s="3" t="s">
        <v>1964</v>
      </c>
      <c r="E127" s="34" t="s">
        <v>1048</v>
      </c>
      <c r="F127" s="3" t="s">
        <v>39</v>
      </c>
      <c r="G127" s="3">
        <v>2</v>
      </c>
      <c r="H127" s="3" t="s">
        <v>38</v>
      </c>
      <c r="I127" s="3" t="s">
        <v>74</v>
      </c>
      <c r="J127" s="34" t="s">
        <v>1348</v>
      </c>
      <c r="K127" s="18">
        <v>44139</v>
      </c>
      <c r="L127" s="3" t="s">
        <v>19</v>
      </c>
      <c r="M127" s="34" t="s">
        <v>1062</v>
      </c>
      <c r="N127" s="3">
        <v>5</v>
      </c>
    </row>
    <row r="128" spans="1:14" s="63" customFormat="1" ht="42" hidden="1" x14ac:dyDescent="0.2">
      <c r="A128" s="34" t="str">
        <f>CONCATENATE("v2p-",YEAR(Table3[[#This Row],[Post Date]]),"-Q",ROUNDDOWN(MONTH(Table3[[#This Row],[Post Date]])/3,0)+1,"-",TEXT(Table3[[#This Row],[Counter]],"00#"))</f>
        <v>v2p-2020-Q4-019</v>
      </c>
      <c r="B128" s="34"/>
      <c r="C128" s="3" t="s">
        <v>95</v>
      </c>
      <c r="D128" s="3" t="s">
        <v>1964</v>
      </c>
      <c r="E128" s="34" t="s">
        <v>1048</v>
      </c>
      <c r="F128" s="3" t="s">
        <v>39</v>
      </c>
      <c r="G128" s="3">
        <v>3</v>
      </c>
      <c r="H128" s="3" t="s">
        <v>38</v>
      </c>
      <c r="I128" s="3" t="s">
        <v>134</v>
      </c>
      <c r="J128" s="34" t="s">
        <v>1965</v>
      </c>
      <c r="K128" s="18">
        <v>44139</v>
      </c>
      <c r="L128" s="3" t="s">
        <v>40</v>
      </c>
      <c r="M128" s="34"/>
      <c r="N128" s="3">
        <v>19</v>
      </c>
    </row>
    <row r="129" spans="1:14" s="63" customFormat="1" ht="28" hidden="1" x14ac:dyDescent="0.2">
      <c r="A129" s="34" t="str">
        <f>CONCATENATE("v2p-",YEAR(Table3[[#This Row],[Post Date]]),"-Q",ROUNDDOWN(MONTH(Table3[[#This Row],[Post Date]])/3,0)+1,"-",TEXT(Table3[[#This Row],[Counter]],"00#"))</f>
        <v>v2p-2020-Q4-002</v>
      </c>
      <c r="B129" s="34"/>
      <c r="C129" s="3" t="s">
        <v>95</v>
      </c>
      <c r="D129" s="3" t="s">
        <v>1964</v>
      </c>
      <c r="E129" s="34" t="s">
        <v>1048</v>
      </c>
      <c r="F129" s="3" t="s">
        <v>39</v>
      </c>
      <c r="G129" s="3">
        <v>3</v>
      </c>
      <c r="H129" s="3" t="s">
        <v>38</v>
      </c>
      <c r="I129" s="3" t="s">
        <v>271</v>
      </c>
      <c r="J129" s="34" t="s">
        <v>1358</v>
      </c>
      <c r="K129" s="18">
        <v>44139</v>
      </c>
      <c r="L129" s="3" t="s">
        <v>19</v>
      </c>
      <c r="M129" s="34"/>
      <c r="N129" s="3">
        <v>2</v>
      </c>
    </row>
    <row r="130" spans="1:14" s="63" customFormat="1" ht="28" hidden="1" x14ac:dyDescent="0.2">
      <c r="A130" s="34" t="str">
        <f>CONCATENATE("v2p-",YEAR(Table3[[#This Row],[Post Date]]),"-Q",ROUNDDOWN(MONTH(Table3[[#This Row],[Post Date]])/3,0)+1,"-",TEXT(Table3[[#This Row],[Counter]],"00#"))</f>
        <v>v2p-2020-Q4-004</v>
      </c>
      <c r="B130" s="34"/>
      <c r="C130" s="3" t="s">
        <v>95</v>
      </c>
      <c r="D130" s="3" t="s">
        <v>1964</v>
      </c>
      <c r="E130" s="34" t="s">
        <v>1048</v>
      </c>
      <c r="F130" s="3" t="s">
        <v>39</v>
      </c>
      <c r="G130" s="3">
        <v>3</v>
      </c>
      <c r="H130" s="3" t="s">
        <v>38</v>
      </c>
      <c r="I130" s="3" t="s">
        <v>38</v>
      </c>
      <c r="J130" s="34" t="s">
        <v>1966</v>
      </c>
      <c r="K130" s="18">
        <v>44139</v>
      </c>
      <c r="L130" s="3" t="s">
        <v>19</v>
      </c>
      <c r="M130" s="34" t="s">
        <v>1049</v>
      </c>
      <c r="N130" s="3">
        <v>4</v>
      </c>
    </row>
    <row r="131" spans="1:14" s="63" customFormat="1" ht="28" hidden="1" x14ac:dyDescent="0.2">
      <c r="A131" s="34" t="str">
        <f>CONCATENATE("v2p-",YEAR(Table3[[#This Row],[Post Date]]),"-Q",ROUNDDOWN(MONTH(Table3[[#This Row],[Post Date]])/3,0)+1,"-",TEXT(Table3[[#This Row],[Counter]],"00#"))</f>
        <v>v2p-2020-Q4-013</v>
      </c>
      <c r="B131" s="34"/>
      <c r="C131" s="3" t="s">
        <v>95</v>
      </c>
      <c r="D131" s="3" t="s">
        <v>1964</v>
      </c>
      <c r="E131" s="34" t="s">
        <v>1048</v>
      </c>
      <c r="F131" s="3" t="s">
        <v>38</v>
      </c>
      <c r="G131" s="3" t="s">
        <v>38</v>
      </c>
      <c r="H131" s="3" t="s">
        <v>38</v>
      </c>
      <c r="I131" s="3" t="s">
        <v>38</v>
      </c>
      <c r="J131" s="34" t="s">
        <v>1967</v>
      </c>
      <c r="K131" s="18">
        <v>44139</v>
      </c>
      <c r="L131" s="3" t="s">
        <v>19</v>
      </c>
      <c r="M131" s="34"/>
      <c r="N131" s="3">
        <v>13</v>
      </c>
    </row>
    <row r="132" spans="1:14" s="63" customFormat="1" ht="84" hidden="1" x14ac:dyDescent="0.2">
      <c r="A132" s="34" t="str">
        <f>CONCATENATE("v2p-",YEAR(Table3[[#This Row],[Post Date]]),"-Q",ROUNDDOWN(MONTH(Table3[[#This Row],[Post Date]])/3,0)+1,"-",TEXT(Table3[[#This Row],[Counter]],"00#"))</f>
        <v>v2p-2020-Q4-014</v>
      </c>
      <c r="B132" s="34"/>
      <c r="C132" s="3" t="s">
        <v>112</v>
      </c>
      <c r="D132" s="3" t="s">
        <v>120</v>
      </c>
      <c r="E132" s="34" t="s">
        <v>1968</v>
      </c>
      <c r="F132" s="3" t="s">
        <v>236</v>
      </c>
      <c r="G132" s="3">
        <v>1</v>
      </c>
      <c r="H132" s="3" t="s">
        <v>38</v>
      </c>
      <c r="I132" s="3" t="s">
        <v>38</v>
      </c>
      <c r="J132" s="34" t="s">
        <v>1969</v>
      </c>
      <c r="K132" s="18">
        <v>44139</v>
      </c>
      <c r="L132" s="3" t="s">
        <v>19</v>
      </c>
      <c r="M132" s="34" t="s">
        <v>1970</v>
      </c>
      <c r="N132" s="3">
        <v>14</v>
      </c>
    </row>
    <row r="133" spans="1:14" s="63" customFormat="1" ht="28" hidden="1" x14ac:dyDescent="0.2">
      <c r="A133" s="34" t="str">
        <f>CONCATENATE("v2p-",YEAR(Table3[[#This Row],[Post Date]]),"-Q",ROUNDDOWN(MONTH(Table3[[#This Row],[Post Date]])/3,0)+1,"-",TEXT(Table3[[#This Row],[Counter]],"00#"))</f>
        <v>v2p-2020-Q4-007</v>
      </c>
      <c r="B133" s="34"/>
      <c r="C133" s="3" t="s">
        <v>139</v>
      </c>
      <c r="D133" s="3" t="s">
        <v>146</v>
      </c>
      <c r="E133" s="34" t="s">
        <v>1054</v>
      </c>
      <c r="F133" s="3" t="s">
        <v>39</v>
      </c>
      <c r="G133" s="3" t="s">
        <v>1055</v>
      </c>
      <c r="H133" s="3" t="s">
        <v>38</v>
      </c>
      <c r="I133" s="3" t="s">
        <v>69</v>
      </c>
      <c r="J133" s="34" t="s">
        <v>1971</v>
      </c>
      <c r="K133" s="18">
        <v>44139</v>
      </c>
      <c r="L133" s="3" t="s">
        <v>19</v>
      </c>
      <c r="M133" s="34" t="s">
        <v>1056</v>
      </c>
      <c r="N133" s="3">
        <v>7</v>
      </c>
    </row>
    <row r="134" spans="1:14" s="63" customFormat="1" ht="28" hidden="1" x14ac:dyDescent="0.2">
      <c r="A134" s="34" t="str">
        <f>CONCATENATE("v2p-",YEAR(Table3[[#This Row],[Post Date]]),"-Q",ROUNDDOWN(MONTH(Table3[[#This Row],[Post Date]])/3,0)+1,"-",TEXT(Table3[[#This Row],[Counter]],"00#"))</f>
        <v>v2p-2020-Q4-008</v>
      </c>
      <c r="B134" s="34"/>
      <c r="C134" s="3" t="s">
        <v>139</v>
      </c>
      <c r="D134" s="3" t="s">
        <v>146</v>
      </c>
      <c r="E134" s="34" t="s">
        <v>1054</v>
      </c>
      <c r="F134" s="3" t="s">
        <v>39</v>
      </c>
      <c r="G134" s="3" t="s">
        <v>1055</v>
      </c>
      <c r="H134" s="3" t="s">
        <v>38</v>
      </c>
      <c r="I134" s="3" t="s">
        <v>134</v>
      </c>
      <c r="J134" s="34" t="s">
        <v>1367</v>
      </c>
      <c r="K134" s="18">
        <v>44139</v>
      </c>
      <c r="L134" s="3" t="s">
        <v>19</v>
      </c>
      <c r="M134" s="34"/>
      <c r="N134" s="3">
        <v>8</v>
      </c>
    </row>
    <row r="135" spans="1:14" s="63" customFormat="1" ht="42" hidden="1" x14ac:dyDescent="0.2">
      <c r="A135" s="34" t="str">
        <f>CONCATENATE("v2p-",YEAR(Table3[[#This Row],[Post Date]]),"-Q",ROUNDDOWN(MONTH(Table3[[#This Row],[Post Date]])/3,0)+1,"-",TEXT(Table3[[#This Row],[Counter]],"00#"))</f>
        <v>v2p-2020-Q4-020</v>
      </c>
      <c r="B135" s="34"/>
      <c r="C135" s="3" t="s">
        <v>139</v>
      </c>
      <c r="D135" s="3" t="s">
        <v>154</v>
      </c>
      <c r="E135" s="34" t="s">
        <v>155</v>
      </c>
      <c r="F135" s="3" t="s">
        <v>39</v>
      </c>
      <c r="G135" s="3">
        <v>1</v>
      </c>
      <c r="H135" s="3" t="s">
        <v>38</v>
      </c>
      <c r="I135" s="3" t="s">
        <v>106</v>
      </c>
      <c r="J135" s="34" t="s">
        <v>1972</v>
      </c>
      <c r="K135" s="18">
        <v>44139</v>
      </c>
      <c r="L135" s="3" t="s">
        <v>19</v>
      </c>
      <c r="M135" s="34"/>
      <c r="N135" s="3">
        <v>20</v>
      </c>
    </row>
    <row r="136" spans="1:14" s="63" customFormat="1" ht="14" hidden="1" x14ac:dyDescent="0.2">
      <c r="A136" s="34" t="str">
        <f>CONCATENATE("v2p-",YEAR(Table3[[#This Row],[Post Date]]),"-Q",ROUNDDOWN(MONTH(Table3[[#This Row],[Post Date]])/3,0)+1,"-",TEXT(Table3[[#This Row],[Counter]],"00#"))</f>
        <v>v2p-2020-Q4-015</v>
      </c>
      <c r="B136" s="34"/>
      <c r="C136" s="3" t="s">
        <v>95</v>
      </c>
      <c r="D136" s="3" t="s">
        <v>38</v>
      </c>
      <c r="E136" s="34" t="s">
        <v>38</v>
      </c>
      <c r="F136" s="3" t="s">
        <v>38</v>
      </c>
      <c r="G136" s="3" t="s">
        <v>38</v>
      </c>
      <c r="H136" s="3" t="s">
        <v>38</v>
      </c>
      <c r="I136" s="3" t="s">
        <v>38</v>
      </c>
      <c r="J136" s="34" t="s">
        <v>1058</v>
      </c>
      <c r="K136" s="18">
        <v>44139</v>
      </c>
      <c r="L136" s="3" t="s">
        <v>19</v>
      </c>
      <c r="M136" s="34"/>
      <c r="N136" s="3">
        <v>15</v>
      </c>
    </row>
    <row r="137" spans="1:14" s="63" customFormat="1" ht="28" hidden="1" x14ac:dyDescent="0.2">
      <c r="A137" s="34" t="str">
        <f>CONCATENATE("v2p-",YEAR(Table3[[#This Row],[Post Date]]),"-Q",ROUNDDOWN(MONTH(Table3[[#This Row],[Post Date]])/3,0)+1,"-",TEXT(Table3[[#This Row],[Counter]],"00#"))</f>
        <v>v2p-2020-Q4-017</v>
      </c>
      <c r="B137" s="34"/>
      <c r="C137" s="3" t="s">
        <v>163</v>
      </c>
      <c r="D137" s="3" t="s">
        <v>38</v>
      </c>
      <c r="E137" s="34" t="s">
        <v>38</v>
      </c>
      <c r="F137" s="3" t="s">
        <v>38</v>
      </c>
      <c r="G137" s="3" t="s">
        <v>38</v>
      </c>
      <c r="H137" s="3" t="s">
        <v>38</v>
      </c>
      <c r="I137" s="3" t="s">
        <v>38</v>
      </c>
      <c r="J137" s="12" t="s">
        <v>1973</v>
      </c>
      <c r="K137" s="18">
        <v>44139</v>
      </c>
      <c r="L137" s="3" t="s">
        <v>19</v>
      </c>
      <c r="M137" s="34"/>
      <c r="N137" s="3">
        <v>17</v>
      </c>
    </row>
    <row r="138" spans="1:14" s="63" customFormat="1" ht="42" hidden="1" x14ac:dyDescent="0.2">
      <c r="A138" s="34" t="str">
        <f>CONCATENATE("v2p-",YEAR(Table3[[#This Row],[Post Date]]),"-Q",ROUNDDOWN(MONTH(Table3[[#This Row],[Post Date]])/3,0)+1,"-",TEXT(Table3[[#This Row],[Counter]],"00#"))</f>
        <v>v2p-2020-Q4-006</v>
      </c>
      <c r="B138" s="34"/>
      <c r="C138" s="3" t="s">
        <v>163</v>
      </c>
      <c r="D138" s="3" t="s">
        <v>38</v>
      </c>
      <c r="E138" s="34" t="s">
        <v>38</v>
      </c>
      <c r="F138" s="3" t="s">
        <v>38</v>
      </c>
      <c r="G138" s="3" t="s">
        <v>38</v>
      </c>
      <c r="H138" s="3" t="s">
        <v>38</v>
      </c>
      <c r="I138" s="3" t="s">
        <v>38</v>
      </c>
      <c r="J138" s="12" t="s">
        <v>1061</v>
      </c>
      <c r="K138" s="18">
        <v>44139</v>
      </c>
      <c r="L138" s="3" t="s">
        <v>19</v>
      </c>
      <c r="M138" s="34" t="s">
        <v>1056</v>
      </c>
      <c r="N138" s="3">
        <v>6</v>
      </c>
    </row>
    <row r="139" spans="1:14" s="63" customFormat="1" ht="42" hidden="1" x14ac:dyDescent="0.2">
      <c r="A139" s="34" t="str">
        <f>CONCATENATE("v2p-",YEAR(Table3[[#This Row],[Post Date]]),"-Q",ROUNDDOWN(MONTH(Table3[[#This Row],[Post Date]])/3,0)+1,"-",TEXT(Table3[[#This Row],[Counter]],"00#"))</f>
        <v>v2p-2020-Q4-011</v>
      </c>
      <c r="B139" s="34"/>
      <c r="C139" s="3" t="s">
        <v>163</v>
      </c>
      <c r="D139" s="3" t="s">
        <v>38</v>
      </c>
      <c r="E139" s="34" t="s">
        <v>38</v>
      </c>
      <c r="F139" s="3" t="s">
        <v>38</v>
      </c>
      <c r="G139" s="3" t="s">
        <v>38</v>
      </c>
      <c r="H139" s="3" t="s">
        <v>38</v>
      </c>
      <c r="I139" s="3" t="s">
        <v>38</v>
      </c>
      <c r="J139" s="34" t="s">
        <v>1974</v>
      </c>
      <c r="K139" s="18">
        <v>44139</v>
      </c>
      <c r="L139" s="3" t="s">
        <v>19</v>
      </c>
      <c r="M139" s="34"/>
      <c r="N139" s="3">
        <v>11</v>
      </c>
    </row>
    <row r="140" spans="1:14" s="63" customFormat="1" ht="42" hidden="1" x14ac:dyDescent="0.2">
      <c r="A140" s="34" t="str">
        <f>CONCATENATE("v2p-",YEAR(Table3[[#This Row],[Post Date]]),"-Q",ROUNDDOWN(MONTH(Table3[[#This Row],[Post Date]])/3,0)+1,"-",TEXT(Table3[[#This Row],[Counter]],"00#"))</f>
        <v>v2p-2020-Q4-012</v>
      </c>
      <c r="B140" s="34"/>
      <c r="C140" s="3" t="s">
        <v>163</v>
      </c>
      <c r="D140" s="3" t="s">
        <v>38</v>
      </c>
      <c r="E140" s="34" t="s">
        <v>38</v>
      </c>
      <c r="F140" s="3" t="s">
        <v>38</v>
      </c>
      <c r="G140" s="3" t="s">
        <v>38</v>
      </c>
      <c r="H140" s="3" t="s">
        <v>38</v>
      </c>
      <c r="I140" s="3" t="s">
        <v>38</v>
      </c>
      <c r="J140" s="34" t="s">
        <v>1975</v>
      </c>
      <c r="K140" s="18">
        <v>44139</v>
      </c>
      <c r="L140" s="3" t="s">
        <v>19</v>
      </c>
      <c r="M140" s="34"/>
      <c r="N140" s="3">
        <v>12</v>
      </c>
    </row>
    <row r="141" spans="1:14" s="63" customFormat="1" ht="14" hidden="1" x14ac:dyDescent="0.2">
      <c r="A141" s="34" t="str">
        <f>CONCATENATE("v2p-",YEAR(Table3[[#This Row],[Post Date]]),"-Q",ROUNDDOWN(MONTH(Table3[[#This Row],[Post Date]])/3,0)+1,"-",TEXT(Table3[[#This Row],[Counter]],"00#"))</f>
        <v>v2p-2020-Q4-009</v>
      </c>
      <c r="B141" s="34"/>
      <c r="C141" s="3" t="s">
        <v>38</v>
      </c>
      <c r="D141" s="3" t="s">
        <v>38</v>
      </c>
      <c r="E141" s="34" t="s">
        <v>38</v>
      </c>
      <c r="F141" s="3" t="s">
        <v>38</v>
      </c>
      <c r="G141" s="3" t="s">
        <v>38</v>
      </c>
      <c r="H141" s="3" t="s">
        <v>38</v>
      </c>
      <c r="I141" s="3" t="s">
        <v>38</v>
      </c>
      <c r="J141" s="34" t="s">
        <v>1063</v>
      </c>
      <c r="K141" s="18">
        <v>44139</v>
      </c>
      <c r="L141" s="3" t="s">
        <v>19</v>
      </c>
      <c r="M141" s="34"/>
      <c r="N141" s="3">
        <v>9</v>
      </c>
    </row>
    <row r="142" spans="1:14" s="63" customFormat="1" ht="56" hidden="1" x14ac:dyDescent="0.2">
      <c r="A142" s="34" t="str">
        <f>CONCATENATE("v2p-",YEAR(Table3[[#This Row],[Post Date]]),"-Q",ROUNDDOWN(MONTH(Table3[[#This Row],[Post Date]])/3,0)+1,"-",TEXT(Table3[[#This Row],[Counter]],"00#"))</f>
        <v>v2p-2020-Q4-010</v>
      </c>
      <c r="B142" s="34"/>
      <c r="C142" s="3" t="s">
        <v>195</v>
      </c>
      <c r="D142" s="3" t="s">
        <v>389</v>
      </c>
      <c r="E142" s="34" t="s">
        <v>390</v>
      </c>
      <c r="F142" s="3" t="s">
        <v>39</v>
      </c>
      <c r="G142" s="3">
        <v>1</v>
      </c>
      <c r="H142" s="3" t="s">
        <v>38</v>
      </c>
      <c r="I142" s="3" t="s">
        <v>38</v>
      </c>
      <c r="J142" s="34" t="s">
        <v>1976</v>
      </c>
      <c r="K142" s="18">
        <v>44139</v>
      </c>
      <c r="L142" s="3" t="s">
        <v>19</v>
      </c>
      <c r="M142" s="34"/>
      <c r="N142" s="3">
        <v>10</v>
      </c>
    </row>
    <row r="143" spans="1:14" s="63" customFormat="1" ht="14" hidden="1" x14ac:dyDescent="0.2">
      <c r="A143" s="34" t="str">
        <f>CONCATENATE("v2p-",YEAR(Table3[[#This Row],[Post Date]]),"-Q",ROUNDDOWN(MONTH(Table3[[#This Row],[Post Date]])/3,0)+1,"-",TEXT(Table3[[#This Row],[Counter]],"00#"))</f>
        <v>v2p-2020-Q4-018</v>
      </c>
      <c r="B143" s="34"/>
      <c r="C143" s="3" t="s">
        <v>217</v>
      </c>
      <c r="D143" s="3" t="s">
        <v>1918</v>
      </c>
      <c r="E143" s="34" t="s">
        <v>1919</v>
      </c>
      <c r="F143" s="3" t="s">
        <v>38</v>
      </c>
      <c r="G143" s="3" t="s">
        <v>38</v>
      </c>
      <c r="H143" s="3" t="s">
        <v>38</v>
      </c>
      <c r="I143" s="3" t="s">
        <v>38</v>
      </c>
      <c r="J143" s="34" t="s">
        <v>1977</v>
      </c>
      <c r="K143" s="18">
        <v>44139</v>
      </c>
      <c r="L143" s="3" t="s">
        <v>19</v>
      </c>
      <c r="M143" s="34" t="s">
        <v>1978</v>
      </c>
      <c r="N143" s="3">
        <v>18</v>
      </c>
    </row>
    <row r="144" spans="1:14" s="63" customFormat="1" ht="56" hidden="1" x14ac:dyDescent="0.2">
      <c r="A144" s="34" t="str">
        <f>CONCATENATE("v2p-",YEAR(Table3[[#This Row],[Post Date]]),"-Q",ROUNDDOWN(MONTH(Table3[[#This Row],[Post Date]])/3,0)+1,"-",TEXT(Table3[[#This Row],[Counter]],"00#"))</f>
        <v>v2p-2020-Q3-032</v>
      </c>
      <c r="B144" s="34"/>
      <c r="C144" s="3" t="s">
        <v>57</v>
      </c>
      <c r="D144" s="3" t="s">
        <v>58</v>
      </c>
      <c r="E144" s="34" t="s">
        <v>1480</v>
      </c>
      <c r="F144" s="3" t="s">
        <v>39</v>
      </c>
      <c r="G144" s="3">
        <v>5</v>
      </c>
      <c r="H144" s="3" t="s">
        <v>38</v>
      </c>
      <c r="I144" s="3" t="s">
        <v>38</v>
      </c>
      <c r="J144" s="34" t="s">
        <v>1979</v>
      </c>
      <c r="K144" s="18">
        <v>44074</v>
      </c>
      <c r="L144" s="18" t="s">
        <v>19</v>
      </c>
      <c r="M144" s="34"/>
      <c r="N144" s="3">
        <v>32</v>
      </c>
    </row>
    <row r="145" spans="1:14" s="63" customFormat="1" ht="28" hidden="1" x14ac:dyDescent="0.2">
      <c r="A145" s="34" t="str">
        <f>CONCATENATE("v2p-",YEAR(Table3[[#This Row],[Post Date]]),"-Q",ROUNDDOWN(MONTH(Table3[[#This Row],[Post Date]])/3,0)+1,"-",TEXT(Table3[[#This Row],[Counter]],"00#"))</f>
        <v>v2p-2020-Q3-005</v>
      </c>
      <c r="B145" s="34"/>
      <c r="C145" s="3" t="s">
        <v>95</v>
      </c>
      <c r="D145" s="3" t="s">
        <v>96</v>
      </c>
      <c r="E145" s="34" t="s">
        <v>320</v>
      </c>
      <c r="F145" s="3" t="s">
        <v>39</v>
      </c>
      <c r="G145" s="3">
        <v>1</v>
      </c>
      <c r="H145" s="3" t="s">
        <v>38</v>
      </c>
      <c r="I145" s="3" t="s">
        <v>74</v>
      </c>
      <c r="J145" s="34" t="s">
        <v>1980</v>
      </c>
      <c r="K145" s="18">
        <v>44074</v>
      </c>
      <c r="L145" s="18" t="s">
        <v>19</v>
      </c>
      <c r="M145" s="34" t="s">
        <v>1981</v>
      </c>
      <c r="N145" s="3">
        <v>5</v>
      </c>
    </row>
    <row r="146" spans="1:14" s="63" customFormat="1" ht="28" hidden="1" x14ac:dyDescent="0.2">
      <c r="A146" s="34" t="str">
        <f>CONCATENATE("v2p-",YEAR(Table3[[#This Row],[Post Date]]),"-Q",ROUNDDOWN(MONTH(Table3[[#This Row],[Post Date]])/3,0)+1,"-",TEXT(Table3[[#This Row],[Counter]],"00#"))</f>
        <v>v2p-2020-Q3-006</v>
      </c>
      <c r="B146" s="34"/>
      <c r="C146" s="3" t="s">
        <v>95</v>
      </c>
      <c r="D146" s="3" t="s">
        <v>96</v>
      </c>
      <c r="E146" s="34" t="s">
        <v>320</v>
      </c>
      <c r="F146" s="3" t="s">
        <v>39</v>
      </c>
      <c r="G146" s="3">
        <v>1</v>
      </c>
      <c r="H146" s="3" t="s">
        <v>38</v>
      </c>
      <c r="I146" s="3" t="s">
        <v>74</v>
      </c>
      <c r="J146" s="34" t="s">
        <v>1982</v>
      </c>
      <c r="K146" s="18">
        <v>44074</v>
      </c>
      <c r="L146" s="18" t="s">
        <v>19</v>
      </c>
      <c r="M146" s="34" t="s">
        <v>1981</v>
      </c>
      <c r="N146" s="3">
        <v>6</v>
      </c>
    </row>
    <row r="147" spans="1:14" s="63" customFormat="1" ht="42" hidden="1" x14ac:dyDescent="0.2">
      <c r="A147" s="34" t="str">
        <f>CONCATENATE("v2p-",YEAR(Table3[[#This Row],[Post Date]]),"-Q",ROUNDDOWN(MONTH(Table3[[#This Row],[Post Date]])/3,0)+1,"-",TEXT(Table3[[#This Row],[Counter]],"00#"))</f>
        <v>v2p-2020-Q3-007</v>
      </c>
      <c r="B147" s="34"/>
      <c r="C147" s="3" t="s">
        <v>95</v>
      </c>
      <c r="D147" s="3" t="s">
        <v>319</v>
      </c>
      <c r="E147" s="34" t="s">
        <v>709</v>
      </c>
      <c r="F147" s="3" t="s">
        <v>39</v>
      </c>
      <c r="G147" s="3">
        <v>2</v>
      </c>
      <c r="H147" s="3" t="s">
        <v>38</v>
      </c>
      <c r="I147" s="3" t="s">
        <v>38</v>
      </c>
      <c r="J147" s="34" t="s">
        <v>1983</v>
      </c>
      <c r="K147" s="18">
        <v>44074</v>
      </c>
      <c r="L147" s="18" t="s">
        <v>19</v>
      </c>
      <c r="M147" s="34" t="s">
        <v>1984</v>
      </c>
      <c r="N147" s="3">
        <v>7</v>
      </c>
    </row>
    <row r="148" spans="1:14" s="63" customFormat="1" ht="42" hidden="1" x14ac:dyDescent="0.2">
      <c r="A148" s="34" t="str">
        <f>CONCATENATE("v2p-",YEAR(Table3[[#This Row],[Post Date]]),"-Q",ROUNDDOWN(MONTH(Table3[[#This Row],[Post Date]])/3,0)+1,"-",TEXT(Table3[[#This Row],[Counter]],"00#"))</f>
        <v>v2p-2020-Q3-008</v>
      </c>
      <c r="B148" s="34"/>
      <c r="C148" s="3" t="s">
        <v>95</v>
      </c>
      <c r="D148" s="3" t="s">
        <v>575</v>
      </c>
      <c r="E148" s="34" t="s">
        <v>705</v>
      </c>
      <c r="F148" s="3" t="s">
        <v>39</v>
      </c>
      <c r="G148" s="3">
        <v>1</v>
      </c>
      <c r="H148" s="3" t="s">
        <v>38</v>
      </c>
      <c r="I148" s="3" t="s">
        <v>74</v>
      </c>
      <c r="J148" s="34" t="s">
        <v>1985</v>
      </c>
      <c r="K148" s="18">
        <v>44074</v>
      </c>
      <c r="L148" s="18" t="s">
        <v>19</v>
      </c>
      <c r="M148" s="34" t="s">
        <v>1984</v>
      </c>
      <c r="N148" s="3">
        <v>8</v>
      </c>
    </row>
    <row r="149" spans="1:14" s="63" customFormat="1" ht="28" hidden="1" x14ac:dyDescent="0.2">
      <c r="A149" s="34" t="str">
        <f>CONCATENATE("v2p-",YEAR(Table3[[#This Row],[Post Date]]),"-Q",ROUNDDOWN(MONTH(Table3[[#This Row],[Post Date]])/3,0)+1,"-",TEXT(Table3[[#This Row],[Counter]],"00#"))</f>
        <v>v2p-2020-Q3-003</v>
      </c>
      <c r="B149" s="34"/>
      <c r="C149" s="3" t="s">
        <v>95</v>
      </c>
      <c r="D149" s="3" t="s">
        <v>575</v>
      </c>
      <c r="E149" s="34" t="s">
        <v>705</v>
      </c>
      <c r="F149" s="3" t="s">
        <v>39</v>
      </c>
      <c r="G149" s="3">
        <v>2</v>
      </c>
      <c r="H149" s="3" t="s">
        <v>38</v>
      </c>
      <c r="I149" s="3" t="s">
        <v>911</v>
      </c>
      <c r="J149" s="34" t="s">
        <v>1986</v>
      </c>
      <c r="K149" s="18">
        <v>44074</v>
      </c>
      <c r="L149" s="18" t="s">
        <v>19</v>
      </c>
      <c r="M149" s="34" t="s">
        <v>1987</v>
      </c>
      <c r="N149" s="3">
        <v>3</v>
      </c>
    </row>
    <row r="150" spans="1:14" s="63" customFormat="1" ht="28" hidden="1" x14ac:dyDescent="0.2">
      <c r="A150" s="34" t="str">
        <f>CONCATENATE("v2p-",YEAR(Table3[[#This Row],[Post Date]]),"-Q",ROUNDDOWN(MONTH(Table3[[#This Row],[Post Date]])/3,0)+1,"-",TEXT(Table3[[#This Row],[Counter]],"00#"))</f>
        <v>v2p-2020-Q3-009</v>
      </c>
      <c r="B150" s="34"/>
      <c r="C150" s="3" t="s">
        <v>95</v>
      </c>
      <c r="D150" s="3" t="s">
        <v>575</v>
      </c>
      <c r="E150" s="34" t="s">
        <v>705</v>
      </c>
      <c r="F150" s="3" t="s">
        <v>39</v>
      </c>
      <c r="G150" s="3">
        <v>2</v>
      </c>
      <c r="H150" s="3" t="s">
        <v>38</v>
      </c>
      <c r="I150" s="3" t="s">
        <v>271</v>
      </c>
      <c r="J150" s="34" t="s">
        <v>1988</v>
      </c>
      <c r="K150" s="18">
        <v>44074</v>
      </c>
      <c r="L150" s="18" t="s">
        <v>19</v>
      </c>
      <c r="M150" s="34" t="s">
        <v>1989</v>
      </c>
      <c r="N150" s="3">
        <v>9</v>
      </c>
    </row>
    <row r="151" spans="1:14" s="63" customFormat="1" ht="28" hidden="1" x14ac:dyDescent="0.2">
      <c r="A151" s="34" t="str">
        <f>CONCATENATE("v2p-",YEAR(Table3[[#This Row],[Post Date]]),"-Q",ROUNDDOWN(MONTH(Table3[[#This Row],[Post Date]])/3,0)+1,"-",TEXT(Table3[[#This Row],[Counter]],"00#"))</f>
        <v>v2p-2020-Q3-010</v>
      </c>
      <c r="B151" s="34"/>
      <c r="C151" s="3" t="s">
        <v>95</v>
      </c>
      <c r="D151" s="3" t="s">
        <v>575</v>
      </c>
      <c r="E151" s="34" t="s">
        <v>705</v>
      </c>
      <c r="F151" s="3" t="s">
        <v>39</v>
      </c>
      <c r="G151" s="3">
        <v>2</v>
      </c>
      <c r="H151" s="3" t="s">
        <v>38</v>
      </c>
      <c r="I151" s="3" t="s">
        <v>1990</v>
      </c>
      <c r="J151" s="34" t="s">
        <v>1991</v>
      </c>
      <c r="K151" s="18">
        <v>44074</v>
      </c>
      <c r="L151" s="18" t="s">
        <v>19</v>
      </c>
      <c r="M151" s="34" t="s">
        <v>1984</v>
      </c>
      <c r="N151" s="3">
        <v>10</v>
      </c>
    </row>
    <row r="152" spans="1:14" s="63" customFormat="1" ht="28" hidden="1" x14ac:dyDescent="0.2">
      <c r="A152" s="34" t="str">
        <f>CONCATENATE("v2p-",YEAR(Table3[[#This Row],[Post Date]]),"-Q",ROUNDDOWN(MONTH(Table3[[#This Row],[Post Date]])/3,0)+1,"-",TEXT(Table3[[#This Row],[Counter]],"00#"))</f>
        <v>v2p-2020-Q3-004</v>
      </c>
      <c r="B152" s="34"/>
      <c r="C152" s="3" t="s">
        <v>95</v>
      </c>
      <c r="D152" s="3" t="s">
        <v>1992</v>
      </c>
      <c r="E152" s="34" t="s">
        <v>1993</v>
      </c>
      <c r="F152" s="3" t="s">
        <v>39</v>
      </c>
      <c r="G152" s="3">
        <v>1</v>
      </c>
      <c r="H152" s="3" t="s">
        <v>38</v>
      </c>
      <c r="I152" s="3" t="s">
        <v>911</v>
      </c>
      <c r="J152" s="34" t="s">
        <v>1994</v>
      </c>
      <c r="K152" s="18">
        <v>44074</v>
      </c>
      <c r="L152" s="18" t="s">
        <v>40</v>
      </c>
      <c r="M152" s="34" t="s">
        <v>860</v>
      </c>
      <c r="N152" s="3">
        <v>4</v>
      </c>
    </row>
    <row r="153" spans="1:14" s="63" customFormat="1" ht="14" hidden="1" x14ac:dyDescent="0.2">
      <c r="A153" s="34" t="str">
        <f>CONCATENATE("v2p-",YEAR(Table3[[#This Row],[Post Date]]),"-Q",ROUNDDOWN(MONTH(Table3[[#This Row],[Post Date]])/3,0)+1,"-",TEXT(Table3[[#This Row],[Counter]],"00#"))</f>
        <v>v2p-2020-Q3-031</v>
      </c>
      <c r="B153" s="34"/>
      <c r="C153" s="3" t="s">
        <v>112</v>
      </c>
      <c r="D153" s="3" t="s">
        <v>342</v>
      </c>
      <c r="E153" s="34" t="s">
        <v>1995</v>
      </c>
      <c r="F153" s="3" t="s">
        <v>39</v>
      </c>
      <c r="G153" s="3">
        <v>2</v>
      </c>
      <c r="H153" s="3" t="s">
        <v>38</v>
      </c>
      <c r="I153" s="3" t="s">
        <v>74</v>
      </c>
      <c r="J153" s="34" t="s">
        <v>1996</v>
      </c>
      <c r="K153" s="18">
        <v>44074</v>
      </c>
      <c r="L153" s="18" t="s">
        <v>19</v>
      </c>
      <c r="M153" s="34" t="s">
        <v>1046</v>
      </c>
      <c r="N153" s="3">
        <v>31</v>
      </c>
    </row>
    <row r="154" spans="1:14" s="63" customFormat="1" ht="44" hidden="1" x14ac:dyDescent="0.2">
      <c r="A154" s="34" t="str">
        <f>CONCATENATE("v2p-",YEAR(Table3[[#This Row],[Post Date]]),"-Q",ROUNDDOWN(MONTH(Table3[[#This Row],[Post Date]])/3,0)+1,"-",TEXT(Table3[[#This Row],[Counter]],"00#"))</f>
        <v>v2p-2020-Q3-028</v>
      </c>
      <c r="B154" s="34"/>
      <c r="C154" s="3" t="s">
        <v>112</v>
      </c>
      <c r="D154" s="3" t="s">
        <v>120</v>
      </c>
      <c r="E154" s="34" t="s">
        <v>1968</v>
      </c>
      <c r="F154" s="3" t="s">
        <v>39</v>
      </c>
      <c r="G154" s="3">
        <v>2</v>
      </c>
      <c r="H154" s="3" t="s">
        <v>38</v>
      </c>
      <c r="I154" s="3" t="s">
        <v>106</v>
      </c>
      <c r="J154" s="34" t="s">
        <v>1997</v>
      </c>
      <c r="K154" s="18">
        <v>44074</v>
      </c>
      <c r="L154" s="18" t="s">
        <v>19</v>
      </c>
      <c r="M154" s="34" t="s">
        <v>1998</v>
      </c>
      <c r="N154" s="3">
        <v>28</v>
      </c>
    </row>
    <row r="155" spans="1:14" s="63" customFormat="1" ht="42" hidden="1" x14ac:dyDescent="0.2">
      <c r="A155" s="34" t="str">
        <f>CONCATENATE("v2p-",YEAR(Table3[[#This Row],[Post Date]]),"-Q",ROUNDDOWN(MONTH(Table3[[#This Row],[Post Date]])/3,0)+1,"-",TEXT(Table3[[#This Row],[Counter]],"00#"))</f>
        <v>v2p-2020-Q3-018</v>
      </c>
      <c r="B155" s="34"/>
      <c r="C155" s="3" t="s">
        <v>139</v>
      </c>
      <c r="D155" s="3" t="s">
        <v>140</v>
      </c>
      <c r="E155" s="34" t="s">
        <v>141</v>
      </c>
      <c r="F155" s="3" t="s">
        <v>39</v>
      </c>
      <c r="G155" s="3">
        <v>1</v>
      </c>
      <c r="H155" s="3" t="s">
        <v>38</v>
      </c>
      <c r="I155" s="3" t="s">
        <v>69</v>
      </c>
      <c r="J155" s="34" t="s">
        <v>1999</v>
      </c>
      <c r="K155" s="18">
        <v>44074</v>
      </c>
      <c r="L155" s="18" t="s">
        <v>19</v>
      </c>
      <c r="M155" s="34" t="s">
        <v>1984</v>
      </c>
      <c r="N155" s="3">
        <v>18</v>
      </c>
    </row>
    <row r="156" spans="1:14" s="63" customFormat="1" ht="28" hidden="1" x14ac:dyDescent="0.2">
      <c r="A156" s="34" t="str">
        <f>CONCATENATE("v2p-",YEAR(Table3[[#This Row],[Post Date]]),"-Q",ROUNDDOWN(MONTH(Table3[[#This Row],[Post Date]])/3,0)+1,"-",TEXT(Table3[[#This Row],[Counter]],"00#"))</f>
        <v>v2p-2020-Q3-015</v>
      </c>
      <c r="B156" s="34"/>
      <c r="C156" s="3" t="s">
        <v>139</v>
      </c>
      <c r="D156" s="3" t="s">
        <v>143</v>
      </c>
      <c r="E156" s="34" t="s">
        <v>2000</v>
      </c>
      <c r="F156" s="3" t="s">
        <v>39</v>
      </c>
      <c r="G156" s="3">
        <v>1</v>
      </c>
      <c r="H156" s="3" t="s">
        <v>38</v>
      </c>
      <c r="I156" s="3" t="s">
        <v>38</v>
      </c>
      <c r="J156" s="34" t="s">
        <v>2001</v>
      </c>
      <c r="K156" s="18">
        <v>44074</v>
      </c>
      <c r="L156" s="18" t="s">
        <v>19</v>
      </c>
      <c r="M156" s="34" t="s">
        <v>1998</v>
      </c>
      <c r="N156" s="3">
        <v>15</v>
      </c>
    </row>
    <row r="157" spans="1:14" s="63" customFormat="1" ht="28" hidden="1" x14ac:dyDescent="0.2">
      <c r="A157" s="34" t="str">
        <f>CONCATENATE("v2p-",YEAR(Table3[[#This Row],[Post Date]]),"-Q",ROUNDDOWN(MONTH(Table3[[#This Row],[Post Date]])/3,0)+1,"-",TEXT(Table3[[#This Row],[Counter]],"00#"))</f>
        <v>v2p-2020-Q3-019</v>
      </c>
      <c r="B157" s="34"/>
      <c r="C157" s="3" t="s">
        <v>139</v>
      </c>
      <c r="D157" s="3" t="s">
        <v>146</v>
      </c>
      <c r="E157" s="34" t="s">
        <v>1054</v>
      </c>
      <c r="F157" s="3" t="s">
        <v>39</v>
      </c>
      <c r="G157" s="3">
        <v>1</v>
      </c>
      <c r="H157" s="3" t="s">
        <v>38</v>
      </c>
      <c r="I157" s="3" t="s">
        <v>74</v>
      </c>
      <c r="J157" s="34" t="s">
        <v>2002</v>
      </c>
      <c r="K157" s="18">
        <v>44074</v>
      </c>
      <c r="L157" s="18" t="s">
        <v>19</v>
      </c>
      <c r="M157" s="34" t="s">
        <v>1984</v>
      </c>
      <c r="N157" s="3">
        <v>19</v>
      </c>
    </row>
    <row r="158" spans="1:14" s="63" customFormat="1" ht="28" hidden="1" x14ac:dyDescent="0.2">
      <c r="A158" s="34" t="str">
        <f>CONCATENATE("v2p-",YEAR(Table3[[#This Row],[Post Date]]),"-Q",ROUNDDOWN(MONTH(Table3[[#This Row],[Post Date]])/3,0)+1,"-",TEXT(Table3[[#This Row],[Counter]],"00#"))</f>
        <v>v2p-2020-Q3-020</v>
      </c>
      <c r="B158" s="34"/>
      <c r="C158" s="3" t="s">
        <v>139</v>
      </c>
      <c r="D158" s="3" t="s">
        <v>821</v>
      </c>
      <c r="E158" s="34" t="s">
        <v>822</v>
      </c>
      <c r="F158" s="3" t="s">
        <v>39</v>
      </c>
      <c r="G158" s="3">
        <v>1</v>
      </c>
      <c r="H158" s="3" t="s">
        <v>38</v>
      </c>
      <c r="I158" s="3" t="s">
        <v>38</v>
      </c>
      <c r="J158" s="34" t="s">
        <v>2003</v>
      </c>
      <c r="K158" s="18">
        <v>44074</v>
      </c>
      <c r="L158" s="18" t="s">
        <v>19</v>
      </c>
      <c r="M158" s="34" t="s">
        <v>1984</v>
      </c>
      <c r="N158" s="3">
        <v>20</v>
      </c>
    </row>
    <row r="159" spans="1:14" s="63" customFormat="1" ht="28" hidden="1" x14ac:dyDescent="0.2">
      <c r="A159" s="34" t="str">
        <f>CONCATENATE("v2p-",YEAR(Table3[[#This Row],[Post Date]]),"-Q",ROUNDDOWN(MONTH(Table3[[#This Row],[Post Date]])/3,0)+1,"-",TEXT(Table3[[#This Row],[Counter]],"00#"))</f>
        <v>v2p-2020-Q3-021</v>
      </c>
      <c r="B159" s="34"/>
      <c r="C159" s="3" t="s">
        <v>139</v>
      </c>
      <c r="D159" s="3" t="s">
        <v>821</v>
      </c>
      <c r="E159" s="34" t="s">
        <v>822</v>
      </c>
      <c r="F159" s="3" t="s">
        <v>39</v>
      </c>
      <c r="G159" s="3">
        <v>2</v>
      </c>
      <c r="H159" s="3" t="s">
        <v>38</v>
      </c>
      <c r="I159" s="3" t="s">
        <v>38</v>
      </c>
      <c r="J159" s="34" t="s">
        <v>2004</v>
      </c>
      <c r="K159" s="18">
        <v>44074</v>
      </c>
      <c r="L159" s="18" t="s">
        <v>19</v>
      </c>
      <c r="M159" s="34" t="s">
        <v>1984</v>
      </c>
      <c r="N159" s="3">
        <v>21</v>
      </c>
    </row>
    <row r="160" spans="1:14" s="63" customFormat="1" ht="28" hidden="1" x14ac:dyDescent="0.2">
      <c r="A160" s="34" t="str">
        <f>CONCATENATE("v2p-",YEAR(Table3[[#This Row],[Post Date]]),"-Q",ROUNDDOWN(MONTH(Table3[[#This Row],[Post Date]])/3,0)+1,"-",TEXT(Table3[[#This Row],[Counter]],"00#"))</f>
        <v>v2p-2020-Q3-022</v>
      </c>
      <c r="B160" s="34"/>
      <c r="C160" s="3" t="s">
        <v>139</v>
      </c>
      <c r="D160" s="3" t="s">
        <v>2005</v>
      </c>
      <c r="E160" s="34" t="s">
        <v>2006</v>
      </c>
      <c r="F160" s="3" t="s">
        <v>39</v>
      </c>
      <c r="G160" s="3">
        <v>2</v>
      </c>
      <c r="H160" s="3" t="s">
        <v>38</v>
      </c>
      <c r="I160" s="3" t="s">
        <v>69</v>
      </c>
      <c r="J160" s="34" t="s">
        <v>2007</v>
      </c>
      <c r="K160" s="18">
        <v>44074</v>
      </c>
      <c r="L160" s="18" t="s">
        <v>19</v>
      </c>
      <c r="M160" s="34" t="s">
        <v>1984</v>
      </c>
      <c r="N160" s="3">
        <v>22</v>
      </c>
    </row>
    <row r="161" spans="1:14" s="63" customFormat="1" ht="28" hidden="1" x14ac:dyDescent="0.2">
      <c r="A161" s="34" t="str">
        <f>CONCATENATE("v2p-",YEAR(Table3[[#This Row],[Post Date]]),"-Q",ROUNDDOWN(MONTH(Table3[[#This Row],[Post Date]])/3,0)+1,"-",TEXT(Table3[[#This Row],[Counter]],"00#"))</f>
        <v>v2p-2020-Q3-016</v>
      </c>
      <c r="B161" s="34"/>
      <c r="C161" s="3" t="s">
        <v>139</v>
      </c>
      <c r="D161" s="3" t="s">
        <v>355</v>
      </c>
      <c r="E161" s="34" t="s">
        <v>604</v>
      </c>
      <c r="F161" s="3" t="s">
        <v>39</v>
      </c>
      <c r="G161" s="3">
        <v>1</v>
      </c>
      <c r="H161" s="3" t="s">
        <v>38</v>
      </c>
      <c r="I161" s="3" t="s">
        <v>38</v>
      </c>
      <c r="J161" s="34" t="s">
        <v>2008</v>
      </c>
      <c r="K161" s="18">
        <v>44074</v>
      </c>
      <c r="L161" s="18" t="s">
        <v>19</v>
      </c>
      <c r="M161" s="34" t="s">
        <v>1998</v>
      </c>
      <c r="N161" s="3">
        <v>16</v>
      </c>
    </row>
    <row r="162" spans="1:14" s="63" customFormat="1" ht="28" hidden="1" x14ac:dyDescent="0.2">
      <c r="A162" s="34" t="str">
        <f>CONCATENATE("v2p-",YEAR(Table3[[#This Row],[Post Date]]),"-Q",ROUNDDOWN(MONTH(Table3[[#This Row],[Post Date]])/3,0)+1,"-",TEXT(Table3[[#This Row],[Counter]],"00#"))</f>
        <v>v2p-2020-Q3-017</v>
      </c>
      <c r="B162" s="34"/>
      <c r="C162" s="3" t="s">
        <v>139</v>
      </c>
      <c r="D162" s="3" t="s">
        <v>355</v>
      </c>
      <c r="E162" s="34" t="s">
        <v>604</v>
      </c>
      <c r="F162" s="3" t="s">
        <v>39</v>
      </c>
      <c r="G162" s="3">
        <v>2</v>
      </c>
      <c r="H162" s="3" t="s">
        <v>38</v>
      </c>
      <c r="I162" s="3" t="s">
        <v>38</v>
      </c>
      <c r="J162" s="34" t="s">
        <v>2009</v>
      </c>
      <c r="K162" s="18">
        <v>44074</v>
      </c>
      <c r="L162" s="18" t="s">
        <v>19</v>
      </c>
      <c r="M162" s="34" t="s">
        <v>1998</v>
      </c>
      <c r="N162" s="3">
        <v>17</v>
      </c>
    </row>
    <row r="163" spans="1:14" s="63" customFormat="1" ht="42" hidden="1" x14ac:dyDescent="0.2">
      <c r="A163" s="34" t="str">
        <f>CONCATENATE("v2p-",YEAR(Table3[[#This Row],[Post Date]]),"-Q",ROUNDDOWN(MONTH(Table3[[#This Row],[Post Date]])/3,0)+1,"-",TEXT(Table3[[#This Row],[Counter]],"00#"))</f>
        <v>v2p-2020-Q3-023</v>
      </c>
      <c r="B163" s="34"/>
      <c r="C163" s="3" t="s">
        <v>139</v>
      </c>
      <c r="D163" s="3" t="s">
        <v>358</v>
      </c>
      <c r="E163" s="34" t="s">
        <v>359</v>
      </c>
      <c r="F163" s="3" t="s">
        <v>39</v>
      </c>
      <c r="G163" s="3">
        <v>1</v>
      </c>
      <c r="H163" s="3" t="s">
        <v>38</v>
      </c>
      <c r="I163" s="3" t="s">
        <v>69</v>
      </c>
      <c r="J163" s="34" t="s">
        <v>2010</v>
      </c>
      <c r="K163" s="18">
        <v>44074</v>
      </c>
      <c r="L163" s="18" t="s">
        <v>19</v>
      </c>
      <c r="M163" s="34" t="s">
        <v>1984</v>
      </c>
      <c r="N163" s="3">
        <v>23</v>
      </c>
    </row>
    <row r="164" spans="1:14" s="63" customFormat="1" ht="42" hidden="1" x14ac:dyDescent="0.2">
      <c r="A164" s="34" t="str">
        <f>CONCATENATE("v2p-",YEAR(Table3[[#This Row],[Post Date]]),"-Q",ROUNDDOWN(MONTH(Table3[[#This Row],[Post Date]])/3,0)+1,"-",TEXT(Table3[[#This Row],[Counter]],"00#"))</f>
        <v>v2p-2020-Q3-024</v>
      </c>
      <c r="B164" s="34"/>
      <c r="C164" s="3" t="s">
        <v>139</v>
      </c>
      <c r="D164" s="3" t="s">
        <v>358</v>
      </c>
      <c r="E164" s="34" t="s">
        <v>359</v>
      </c>
      <c r="F164" s="3" t="s">
        <v>39</v>
      </c>
      <c r="G164" s="3">
        <v>1</v>
      </c>
      <c r="H164" s="3" t="s">
        <v>38</v>
      </c>
      <c r="I164" s="3" t="s">
        <v>74</v>
      </c>
      <c r="J164" s="34" t="s">
        <v>2011</v>
      </c>
      <c r="K164" s="18">
        <v>44074</v>
      </c>
      <c r="L164" s="18" t="s">
        <v>19</v>
      </c>
      <c r="M164" s="34" t="s">
        <v>1984</v>
      </c>
      <c r="N164" s="3">
        <v>24</v>
      </c>
    </row>
    <row r="165" spans="1:14" s="63" customFormat="1" ht="28" hidden="1" x14ac:dyDescent="0.2">
      <c r="A165" s="34" t="str">
        <f>CONCATENATE("v2p-",YEAR(Table3[[#This Row],[Post Date]]),"-Q",ROUNDDOWN(MONTH(Table3[[#This Row],[Post Date]])/3,0)+1,"-",TEXT(Table3[[#This Row],[Counter]],"00#"))</f>
        <v>v2p-2020-Q3-025</v>
      </c>
      <c r="B165" s="34"/>
      <c r="C165" s="3" t="s">
        <v>139</v>
      </c>
      <c r="D165" s="3" t="s">
        <v>2012</v>
      </c>
      <c r="E165" s="34" t="s">
        <v>2013</v>
      </c>
      <c r="F165" s="3" t="s">
        <v>39</v>
      </c>
      <c r="G165" s="3">
        <v>1</v>
      </c>
      <c r="H165" s="3" t="s">
        <v>2014</v>
      </c>
      <c r="I165" s="3" t="s">
        <v>69</v>
      </c>
      <c r="J165" s="34" t="s">
        <v>2015</v>
      </c>
      <c r="K165" s="18">
        <v>44074</v>
      </c>
      <c r="L165" s="18" t="s">
        <v>19</v>
      </c>
      <c r="M165" s="34" t="s">
        <v>1984</v>
      </c>
      <c r="N165" s="3">
        <v>25</v>
      </c>
    </row>
    <row r="166" spans="1:14" s="63" customFormat="1" ht="42" hidden="1" x14ac:dyDescent="0.2">
      <c r="A166" s="34" t="str">
        <f>CONCATENATE("v2p-",YEAR(Table3[[#This Row],[Post Date]]),"-Q",ROUNDDOWN(MONTH(Table3[[#This Row],[Post Date]])/3,0)+1,"-",TEXT(Table3[[#This Row],[Counter]],"00#"))</f>
        <v>v2p-2020-Q3-001</v>
      </c>
      <c r="B166" s="34"/>
      <c r="C166" s="3" t="s">
        <v>2016</v>
      </c>
      <c r="D166" s="3" t="s">
        <v>38</v>
      </c>
      <c r="E166" s="34" t="s">
        <v>38</v>
      </c>
      <c r="F166" s="3" t="s">
        <v>38</v>
      </c>
      <c r="G166" s="3" t="s">
        <v>38</v>
      </c>
      <c r="H166" s="3" t="s">
        <v>38</v>
      </c>
      <c r="I166" s="3" t="s">
        <v>38</v>
      </c>
      <c r="J166" s="34" t="s">
        <v>2017</v>
      </c>
      <c r="K166" s="18">
        <v>44074</v>
      </c>
      <c r="L166" s="18" t="s">
        <v>19</v>
      </c>
      <c r="M166" s="34"/>
      <c r="N166" s="3">
        <v>1</v>
      </c>
    </row>
    <row r="167" spans="1:14" s="63" customFormat="1" ht="28" hidden="1" x14ac:dyDescent="0.2">
      <c r="A167" s="34" t="str">
        <f>CONCATENATE("v2p-",YEAR(Table3[[#This Row],[Post Date]]),"-Q",ROUNDDOWN(MONTH(Table3[[#This Row],[Post Date]])/3,0)+1,"-",TEXT(Table3[[#This Row],[Counter]],"00#"))</f>
        <v>v2p-2020-Q3-035</v>
      </c>
      <c r="B167" s="34"/>
      <c r="C167" s="3" t="s">
        <v>38</v>
      </c>
      <c r="D167" s="3" t="s">
        <v>38</v>
      </c>
      <c r="E167" s="3" t="s">
        <v>38</v>
      </c>
      <c r="F167" s="3" t="s">
        <v>38</v>
      </c>
      <c r="G167" s="3" t="s">
        <v>38</v>
      </c>
      <c r="H167" s="3" t="s">
        <v>38</v>
      </c>
      <c r="I167" s="3" t="s">
        <v>38</v>
      </c>
      <c r="J167" s="34" t="s">
        <v>2018</v>
      </c>
      <c r="K167" s="18">
        <v>44074</v>
      </c>
      <c r="L167" s="3" t="s">
        <v>19</v>
      </c>
      <c r="M167" s="34" t="s">
        <v>2019</v>
      </c>
      <c r="N167" s="3">
        <v>35</v>
      </c>
    </row>
    <row r="168" spans="1:14" s="63" customFormat="1" ht="14" hidden="1" x14ac:dyDescent="0.2">
      <c r="A168" s="34" t="str">
        <f>CONCATENATE("v2p-",YEAR(Table3[[#This Row],[Post Date]]),"-Q",ROUNDDOWN(MONTH(Table3[[#This Row],[Post Date]])/3,0)+1,"-",TEXT(Table3[[#This Row],[Counter]],"00#"))</f>
        <v>v2p-2020-Q3-026</v>
      </c>
      <c r="B168" s="34"/>
      <c r="C168" s="3" t="s">
        <v>175</v>
      </c>
      <c r="D168" s="3" t="s">
        <v>1818</v>
      </c>
      <c r="E168" s="34" t="s">
        <v>1819</v>
      </c>
      <c r="F168" s="3" t="s">
        <v>39</v>
      </c>
      <c r="G168" s="3">
        <v>1</v>
      </c>
      <c r="H168" s="3" t="s">
        <v>38</v>
      </c>
      <c r="I168" s="3" t="s">
        <v>38</v>
      </c>
      <c r="J168" s="34" t="s">
        <v>2020</v>
      </c>
      <c r="K168" s="18">
        <v>44074</v>
      </c>
      <c r="L168" s="18" t="s">
        <v>19</v>
      </c>
      <c r="M168" s="34" t="s">
        <v>1984</v>
      </c>
      <c r="N168" s="3">
        <v>26</v>
      </c>
    </row>
    <row r="169" spans="1:14" s="63" customFormat="1" ht="28" hidden="1" x14ac:dyDescent="0.2">
      <c r="A169" s="34" t="str">
        <f>CONCATENATE("v2p-",YEAR(Table3[[#This Row],[Post Date]]),"-Q",ROUNDDOWN(MONTH(Table3[[#This Row],[Post Date]])/3,0)+1,"-",TEXT(Table3[[#This Row],[Counter]],"00#"))</f>
        <v>v2p-2020-Q3-034</v>
      </c>
      <c r="B169" s="34"/>
      <c r="C169" s="3" t="s">
        <v>203</v>
      </c>
      <c r="D169" s="3" t="s">
        <v>425</v>
      </c>
      <c r="E169" s="34" t="s">
        <v>426</v>
      </c>
      <c r="F169" s="3" t="s">
        <v>39</v>
      </c>
      <c r="G169" s="3">
        <v>1</v>
      </c>
      <c r="H169" s="3" t="s">
        <v>2021</v>
      </c>
      <c r="I169" s="3" t="s">
        <v>38</v>
      </c>
      <c r="J169" s="34" t="s">
        <v>2022</v>
      </c>
      <c r="K169" s="18">
        <v>44074</v>
      </c>
      <c r="L169" s="18" t="s">
        <v>19</v>
      </c>
      <c r="M169" s="34"/>
      <c r="N169" s="3">
        <v>34</v>
      </c>
    </row>
    <row r="170" spans="1:14" s="63" customFormat="1" ht="28" hidden="1" x14ac:dyDescent="0.2">
      <c r="A170" s="34" t="str">
        <f>CONCATENATE("v2p-",YEAR(Table3[[#This Row],[Post Date]]),"-Q",ROUNDDOWN(MONTH(Table3[[#This Row],[Post Date]])/3,0)+1,"-",TEXT(Table3[[#This Row],[Counter]],"00#"))</f>
        <v>v2p-2020-Q3-030</v>
      </c>
      <c r="B170" s="34"/>
      <c r="C170" s="3" t="s">
        <v>203</v>
      </c>
      <c r="D170" s="3" t="s">
        <v>212</v>
      </c>
      <c r="E170" s="34" t="s">
        <v>213</v>
      </c>
      <c r="F170" s="3" t="s">
        <v>39</v>
      </c>
      <c r="G170" s="3">
        <v>1</v>
      </c>
      <c r="H170" s="3" t="s">
        <v>38</v>
      </c>
      <c r="I170" s="3" t="s">
        <v>38</v>
      </c>
      <c r="J170" s="34" t="s">
        <v>2023</v>
      </c>
      <c r="K170" s="18">
        <v>44074</v>
      </c>
      <c r="L170" s="18" t="s">
        <v>19</v>
      </c>
      <c r="M170" s="34" t="s">
        <v>2024</v>
      </c>
      <c r="N170" s="3">
        <v>30</v>
      </c>
    </row>
    <row r="171" spans="1:14" s="63" customFormat="1" ht="28" hidden="1" x14ac:dyDescent="0.2">
      <c r="A171" s="34" t="str">
        <f>CONCATENATE("v2p-",YEAR(Table3[[#This Row],[Post Date]]),"-Q",ROUNDDOWN(MONTH(Table3[[#This Row],[Post Date]])/3,0)+1,"-",TEXT(Table3[[#This Row],[Counter]],"00#"))</f>
        <v>v2p-2020-Q3-029</v>
      </c>
      <c r="B171" s="34"/>
      <c r="C171" s="3" t="s">
        <v>217</v>
      </c>
      <c r="D171" s="3" t="s">
        <v>978</v>
      </c>
      <c r="E171" s="34" t="s">
        <v>979</v>
      </c>
      <c r="F171" s="3" t="s">
        <v>39</v>
      </c>
      <c r="G171" s="3">
        <v>1</v>
      </c>
      <c r="H171" s="3" t="s">
        <v>38</v>
      </c>
      <c r="I171" s="3" t="s">
        <v>69</v>
      </c>
      <c r="J171" s="34" t="s">
        <v>2025</v>
      </c>
      <c r="K171" s="18">
        <v>44074</v>
      </c>
      <c r="L171" s="18" t="s">
        <v>19</v>
      </c>
      <c r="M171" s="34" t="s">
        <v>1984</v>
      </c>
      <c r="N171" s="3">
        <v>29</v>
      </c>
    </row>
    <row r="172" spans="1:14" s="63" customFormat="1" ht="28" hidden="1" x14ac:dyDescent="0.2">
      <c r="A172" s="34" t="str">
        <f>CONCATENATE("v2p-",YEAR(Table3[[#This Row],[Post Date]]),"-Q",ROUNDDOWN(MONTH(Table3[[#This Row],[Post Date]])/3,0)+1,"-",TEXT(Table3[[#This Row],[Counter]],"00#"))</f>
        <v>v2p-2020-Q3-027</v>
      </c>
      <c r="B172" s="34"/>
      <c r="C172" s="3" t="s">
        <v>241</v>
      </c>
      <c r="D172" s="3" t="s">
        <v>247</v>
      </c>
      <c r="E172" s="34" t="s">
        <v>2026</v>
      </c>
      <c r="F172" s="3" t="s">
        <v>39</v>
      </c>
      <c r="G172" s="3">
        <v>1</v>
      </c>
      <c r="H172" s="3" t="s">
        <v>38</v>
      </c>
      <c r="I172" s="3" t="s">
        <v>69</v>
      </c>
      <c r="J172" s="34" t="s">
        <v>2027</v>
      </c>
      <c r="K172" s="18">
        <v>44074</v>
      </c>
      <c r="L172" s="18" t="s">
        <v>19</v>
      </c>
      <c r="M172" s="34"/>
      <c r="N172" s="3">
        <v>27</v>
      </c>
    </row>
    <row r="173" spans="1:14" s="63" customFormat="1" ht="28" hidden="1" x14ac:dyDescent="0.2">
      <c r="A173" s="34" t="str">
        <f>CONCATENATE("v2p-",YEAR(Table3[[#This Row],[Post Date]]),"-Q",ROUNDDOWN(MONTH(Table3[[#This Row],[Post Date]])/3,0)+1,"-",TEXT(Table3[[#This Row],[Counter]],"00#"))</f>
        <v>v2p-2020-Q3-033</v>
      </c>
      <c r="B173" s="34"/>
      <c r="C173" s="3" t="s">
        <v>241</v>
      </c>
      <c r="D173" s="3" t="s">
        <v>247</v>
      </c>
      <c r="E173" s="34" t="s">
        <v>2026</v>
      </c>
      <c r="F173" s="3" t="s">
        <v>39</v>
      </c>
      <c r="G173" s="3">
        <v>2</v>
      </c>
      <c r="H173" s="3" t="s">
        <v>2028</v>
      </c>
      <c r="I173" s="3" t="s">
        <v>69</v>
      </c>
      <c r="J173" s="34" t="s">
        <v>2029</v>
      </c>
      <c r="K173" s="18">
        <v>44074</v>
      </c>
      <c r="L173" s="18" t="s">
        <v>19</v>
      </c>
      <c r="M173" s="34"/>
      <c r="N173" s="3">
        <v>33</v>
      </c>
    </row>
    <row r="174" spans="1:14" s="63" customFormat="1" ht="14" hidden="1" x14ac:dyDescent="0.2">
      <c r="A174" s="34" t="str">
        <f>CONCATENATE("v2p-",YEAR(Table3[[#This Row],[Post Date]]),"-Q",ROUNDDOWN(MONTH(Table3[[#This Row],[Post Date]])/3,0)+1,"-",TEXT(Table3[[#This Row],[Counter]],"00#"))</f>
        <v>v2p-2020-Q3-013</v>
      </c>
      <c r="B174" s="34"/>
      <c r="C174" s="3" t="s">
        <v>264</v>
      </c>
      <c r="D174" s="3" t="s">
        <v>265</v>
      </c>
      <c r="E174" s="34" t="s">
        <v>1781</v>
      </c>
      <c r="F174" s="3" t="s">
        <v>39</v>
      </c>
      <c r="G174" s="3">
        <v>2</v>
      </c>
      <c r="H174" s="3" t="s">
        <v>38</v>
      </c>
      <c r="I174" s="3" t="s">
        <v>69</v>
      </c>
      <c r="J174" s="34" t="s">
        <v>2030</v>
      </c>
      <c r="K174" s="18">
        <v>44074</v>
      </c>
      <c r="L174" s="18" t="s">
        <v>19</v>
      </c>
      <c r="M174" s="34"/>
      <c r="N174" s="3">
        <v>13</v>
      </c>
    </row>
    <row r="175" spans="1:14" s="63" customFormat="1" ht="28" hidden="1" x14ac:dyDescent="0.2">
      <c r="A175" s="34" t="str">
        <f>CONCATENATE("v2p-",YEAR(Table3[[#This Row],[Post Date]]),"-Q",ROUNDDOWN(MONTH(Table3[[#This Row],[Post Date]])/3,0)+1,"-",TEXT(Table3[[#This Row],[Counter]],"00#"))</f>
        <v>v2p-2020-Q3-011</v>
      </c>
      <c r="B175" s="34"/>
      <c r="C175" s="3" t="s">
        <v>264</v>
      </c>
      <c r="D175" s="3" t="s">
        <v>461</v>
      </c>
      <c r="E175" s="34" t="s">
        <v>2031</v>
      </c>
      <c r="F175" s="3" t="s">
        <v>39</v>
      </c>
      <c r="G175" s="3">
        <v>1</v>
      </c>
      <c r="H175" s="3" t="s">
        <v>38</v>
      </c>
      <c r="I175" s="3" t="s">
        <v>38</v>
      </c>
      <c r="J175" s="19" t="s">
        <v>2032</v>
      </c>
      <c r="K175" s="18">
        <v>44074</v>
      </c>
      <c r="L175" s="18" t="s">
        <v>19</v>
      </c>
      <c r="M175" s="34" t="s">
        <v>2033</v>
      </c>
      <c r="N175" s="3">
        <v>11</v>
      </c>
    </row>
    <row r="176" spans="1:14" s="63" customFormat="1" ht="28" hidden="1" x14ac:dyDescent="0.2">
      <c r="A176" s="34" t="str">
        <f>CONCATENATE("v2p-",YEAR(Table3[[#This Row],[Post Date]]),"-Q",ROUNDDOWN(MONTH(Table3[[#This Row],[Post Date]])/3,0)+1,"-",TEXT(Table3[[#This Row],[Counter]],"00#"))</f>
        <v>v2p-2020-Q3-014</v>
      </c>
      <c r="B176" s="34"/>
      <c r="C176" s="3" t="s">
        <v>264</v>
      </c>
      <c r="D176" s="3" t="s">
        <v>282</v>
      </c>
      <c r="E176" s="34" t="s">
        <v>2034</v>
      </c>
      <c r="F176" s="3" t="s">
        <v>39</v>
      </c>
      <c r="G176" s="3">
        <v>2</v>
      </c>
      <c r="H176" s="3" t="s">
        <v>38</v>
      </c>
      <c r="I176" s="3" t="s">
        <v>38</v>
      </c>
      <c r="J176" s="34" t="s">
        <v>2035</v>
      </c>
      <c r="K176" s="18">
        <v>44074</v>
      </c>
      <c r="L176" s="18" t="s">
        <v>19</v>
      </c>
      <c r="M176" s="34" t="s">
        <v>2036</v>
      </c>
      <c r="N176" s="3">
        <v>14</v>
      </c>
    </row>
    <row r="177" spans="1:14" s="63" customFormat="1" ht="28" hidden="1" x14ac:dyDescent="0.2">
      <c r="A177" s="34" t="str">
        <f>CONCATENATE("v2p-",YEAR(Table3[[#This Row],[Post Date]]),"-Q",ROUNDDOWN(MONTH(Table3[[#This Row],[Post Date]])/3,0)+1,"-",TEXT(Table3[[#This Row],[Counter]],"00#"))</f>
        <v>v2p-2020-Q3-012</v>
      </c>
      <c r="B177" s="34"/>
      <c r="C177" s="3" t="s">
        <v>264</v>
      </c>
      <c r="D177" s="3" t="s">
        <v>885</v>
      </c>
      <c r="E177" s="34" t="s">
        <v>2037</v>
      </c>
      <c r="F177" s="3" t="s">
        <v>39</v>
      </c>
      <c r="G177" s="3">
        <v>2</v>
      </c>
      <c r="H177" s="3" t="s">
        <v>38</v>
      </c>
      <c r="I177" s="3" t="s">
        <v>38</v>
      </c>
      <c r="J177" s="34" t="s">
        <v>2038</v>
      </c>
      <c r="K177" s="18">
        <v>44074</v>
      </c>
      <c r="L177" s="18" t="s">
        <v>19</v>
      </c>
      <c r="M177" s="34" t="s">
        <v>2039</v>
      </c>
      <c r="N177" s="3">
        <v>12</v>
      </c>
    </row>
    <row r="178" spans="1:14" s="63" customFormat="1" ht="28" hidden="1" x14ac:dyDescent="0.2">
      <c r="A178" s="34" t="str">
        <f>CONCATENATE("v2p-",YEAR(Table3[[#This Row],[Post Date]]),"-Q",ROUNDDOWN(MONTH(Table3[[#This Row],[Post Date]])/3,0)+1,"-",TEXT(Table3[[#This Row],[Counter]],"00#"))</f>
        <v>v2p-2020-Q2-001</v>
      </c>
      <c r="B178" s="34"/>
      <c r="C178" s="71" t="s">
        <v>57</v>
      </c>
      <c r="D178" s="71" t="s">
        <v>299</v>
      </c>
      <c r="E178" s="72" t="s">
        <v>300</v>
      </c>
      <c r="F178" s="34" t="s">
        <v>39</v>
      </c>
      <c r="G178" s="71">
        <v>1</v>
      </c>
      <c r="H178" s="71" t="s">
        <v>38</v>
      </c>
      <c r="I178" s="71" t="s">
        <v>69</v>
      </c>
      <c r="J178" s="72" t="s">
        <v>2040</v>
      </c>
      <c r="K178" s="18">
        <v>43978</v>
      </c>
      <c r="L178" s="3" t="s">
        <v>19</v>
      </c>
      <c r="M178" s="34" t="s">
        <v>2041</v>
      </c>
      <c r="N178" s="3">
        <v>1</v>
      </c>
    </row>
    <row r="179" spans="1:14" s="63" customFormat="1" ht="56" hidden="1" x14ac:dyDescent="0.2">
      <c r="A179" s="34" t="str">
        <f>CONCATENATE("v2p-",YEAR(Table3[[#This Row],[Post Date]]),"-Q",ROUNDDOWN(MONTH(Table3[[#This Row],[Post Date]])/3,0)+1,"-",TEXT(Table3[[#This Row],[Counter]],"00#"))</f>
        <v>v2p-2020-Q2-020</v>
      </c>
      <c r="B179" s="34"/>
      <c r="C179" s="71" t="s">
        <v>57</v>
      </c>
      <c r="D179" s="71" t="s">
        <v>76</v>
      </c>
      <c r="E179" s="72" t="s">
        <v>77</v>
      </c>
      <c r="F179" s="34" t="s">
        <v>39</v>
      </c>
      <c r="G179" s="71">
        <v>1</v>
      </c>
      <c r="H179" s="71" t="s">
        <v>2042</v>
      </c>
      <c r="I179" s="71" t="s">
        <v>74</v>
      </c>
      <c r="J179" s="72" t="s">
        <v>2043</v>
      </c>
      <c r="K179" s="18">
        <v>43978</v>
      </c>
      <c r="L179" s="3" t="s">
        <v>19</v>
      </c>
      <c r="M179" s="34"/>
      <c r="N179" s="3">
        <v>20</v>
      </c>
    </row>
    <row r="180" spans="1:14" s="63" customFormat="1" ht="28" hidden="1" x14ac:dyDescent="0.2">
      <c r="A180" s="34" t="str">
        <f>CONCATENATE("v2p-",YEAR(Table3[[#This Row],[Post Date]]),"-Q",ROUNDDOWN(MONTH(Table3[[#This Row],[Post Date]])/3,0)+1,"-",TEXT(Table3[[#This Row],[Counter]],"00#"))</f>
        <v>v2p-2020-Q2-021</v>
      </c>
      <c r="B180" s="34"/>
      <c r="C180" s="71" t="s">
        <v>57</v>
      </c>
      <c r="D180" s="71" t="s">
        <v>76</v>
      </c>
      <c r="E180" s="72" t="s">
        <v>77</v>
      </c>
      <c r="F180" s="34" t="s">
        <v>39</v>
      </c>
      <c r="G180" s="71">
        <v>1</v>
      </c>
      <c r="H180" s="71" t="s">
        <v>2042</v>
      </c>
      <c r="I180" s="71" t="s">
        <v>134</v>
      </c>
      <c r="J180" s="72" t="s">
        <v>2044</v>
      </c>
      <c r="K180" s="18">
        <v>43978</v>
      </c>
      <c r="L180" s="3" t="s">
        <v>19</v>
      </c>
      <c r="M180" s="34"/>
      <c r="N180" s="3">
        <v>21</v>
      </c>
    </row>
    <row r="181" spans="1:14" s="63" customFormat="1" ht="42" hidden="1" x14ac:dyDescent="0.2">
      <c r="A181" s="34" t="str">
        <f>CONCATENATE("v2p-",YEAR(Table3[[#This Row],[Post Date]]),"-Q",ROUNDDOWN(MONTH(Table3[[#This Row],[Post Date]])/3,0)+1,"-",TEXT(Table3[[#This Row],[Counter]],"00#"))</f>
        <v>v2p-2020-Q2-018</v>
      </c>
      <c r="B181" s="34"/>
      <c r="C181" s="71" t="s">
        <v>57</v>
      </c>
      <c r="D181" s="71" t="s">
        <v>81</v>
      </c>
      <c r="E181" s="72" t="s">
        <v>82</v>
      </c>
      <c r="F181" s="34" t="s">
        <v>39</v>
      </c>
      <c r="G181" s="71">
        <v>1</v>
      </c>
      <c r="H181" s="71" t="s">
        <v>2045</v>
      </c>
      <c r="I181" s="71" t="s">
        <v>38</v>
      </c>
      <c r="J181" s="72" t="s">
        <v>2046</v>
      </c>
      <c r="K181" s="18">
        <v>43978</v>
      </c>
      <c r="L181" s="3" t="s">
        <v>40</v>
      </c>
      <c r="M181" s="34"/>
      <c r="N181" s="3">
        <v>18</v>
      </c>
    </row>
    <row r="182" spans="1:14" s="63" customFormat="1" ht="56" hidden="1" x14ac:dyDescent="0.2">
      <c r="A182" s="34" t="str">
        <f>CONCATENATE("v2p-",YEAR(Table3[[#This Row],[Post Date]]),"-Q",ROUNDDOWN(MONTH(Table3[[#This Row],[Post Date]])/3,0)+1,"-",TEXT(Table3[[#This Row],[Counter]],"00#"))</f>
        <v>v2p-2020-Q2-002</v>
      </c>
      <c r="B182" s="34"/>
      <c r="C182" s="71" t="s">
        <v>175</v>
      </c>
      <c r="D182" s="71" t="s">
        <v>2047</v>
      </c>
      <c r="E182" s="72" t="s">
        <v>38</v>
      </c>
      <c r="F182" s="72" t="s">
        <v>38</v>
      </c>
      <c r="G182" s="71" t="s">
        <v>38</v>
      </c>
      <c r="H182" s="71" t="s">
        <v>38</v>
      </c>
      <c r="I182" s="71" t="s">
        <v>38</v>
      </c>
      <c r="J182" s="72" t="s">
        <v>2048</v>
      </c>
      <c r="K182" s="18">
        <v>43978</v>
      </c>
      <c r="L182" s="3" t="s">
        <v>19</v>
      </c>
      <c r="M182" s="34" t="s">
        <v>2049</v>
      </c>
      <c r="N182" s="3">
        <v>2</v>
      </c>
    </row>
    <row r="183" spans="1:14" s="63" customFormat="1" ht="28" hidden="1" x14ac:dyDescent="0.2">
      <c r="A183" s="34" t="str">
        <f>CONCATENATE("v2p-",YEAR(Table3[[#This Row],[Post Date]]),"-Q",ROUNDDOWN(MONTH(Table3[[#This Row],[Post Date]])/3,0)+1,"-",TEXT(Table3[[#This Row],[Counter]],"00#"))</f>
        <v>v2p-2020-Q2-003</v>
      </c>
      <c r="B183" s="34"/>
      <c r="C183" s="71" t="s">
        <v>112</v>
      </c>
      <c r="D183" s="71" t="s">
        <v>131</v>
      </c>
      <c r="E183" s="72" t="s">
        <v>137</v>
      </c>
      <c r="F183" s="72" t="s">
        <v>2050</v>
      </c>
      <c r="G183" s="71">
        <v>1</v>
      </c>
      <c r="H183" s="71" t="s">
        <v>38</v>
      </c>
      <c r="I183" s="71" t="s">
        <v>69</v>
      </c>
      <c r="J183" s="72" t="s">
        <v>2051</v>
      </c>
      <c r="K183" s="18">
        <v>43978</v>
      </c>
      <c r="L183" s="3" t="s">
        <v>19</v>
      </c>
      <c r="M183" s="34" t="s">
        <v>2052</v>
      </c>
      <c r="N183" s="3">
        <v>3</v>
      </c>
    </row>
    <row r="184" spans="1:14" s="63" customFormat="1" ht="14" hidden="1" x14ac:dyDescent="0.2">
      <c r="A184" s="34" t="str">
        <f>CONCATENATE("v2p-",YEAR(Table3[[#This Row],[Post Date]]),"-Q",ROUNDDOWN(MONTH(Table3[[#This Row],[Post Date]])/3,0)+1,"-",TEXT(Table3[[#This Row],[Counter]],"00#"))</f>
        <v>v2p-2020-Q2-004</v>
      </c>
      <c r="B184" s="34"/>
      <c r="C184" s="71" t="s">
        <v>112</v>
      </c>
      <c r="D184" s="71" t="s">
        <v>131</v>
      </c>
      <c r="E184" s="72" t="s">
        <v>137</v>
      </c>
      <c r="F184" s="72" t="s">
        <v>2053</v>
      </c>
      <c r="G184" s="71">
        <v>1</v>
      </c>
      <c r="H184" s="71" t="s">
        <v>38</v>
      </c>
      <c r="I184" s="71" t="s">
        <v>69</v>
      </c>
      <c r="J184" s="72" t="s">
        <v>2054</v>
      </c>
      <c r="K184" s="18">
        <v>43978</v>
      </c>
      <c r="L184" s="3" t="s">
        <v>19</v>
      </c>
      <c r="M184" s="34"/>
      <c r="N184" s="3">
        <v>4</v>
      </c>
    </row>
    <row r="185" spans="1:14" s="63" customFormat="1" ht="42" hidden="1" x14ac:dyDescent="0.2">
      <c r="A185" s="34" t="str">
        <f>CONCATENATE("v2p-",YEAR(Table3[[#This Row],[Post Date]]),"-Q",ROUNDDOWN(MONTH(Table3[[#This Row],[Post Date]])/3,0)+1,"-",TEXT(Table3[[#This Row],[Counter]],"00#"))</f>
        <v>v2p-2020-Q2-005</v>
      </c>
      <c r="B185" s="34"/>
      <c r="C185" s="71" t="s">
        <v>139</v>
      </c>
      <c r="D185" s="71" t="s">
        <v>140</v>
      </c>
      <c r="E185" s="72" t="s">
        <v>141</v>
      </c>
      <c r="F185" s="34" t="s">
        <v>39</v>
      </c>
      <c r="G185" s="71">
        <v>1</v>
      </c>
      <c r="H185" s="71" t="s">
        <v>38</v>
      </c>
      <c r="I185" s="71" t="s">
        <v>38</v>
      </c>
      <c r="J185" s="72" t="s">
        <v>2055</v>
      </c>
      <c r="K185" s="18">
        <v>43978</v>
      </c>
      <c r="L185" s="3" t="s">
        <v>19</v>
      </c>
      <c r="M185" s="34" t="s">
        <v>2056</v>
      </c>
      <c r="N185" s="3">
        <v>5</v>
      </c>
    </row>
    <row r="186" spans="1:14" s="63" customFormat="1" ht="42" hidden="1" x14ac:dyDescent="0.2">
      <c r="A186" s="34" t="str">
        <f>CONCATENATE("v2p-",YEAR(Table3[[#This Row],[Post Date]]),"-Q",ROUNDDOWN(MONTH(Table3[[#This Row],[Post Date]])/3,0)+1,"-",TEXT(Table3[[#This Row],[Counter]],"00#"))</f>
        <v>v2p-2020-Q2-022</v>
      </c>
      <c r="B186" s="34"/>
      <c r="C186" s="71" t="s">
        <v>163</v>
      </c>
      <c r="D186" s="71" t="s">
        <v>38</v>
      </c>
      <c r="E186" s="72" t="s">
        <v>38</v>
      </c>
      <c r="F186" s="72" t="s">
        <v>38</v>
      </c>
      <c r="G186" s="71" t="s">
        <v>38</v>
      </c>
      <c r="H186" s="71" t="s">
        <v>38</v>
      </c>
      <c r="I186" s="71" t="s">
        <v>38</v>
      </c>
      <c r="J186" s="72" t="s">
        <v>2057</v>
      </c>
      <c r="K186" s="18">
        <v>43978</v>
      </c>
      <c r="L186" s="3" t="s">
        <v>19</v>
      </c>
      <c r="M186" s="34"/>
      <c r="N186" s="3">
        <v>22</v>
      </c>
    </row>
    <row r="187" spans="1:14" s="63" customFormat="1" ht="56" hidden="1" x14ac:dyDescent="0.2">
      <c r="A187" s="34" t="str">
        <f>CONCATENATE("v2p-",YEAR(Table3[[#This Row],[Post Date]]),"-Q",ROUNDDOWN(MONTH(Table3[[#This Row],[Post Date]])/3,0)+1,"-",TEXT(Table3[[#This Row],[Counter]],"00#"))</f>
        <v>v2p-2020-Q2-015</v>
      </c>
      <c r="B187" s="34"/>
      <c r="C187" s="71" t="s">
        <v>163</v>
      </c>
      <c r="D187" s="71" t="s">
        <v>38</v>
      </c>
      <c r="E187" s="72" t="s">
        <v>38</v>
      </c>
      <c r="F187" s="72" t="s">
        <v>38</v>
      </c>
      <c r="G187" s="71" t="s">
        <v>38</v>
      </c>
      <c r="H187" s="71" t="s">
        <v>38</v>
      </c>
      <c r="I187" s="71" t="s">
        <v>38</v>
      </c>
      <c r="J187" s="73" t="s">
        <v>2058</v>
      </c>
      <c r="K187" s="18">
        <v>43978</v>
      </c>
      <c r="L187" s="3" t="s">
        <v>19</v>
      </c>
      <c r="M187" s="34" t="s">
        <v>2059</v>
      </c>
      <c r="N187" s="3">
        <v>15</v>
      </c>
    </row>
    <row r="188" spans="1:14" s="63" customFormat="1" ht="70" hidden="1" x14ac:dyDescent="0.2">
      <c r="A188" s="34" t="str">
        <f>CONCATENATE("v2p-",YEAR(Table3[[#This Row],[Post Date]]),"-Q",ROUNDDOWN(MONTH(Table3[[#This Row],[Post Date]])/3,0)+1,"-",TEXT(Table3[[#This Row],[Counter]],"00#"))</f>
        <v>v2p-2020-Q2-016</v>
      </c>
      <c r="B188" s="34"/>
      <c r="C188" s="71" t="s">
        <v>163</v>
      </c>
      <c r="D188" s="71" t="s">
        <v>38</v>
      </c>
      <c r="E188" s="72" t="s">
        <v>38</v>
      </c>
      <c r="F188" s="72" t="s">
        <v>38</v>
      </c>
      <c r="G188" s="71" t="s">
        <v>38</v>
      </c>
      <c r="H188" s="71" t="s">
        <v>38</v>
      </c>
      <c r="I188" s="71" t="s">
        <v>38</v>
      </c>
      <c r="J188" s="73" t="s">
        <v>2060</v>
      </c>
      <c r="K188" s="18">
        <v>43978</v>
      </c>
      <c r="L188" s="3" t="s">
        <v>19</v>
      </c>
      <c r="M188" s="34" t="s">
        <v>2061</v>
      </c>
      <c r="N188" s="3">
        <v>16</v>
      </c>
    </row>
    <row r="189" spans="1:14" s="63" customFormat="1" ht="42" hidden="1" x14ac:dyDescent="0.2">
      <c r="A189" s="34" t="str">
        <f>CONCATENATE("v2p-",YEAR(Table3[[#This Row],[Post Date]]),"-Q",ROUNDDOWN(MONTH(Table3[[#This Row],[Post Date]])/3,0)+1,"-",TEXT(Table3[[#This Row],[Counter]],"00#"))</f>
        <v>v2p-2020-Q2-017</v>
      </c>
      <c r="B189" s="34"/>
      <c r="C189" s="71" t="s">
        <v>163</v>
      </c>
      <c r="D189" s="71" t="s">
        <v>38</v>
      </c>
      <c r="E189" s="72" t="s">
        <v>38</v>
      </c>
      <c r="F189" s="72" t="s">
        <v>38</v>
      </c>
      <c r="G189" s="71" t="s">
        <v>38</v>
      </c>
      <c r="H189" s="71" t="s">
        <v>38</v>
      </c>
      <c r="I189" s="71" t="s">
        <v>38</v>
      </c>
      <c r="J189" s="72" t="s">
        <v>2062</v>
      </c>
      <c r="K189" s="18">
        <v>43978</v>
      </c>
      <c r="L189" s="3" t="s">
        <v>19</v>
      </c>
      <c r="M189" s="34" t="s">
        <v>2063</v>
      </c>
      <c r="N189" s="3">
        <v>17</v>
      </c>
    </row>
    <row r="190" spans="1:14" s="63" customFormat="1" ht="28" hidden="1" x14ac:dyDescent="0.2">
      <c r="A190" s="34" t="str">
        <f>CONCATENATE("v2p-",YEAR(Table3[[#This Row],[Post Date]]),"-Q",ROUNDDOWN(MONTH(Table3[[#This Row],[Post Date]])/3,0)+1,"-",TEXT(Table3[[#This Row],[Counter]],"00#"))</f>
        <v>v2p-2020-Q2-006</v>
      </c>
      <c r="B190" s="34"/>
      <c r="C190" s="71" t="s">
        <v>175</v>
      </c>
      <c r="D190" s="71" t="s">
        <v>741</v>
      </c>
      <c r="E190" s="72" t="s">
        <v>742</v>
      </c>
      <c r="F190" s="34" t="s">
        <v>39</v>
      </c>
      <c r="G190" s="71">
        <v>1</v>
      </c>
      <c r="H190" s="71" t="s">
        <v>2064</v>
      </c>
      <c r="I190" s="71" t="s">
        <v>69</v>
      </c>
      <c r="J190" s="72" t="s">
        <v>2065</v>
      </c>
      <c r="K190" s="18">
        <v>43978</v>
      </c>
      <c r="L190" s="3" t="s">
        <v>19</v>
      </c>
      <c r="M190" s="34" t="s">
        <v>2066</v>
      </c>
      <c r="N190" s="3">
        <v>6</v>
      </c>
    </row>
    <row r="191" spans="1:14" s="63" customFormat="1" ht="28" hidden="1" x14ac:dyDescent="0.2">
      <c r="A191" s="34" t="str">
        <f>CONCATENATE("v2p-",YEAR(Table3[[#This Row],[Post Date]]),"-Q",ROUNDDOWN(MONTH(Table3[[#This Row],[Post Date]])/3,0)+1,"-",TEXT(Table3[[#This Row],[Counter]],"00#"))</f>
        <v>v2p-2020-Q2-007</v>
      </c>
      <c r="B191" s="34"/>
      <c r="C191" s="71" t="s">
        <v>175</v>
      </c>
      <c r="D191" s="71" t="s">
        <v>741</v>
      </c>
      <c r="E191" s="72" t="s">
        <v>742</v>
      </c>
      <c r="F191" s="34" t="s">
        <v>39</v>
      </c>
      <c r="G191" s="71">
        <v>1</v>
      </c>
      <c r="H191" s="71" t="s">
        <v>2064</v>
      </c>
      <c r="I191" s="71" t="s">
        <v>74</v>
      </c>
      <c r="J191" s="72" t="s">
        <v>2067</v>
      </c>
      <c r="K191" s="18">
        <v>43978</v>
      </c>
      <c r="L191" s="3" t="s">
        <v>19</v>
      </c>
      <c r="M191" s="34" t="s">
        <v>2066</v>
      </c>
      <c r="N191" s="3">
        <v>7</v>
      </c>
    </row>
    <row r="192" spans="1:14" s="63" customFormat="1" ht="28" hidden="1" x14ac:dyDescent="0.2">
      <c r="A192" s="34" t="str">
        <f>CONCATENATE("v2p-",YEAR(Table3[[#This Row],[Post Date]]),"-Q",ROUNDDOWN(MONTH(Table3[[#This Row],[Post Date]])/3,0)+1,"-",TEXT(Table3[[#This Row],[Counter]],"00#"))</f>
        <v>v2p-2020-Q2-008</v>
      </c>
      <c r="B192" s="34"/>
      <c r="C192" s="71" t="s">
        <v>175</v>
      </c>
      <c r="D192" s="71" t="s">
        <v>741</v>
      </c>
      <c r="E192" s="72" t="s">
        <v>742</v>
      </c>
      <c r="F192" s="34" t="s">
        <v>39</v>
      </c>
      <c r="G192" s="71">
        <v>1</v>
      </c>
      <c r="H192" s="71" t="s">
        <v>2068</v>
      </c>
      <c r="I192" s="71" t="s">
        <v>38</v>
      </c>
      <c r="J192" s="72" t="s">
        <v>2069</v>
      </c>
      <c r="K192" s="18">
        <v>43978</v>
      </c>
      <c r="L192" s="3" t="s">
        <v>19</v>
      </c>
      <c r="M192" s="34" t="s">
        <v>2066</v>
      </c>
      <c r="N192" s="3">
        <v>8</v>
      </c>
    </row>
    <row r="193" spans="1:14" s="63" customFormat="1" ht="28" hidden="1" x14ac:dyDescent="0.2">
      <c r="A193" s="34" t="str">
        <f>CONCATENATE("v2p-",YEAR(Table3[[#This Row],[Post Date]]),"-Q",ROUNDDOWN(MONTH(Table3[[#This Row],[Post Date]])/3,0)+1,"-",TEXT(Table3[[#This Row],[Counter]],"00#"))</f>
        <v>v2p-2020-Q2-009</v>
      </c>
      <c r="B193" s="34"/>
      <c r="C193" s="71" t="s">
        <v>175</v>
      </c>
      <c r="D193" s="71" t="s">
        <v>192</v>
      </c>
      <c r="E193" s="72" t="s">
        <v>193</v>
      </c>
      <c r="F193" s="34" t="s">
        <v>39</v>
      </c>
      <c r="G193" s="71">
        <v>2</v>
      </c>
      <c r="H193" s="71" t="s">
        <v>38</v>
      </c>
      <c r="I193" s="71" t="s">
        <v>134</v>
      </c>
      <c r="J193" s="72" t="s">
        <v>2070</v>
      </c>
      <c r="K193" s="18">
        <v>43978</v>
      </c>
      <c r="L193" s="3" t="s">
        <v>19</v>
      </c>
      <c r="M193" s="34" t="s">
        <v>2071</v>
      </c>
      <c r="N193" s="3">
        <v>9</v>
      </c>
    </row>
    <row r="194" spans="1:14" s="63" customFormat="1" ht="28" hidden="1" x14ac:dyDescent="0.2">
      <c r="A194" s="34" t="str">
        <f>CONCATENATE("v2p-",YEAR(Table3[[#This Row],[Post Date]]),"-Q",ROUNDDOWN(MONTH(Table3[[#This Row],[Post Date]])/3,0)+1,"-",TEXT(Table3[[#This Row],[Counter]],"00#"))</f>
        <v>v2p-2020-Q2-010</v>
      </c>
      <c r="B194" s="34"/>
      <c r="C194" s="71" t="s">
        <v>195</v>
      </c>
      <c r="D194" s="71" t="s">
        <v>404</v>
      </c>
      <c r="E194" s="72" t="s">
        <v>2072</v>
      </c>
      <c r="F194" s="34" t="s">
        <v>62</v>
      </c>
      <c r="G194" s="71">
        <v>1</v>
      </c>
      <c r="H194" s="71" t="s">
        <v>38</v>
      </c>
      <c r="I194" s="71" t="s">
        <v>38</v>
      </c>
      <c r="J194" s="72" t="s">
        <v>2073</v>
      </c>
      <c r="K194" s="18">
        <v>43978</v>
      </c>
      <c r="L194" s="3" t="s">
        <v>19</v>
      </c>
      <c r="M194" s="34" t="s">
        <v>2074</v>
      </c>
      <c r="N194" s="3">
        <v>10</v>
      </c>
    </row>
    <row r="195" spans="1:14" s="63" customFormat="1" ht="42" hidden="1" x14ac:dyDescent="0.2">
      <c r="A195" s="34" t="str">
        <f>CONCATENATE("v2p-",YEAR(Table3[[#This Row],[Post Date]]),"-Q",ROUNDDOWN(MONTH(Table3[[#This Row],[Post Date]])/3,0)+1,"-",TEXT(Table3[[#This Row],[Counter]],"00#"))</f>
        <v>v2p-2020-Q2-019</v>
      </c>
      <c r="B195" s="34"/>
      <c r="C195" s="71" t="s">
        <v>203</v>
      </c>
      <c r="D195" s="71" t="s">
        <v>648</v>
      </c>
      <c r="E195" s="72" t="s">
        <v>2075</v>
      </c>
      <c r="F195" s="72" t="s">
        <v>206</v>
      </c>
      <c r="G195" s="71">
        <v>1</v>
      </c>
      <c r="H195" s="71" t="s">
        <v>897</v>
      </c>
      <c r="I195" s="71" t="s">
        <v>38</v>
      </c>
      <c r="J195" s="72" t="s">
        <v>2076</v>
      </c>
      <c r="K195" s="18">
        <v>43978</v>
      </c>
      <c r="L195" s="3" t="s">
        <v>40</v>
      </c>
      <c r="M195" s="34"/>
      <c r="N195" s="3">
        <v>19</v>
      </c>
    </row>
    <row r="196" spans="1:14" s="63" customFormat="1" ht="42" hidden="1" x14ac:dyDescent="0.2">
      <c r="A196" s="34" t="str">
        <f>CONCATENATE("v2p-",YEAR(Table3[[#This Row],[Post Date]]),"-Q",ROUNDDOWN(MONTH(Table3[[#This Row],[Post Date]])/3,0)+1,"-",TEXT(Table3[[#This Row],[Counter]],"00#"))</f>
        <v>v2p-2020-Q2-011</v>
      </c>
      <c r="B196" s="34"/>
      <c r="C196" s="71" t="s">
        <v>217</v>
      </c>
      <c r="D196" s="71" t="s">
        <v>218</v>
      </c>
      <c r="E196" s="72" t="s">
        <v>1853</v>
      </c>
      <c r="F196" s="34" t="s">
        <v>39</v>
      </c>
      <c r="G196" s="71">
        <v>4</v>
      </c>
      <c r="H196" s="71" t="s">
        <v>38</v>
      </c>
      <c r="I196" s="71" t="s">
        <v>38</v>
      </c>
      <c r="J196" s="72" t="s">
        <v>2077</v>
      </c>
      <c r="K196" s="18">
        <v>43978</v>
      </c>
      <c r="L196" s="3" t="s">
        <v>19</v>
      </c>
      <c r="M196" s="34" t="s">
        <v>2078</v>
      </c>
      <c r="N196" s="3">
        <v>11</v>
      </c>
    </row>
    <row r="197" spans="1:14" s="63" customFormat="1" ht="56" hidden="1" x14ac:dyDescent="0.2">
      <c r="A197" s="34" t="str">
        <f>CONCATENATE("v2p-",YEAR(Table3[[#This Row],[Post Date]]),"-Q",ROUNDDOWN(MONTH(Table3[[#This Row],[Post Date]])/3,0)+1,"-",TEXT(Table3[[#This Row],[Counter]],"00#"))</f>
        <v>v2p-2020-Q2-012</v>
      </c>
      <c r="B197" s="34"/>
      <c r="C197" s="71" t="s">
        <v>241</v>
      </c>
      <c r="D197" s="71" t="s">
        <v>247</v>
      </c>
      <c r="E197" s="72" t="s">
        <v>2026</v>
      </c>
      <c r="F197" s="34" t="s">
        <v>39</v>
      </c>
      <c r="G197" s="71">
        <v>2</v>
      </c>
      <c r="H197" s="71" t="s">
        <v>38</v>
      </c>
      <c r="I197" s="71" t="s">
        <v>38</v>
      </c>
      <c r="J197" s="72" t="s">
        <v>2079</v>
      </c>
      <c r="K197" s="18">
        <v>43978</v>
      </c>
      <c r="L197" s="3" t="s">
        <v>19</v>
      </c>
      <c r="M197" s="34" t="s">
        <v>2080</v>
      </c>
      <c r="N197" s="3">
        <v>12</v>
      </c>
    </row>
    <row r="198" spans="1:14" s="63" customFormat="1" ht="28" hidden="1" x14ac:dyDescent="0.2">
      <c r="A198" s="34" t="str">
        <f>CONCATENATE("v2p-",YEAR(Table3[[#This Row],[Post Date]]),"-Q",ROUNDDOWN(MONTH(Table3[[#This Row],[Post Date]])/3,0)+1,"-",TEXT(Table3[[#This Row],[Counter]],"00#"))</f>
        <v>v2p-2020-Q2-013</v>
      </c>
      <c r="B198" s="34"/>
      <c r="C198" s="71" t="s">
        <v>241</v>
      </c>
      <c r="D198" s="71" t="s">
        <v>255</v>
      </c>
      <c r="E198" s="72" t="s">
        <v>256</v>
      </c>
      <c r="F198" s="34" t="s">
        <v>39</v>
      </c>
      <c r="G198" s="71">
        <v>2</v>
      </c>
      <c r="H198" s="71" t="s">
        <v>38</v>
      </c>
      <c r="I198" s="71" t="s">
        <v>134</v>
      </c>
      <c r="J198" s="72" t="s">
        <v>2081</v>
      </c>
      <c r="K198" s="18">
        <v>43978</v>
      </c>
      <c r="L198" s="3" t="s">
        <v>19</v>
      </c>
      <c r="M198" s="34" t="s">
        <v>2082</v>
      </c>
      <c r="N198" s="3">
        <v>13</v>
      </c>
    </row>
    <row r="199" spans="1:14" s="63" customFormat="1" ht="56" hidden="1" x14ac:dyDescent="0.2">
      <c r="A199" s="34" t="str">
        <f>CONCATENATE("v2p-",YEAR(Table3[[#This Row],[Post Date]]),"-Q",ROUNDDOWN(MONTH(Table3[[#This Row],[Post Date]])/3,0)+1,"-",TEXT(Table3[[#This Row],[Counter]],"00#"))</f>
        <v>v2p-2020-Q2-014</v>
      </c>
      <c r="B199" s="34"/>
      <c r="C199" s="71" t="s">
        <v>264</v>
      </c>
      <c r="D199" s="71" t="s">
        <v>461</v>
      </c>
      <c r="E199" s="72" t="s">
        <v>2031</v>
      </c>
      <c r="F199" s="34" t="s">
        <v>39</v>
      </c>
      <c r="G199" s="71">
        <v>1</v>
      </c>
      <c r="H199" s="71" t="s">
        <v>38</v>
      </c>
      <c r="I199" s="71" t="s">
        <v>134</v>
      </c>
      <c r="J199" s="72" t="s">
        <v>2083</v>
      </c>
      <c r="K199" s="18">
        <v>43978</v>
      </c>
      <c r="L199" s="3" t="s">
        <v>19</v>
      </c>
      <c r="M199" s="34" t="s">
        <v>2084</v>
      </c>
      <c r="N199" s="3">
        <v>14</v>
      </c>
    </row>
    <row r="200" spans="1:14" s="63" customFormat="1" ht="28" hidden="1" x14ac:dyDescent="0.2">
      <c r="A200" s="34" t="str">
        <f>CONCATENATE("v2p-",YEAR(Table3[[#This Row],[Post Date]]),"-Q",ROUNDDOWN(MONTH(Table3[[#This Row],[Post Date]])/3,0)+1,"-",TEXT(Table3[[#This Row],[Counter]],"00#"))</f>
        <v>v2p-2020-Q1-006</v>
      </c>
      <c r="B200" s="34"/>
      <c r="C200" s="3" t="s">
        <v>95</v>
      </c>
      <c r="D200" s="3" t="s">
        <v>909</v>
      </c>
      <c r="E200" s="34" t="s">
        <v>910</v>
      </c>
      <c r="F200" s="34" t="s">
        <v>39</v>
      </c>
      <c r="G200" s="3">
        <v>2</v>
      </c>
      <c r="H200" s="3" t="s">
        <v>38</v>
      </c>
      <c r="I200" s="3" t="s">
        <v>38</v>
      </c>
      <c r="J200" s="34" t="s">
        <v>2085</v>
      </c>
      <c r="K200" s="18">
        <v>43866</v>
      </c>
      <c r="L200" s="3" t="s">
        <v>19</v>
      </c>
      <c r="M200" s="10" t="s">
        <v>2086</v>
      </c>
      <c r="N200" s="3">
        <v>6</v>
      </c>
    </row>
    <row r="201" spans="1:14" s="63" customFormat="1" ht="28" hidden="1" x14ac:dyDescent="0.2">
      <c r="A201" s="34" t="str">
        <f>CONCATENATE("v2p-",YEAR(Table3[[#This Row],[Post Date]]),"-Q",ROUNDDOWN(MONTH(Table3[[#This Row],[Post Date]])/3,0)+1,"-",TEXT(Table3[[#This Row],[Counter]],"00#"))</f>
        <v>v2p-2020-Q1-007</v>
      </c>
      <c r="B201" s="34"/>
      <c r="C201" s="3" t="s">
        <v>95</v>
      </c>
      <c r="D201" s="3" t="s">
        <v>920</v>
      </c>
      <c r="E201" s="34" t="s">
        <v>921</v>
      </c>
      <c r="F201" s="34" t="s">
        <v>39</v>
      </c>
      <c r="G201" s="3">
        <v>2</v>
      </c>
      <c r="H201" s="3" t="s">
        <v>38</v>
      </c>
      <c r="I201" s="3" t="s">
        <v>106</v>
      </c>
      <c r="J201" s="34" t="s">
        <v>2087</v>
      </c>
      <c r="K201" s="18">
        <v>43866</v>
      </c>
      <c r="L201" s="3" t="s">
        <v>19</v>
      </c>
      <c r="M201" s="34" t="s">
        <v>2088</v>
      </c>
      <c r="N201" s="3">
        <v>7</v>
      </c>
    </row>
    <row r="202" spans="1:14" s="63" customFormat="1" ht="42" hidden="1" x14ac:dyDescent="0.2">
      <c r="A202" s="34" t="str">
        <f>CONCATENATE("v2p-",YEAR(Table3[[#This Row],[Post Date]]),"-Q",ROUNDDOWN(MONTH(Table3[[#This Row],[Post Date]])/3,0)+1,"-",TEXT(Table3[[#This Row],[Counter]],"00#"))</f>
        <v>v2p-2020-Q1-001</v>
      </c>
      <c r="B202" s="34"/>
      <c r="C202" s="3" t="s">
        <v>2016</v>
      </c>
      <c r="D202" s="3" t="s">
        <v>2089</v>
      </c>
      <c r="E202" s="34" t="s">
        <v>1993</v>
      </c>
      <c r="F202" s="34" t="s">
        <v>39</v>
      </c>
      <c r="G202" s="3">
        <v>1</v>
      </c>
      <c r="H202" s="3" t="s">
        <v>38</v>
      </c>
      <c r="I202" s="3" t="s">
        <v>38</v>
      </c>
      <c r="J202" s="12" t="s">
        <v>2090</v>
      </c>
      <c r="K202" s="18">
        <v>43866</v>
      </c>
      <c r="L202" s="3" t="s">
        <v>19</v>
      </c>
      <c r="M202" s="34" t="s">
        <v>2091</v>
      </c>
      <c r="N202" s="3">
        <v>1</v>
      </c>
    </row>
    <row r="203" spans="1:14" s="63" customFormat="1" ht="42" hidden="1" x14ac:dyDescent="0.2">
      <c r="A203" s="34" t="str">
        <f>CONCATENATE("v2p-",YEAR(Table3[[#This Row],[Post Date]]),"-Q",ROUNDDOWN(MONTH(Table3[[#This Row],[Post Date]])/3,0)+1,"-",TEXT(Table3[[#This Row],[Counter]],"00#"))</f>
        <v>v2p-2020-Q1-008</v>
      </c>
      <c r="B203" s="34"/>
      <c r="C203" s="3" t="s">
        <v>95</v>
      </c>
      <c r="D203" s="3" t="s">
        <v>2089</v>
      </c>
      <c r="E203" s="34" t="s">
        <v>1993</v>
      </c>
      <c r="F203" s="34" t="s">
        <v>39</v>
      </c>
      <c r="G203" s="3">
        <v>1</v>
      </c>
      <c r="H203" s="3" t="s">
        <v>38</v>
      </c>
      <c r="I203" s="3" t="s">
        <v>38</v>
      </c>
      <c r="J203" s="34" t="s">
        <v>2092</v>
      </c>
      <c r="K203" s="18">
        <v>43866</v>
      </c>
      <c r="L203" s="3" t="s">
        <v>19</v>
      </c>
      <c r="M203" s="34"/>
      <c r="N203" s="3">
        <v>8</v>
      </c>
    </row>
    <row r="204" spans="1:14" s="63" customFormat="1" ht="70" hidden="1" x14ac:dyDescent="0.2">
      <c r="A204" s="34" t="str">
        <f>CONCATENATE("v2p-",YEAR(Table3[[#This Row],[Post Date]]),"-Q",ROUNDDOWN(MONTH(Table3[[#This Row],[Post Date]])/3,0)+1,"-",TEXT(Table3[[#This Row],[Counter]],"00#"))</f>
        <v>v2p-2020-Q1-010</v>
      </c>
      <c r="B204" s="34"/>
      <c r="C204" s="3" t="s">
        <v>108</v>
      </c>
      <c r="D204" s="3" t="s">
        <v>335</v>
      </c>
      <c r="E204" s="34" t="s">
        <v>336</v>
      </c>
      <c r="F204" s="34" t="s">
        <v>38</v>
      </c>
      <c r="G204" s="3">
        <v>1</v>
      </c>
      <c r="H204" s="3" t="s">
        <v>38</v>
      </c>
      <c r="I204" s="3" t="s">
        <v>38</v>
      </c>
      <c r="J204" s="34" t="s">
        <v>2093</v>
      </c>
      <c r="K204" s="18">
        <v>43866</v>
      </c>
      <c r="L204" s="3" t="s">
        <v>19</v>
      </c>
      <c r="M204" s="34" t="s">
        <v>2094</v>
      </c>
      <c r="N204" s="3">
        <v>10</v>
      </c>
    </row>
    <row r="205" spans="1:14" s="63" customFormat="1" ht="42" hidden="1" x14ac:dyDescent="0.2">
      <c r="A205" s="34" t="str">
        <f>CONCATENATE("v2p-",YEAR(Table3[[#This Row],[Post Date]]),"-Q",ROUNDDOWN(MONTH(Table3[[#This Row],[Post Date]])/3,0)+1,"-",TEXT(Table3[[#This Row],[Counter]],"00#"))</f>
        <v>v2p-2020-Q1-011</v>
      </c>
      <c r="B205" s="34"/>
      <c r="C205" s="3" t="s">
        <v>112</v>
      </c>
      <c r="D205" s="3" t="s">
        <v>120</v>
      </c>
      <c r="E205" s="34" t="s">
        <v>1968</v>
      </c>
      <c r="F205" s="34" t="s">
        <v>236</v>
      </c>
      <c r="G205" s="3">
        <v>2</v>
      </c>
      <c r="H205" s="3" t="s">
        <v>38</v>
      </c>
      <c r="I205" s="3" t="s">
        <v>38</v>
      </c>
      <c r="J205" s="34" t="s">
        <v>2095</v>
      </c>
      <c r="K205" s="18">
        <v>43866</v>
      </c>
      <c r="L205" s="3" t="s">
        <v>19</v>
      </c>
      <c r="M205" s="34" t="s">
        <v>2096</v>
      </c>
      <c r="N205" s="3">
        <v>11</v>
      </c>
    </row>
    <row r="206" spans="1:14" s="63" customFormat="1" ht="28" hidden="1" x14ac:dyDescent="0.2">
      <c r="A206" s="34" t="str">
        <f>CONCATENATE("v2p-",YEAR(Table3[[#This Row],[Post Date]]),"-Q",ROUNDDOWN(MONTH(Table3[[#This Row],[Post Date]])/3,0)+1,"-",TEXT(Table3[[#This Row],[Counter]],"00#"))</f>
        <v>v2p-2020-Q1-015</v>
      </c>
      <c r="B206" s="34"/>
      <c r="C206" s="3" t="s">
        <v>139</v>
      </c>
      <c r="D206" s="3" t="s">
        <v>154</v>
      </c>
      <c r="E206" s="34" t="s">
        <v>155</v>
      </c>
      <c r="F206" s="34" t="s">
        <v>39</v>
      </c>
      <c r="G206" s="3">
        <v>1</v>
      </c>
      <c r="H206" s="3" t="s">
        <v>38</v>
      </c>
      <c r="I206" s="3" t="s">
        <v>69</v>
      </c>
      <c r="J206" s="34" t="s">
        <v>2097</v>
      </c>
      <c r="K206" s="18">
        <v>43866</v>
      </c>
      <c r="L206" s="3" t="s">
        <v>19</v>
      </c>
      <c r="M206" s="34" t="s">
        <v>2098</v>
      </c>
      <c r="N206" s="3">
        <v>15</v>
      </c>
    </row>
    <row r="207" spans="1:14" s="63" customFormat="1" ht="28" hidden="1" x14ac:dyDescent="0.2">
      <c r="A207" s="34" t="str">
        <f>CONCATENATE("v2p-",YEAR(Table3[[#This Row],[Post Date]]),"-Q",ROUNDDOWN(MONTH(Table3[[#This Row],[Post Date]])/3,0)+1,"-",TEXT(Table3[[#This Row],[Counter]],"00#"))</f>
        <v>v2p-2020-Q1-016</v>
      </c>
      <c r="B207" s="34"/>
      <c r="C207" s="3" t="s">
        <v>139</v>
      </c>
      <c r="D207" s="3" t="s">
        <v>154</v>
      </c>
      <c r="E207" s="34" t="s">
        <v>155</v>
      </c>
      <c r="F207" s="34" t="s">
        <v>39</v>
      </c>
      <c r="G207" s="3">
        <v>1</v>
      </c>
      <c r="H207" s="3" t="s">
        <v>38</v>
      </c>
      <c r="I207" s="3" t="s">
        <v>69</v>
      </c>
      <c r="J207" s="34" t="s">
        <v>2099</v>
      </c>
      <c r="K207" s="18">
        <v>43866</v>
      </c>
      <c r="L207" s="3" t="s">
        <v>19</v>
      </c>
      <c r="M207" s="34" t="s">
        <v>2098</v>
      </c>
      <c r="N207" s="3">
        <v>16</v>
      </c>
    </row>
    <row r="208" spans="1:14" s="63" customFormat="1" ht="28" hidden="1" x14ac:dyDescent="0.2">
      <c r="A208" s="34" t="str">
        <f>CONCATENATE("v2p-",YEAR(Table3[[#This Row],[Post Date]]),"-Q",ROUNDDOWN(MONTH(Table3[[#This Row],[Post Date]])/3,0)+1,"-",TEXT(Table3[[#This Row],[Counter]],"00#"))</f>
        <v>v2p-2020-Q1-017</v>
      </c>
      <c r="B208" s="34"/>
      <c r="C208" s="3" t="s">
        <v>139</v>
      </c>
      <c r="D208" s="3" t="s">
        <v>154</v>
      </c>
      <c r="E208" s="34" t="s">
        <v>155</v>
      </c>
      <c r="F208" s="34" t="s">
        <v>39</v>
      </c>
      <c r="G208" s="3">
        <v>1</v>
      </c>
      <c r="H208" s="3" t="s">
        <v>38</v>
      </c>
      <c r="I208" s="3" t="s">
        <v>74</v>
      </c>
      <c r="J208" s="34" t="s">
        <v>2100</v>
      </c>
      <c r="K208" s="18">
        <v>43866</v>
      </c>
      <c r="L208" s="3" t="s">
        <v>19</v>
      </c>
      <c r="M208" s="34" t="s">
        <v>2098</v>
      </c>
      <c r="N208" s="3">
        <v>17</v>
      </c>
    </row>
    <row r="209" spans="1:14" s="63" customFormat="1" ht="28" hidden="1" x14ac:dyDescent="0.2">
      <c r="A209" s="34" t="str">
        <f>CONCATENATE("v2p-",YEAR(Table3[[#This Row],[Post Date]]),"-Q",ROUNDDOWN(MONTH(Table3[[#This Row],[Post Date]])/3,0)+1,"-",TEXT(Table3[[#This Row],[Counter]],"00#"))</f>
        <v>v2p-2020-Q1-018</v>
      </c>
      <c r="B209" s="34"/>
      <c r="C209" s="3" t="s">
        <v>139</v>
      </c>
      <c r="D209" s="3" t="s">
        <v>154</v>
      </c>
      <c r="E209" s="34" t="s">
        <v>155</v>
      </c>
      <c r="F209" s="34" t="s">
        <v>39</v>
      </c>
      <c r="G209" s="3">
        <v>1</v>
      </c>
      <c r="H209" s="3" t="s">
        <v>38</v>
      </c>
      <c r="I209" s="3" t="s">
        <v>134</v>
      </c>
      <c r="J209" s="34" t="s">
        <v>2101</v>
      </c>
      <c r="K209" s="18">
        <v>43866</v>
      </c>
      <c r="L209" s="3" t="s">
        <v>19</v>
      </c>
      <c r="M209" s="34" t="s">
        <v>2098</v>
      </c>
      <c r="N209" s="3">
        <v>18</v>
      </c>
    </row>
    <row r="210" spans="1:14" s="63" customFormat="1" ht="28" hidden="1" x14ac:dyDescent="0.2">
      <c r="A210" s="34" t="str">
        <f>CONCATENATE("v2p-",YEAR(Table3[[#This Row],[Post Date]]),"-Q",ROUNDDOWN(MONTH(Table3[[#This Row],[Post Date]])/3,0)+1,"-",TEXT(Table3[[#This Row],[Counter]],"00#"))</f>
        <v>v2p-2020-Q1-019</v>
      </c>
      <c r="B210" s="34"/>
      <c r="C210" s="3" t="s">
        <v>139</v>
      </c>
      <c r="D210" s="3" t="s">
        <v>2102</v>
      </c>
      <c r="E210" s="34" t="s">
        <v>2103</v>
      </c>
      <c r="F210" s="34" t="s">
        <v>39</v>
      </c>
      <c r="G210" s="3">
        <v>1</v>
      </c>
      <c r="H210" s="3" t="s">
        <v>38</v>
      </c>
      <c r="I210" s="3" t="s">
        <v>69</v>
      </c>
      <c r="J210" s="34" t="s">
        <v>2104</v>
      </c>
      <c r="K210" s="18">
        <v>43866</v>
      </c>
      <c r="L210" s="3" t="s">
        <v>19</v>
      </c>
      <c r="M210" s="34" t="s">
        <v>2105</v>
      </c>
      <c r="N210" s="3">
        <v>19</v>
      </c>
    </row>
    <row r="211" spans="1:14" s="63" customFormat="1" ht="70" hidden="1" x14ac:dyDescent="0.2">
      <c r="A211" s="34" t="str">
        <f>CONCATENATE("v2p-",YEAR(Table3[[#This Row],[Post Date]]),"-Q",ROUNDDOWN(MONTH(Table3[[#This Row],[Post Date]])/3,0)+1,"-",TEXT(Table3[[#This Row],[Counter]],"00#"))</f>
        <v>v2p-2020-Q1-005</v>
      </c>
      <c r="B211" s="34"/>
      <c r="C211" s="3" t="s">
        <v>1843</v>
      </c>
      <c r="D211" s="3" t="s">
        <v>38</v>
      </c>
      <c r="E211" s="34" t="s">
        <v>38</v>
      </c>
      <c r="F211" s="34" t="s">
        <v>38</v>
      </c>
      <c r="G211" s="3" t="s">
        <v>38</v>
      </c>
      <c r="H211" s="3" t="s">
        <v>38</v>
      </c>
      <c r="I211" s="3" t="s">
        <v>38</v>
      </c>
      <c r="J211" s="34" t="s">
        <v>2106</v>
      </c>
      <c r="K211" s="18">
        <v>43866</v>
      </c>
      <c r="L211" s="3" t="s">
        <v>19</v>
      </c>
      <c r="M211" s="34" t="s">
        <v>2107</v>
      </c>
      <c r="N211" s="3">
        <v>5</v>
      </c>
    </row>
    <row r="212" spans="1:14" s="63" customFormat="1" ht="14" hidden="1" x14ac:dyDescent="0.2">
      <c r="A212" s="34" t="str">
        <f>CONCATENATE("v2p-",YEAR(Table3[[#This Row],[Post Date]]),"-Q",ROUNDDOWN(MONTH(Table3[[#This Row],[Post Date]])/3,0)+1,"-",TEXT(Table3[[#This Row],[Counter]],"00#"))</f>
        <v>v2p-2020-Q1-009</v>
      </c>
      <c r="B212" s="34"/>
      <c r="C212" s="3" t="s">
        <v>163</v>
      </c>
      <c r="D212" s="3" t="s">
        <v>38</v>
      </c>
      <c r="E212" s="34" t="s">
        <v>38</v>
      </c>
      <c r="F212" s="34" t="s">
        <v>38</v>
      </c>
      <c r="G212" s="3" t="s">
        <v>38</v>
      </c>
      <c r="H212" s="3" t="s">
        <v>38</v>
      </c>
      <c r="I212" s="3" t="s">
        <v>38</v>
      </c>
      <c r="J212" s="34" t="s">
        <v>2108</v>
      </c>
      <c r="K212" s="18">
        <v>43866</v>
      </c>
      <c r="L212" s="3" t="s">
        <v>19</v>
      </c>
      <c r="M212" s="34" t="s">
        <v>860</v>
      </c>
      <c r="N212" s="3">
        <v>9</v>
      </c>
    </row>
    <row r="213" spans="1:14" s="63" customFormat="1" ht="56" hidden="1" x14ac:dyDescent="0.2">
      <c r="A213" s="34" t="str">
        <f>CONCATENATE("v2p-",YEAR(Table3[[#This Row],[Post Date]]),"-Q",ROUNDDOWN(MONTH(Table3[[#This Row],[Post Date]])/3,0)+1,"-",TEXT(Table3[[#This Row],[Counter]],"00#"))</f>
        <v>v2p-2020-Q1-012</v>
      </c>
      <c r="B213" s="34"/>
      <c r="C213" s="3" t="s">
        <v>112</v>
      </c>
      <c r="D213" s="3" t="s">
        <v>38</v>
      </c>
      <c r="E213" s="34" t="s">
        <v>38</v>
      </c>
      <c r="F213" s="34" t="s">
        <v>38</v>
      </c>
      <c r="G213" s="3" t="s">
        <v>38</v>
      </c>
      <c r="H213" s="3" t="s">
        <v>38</v>
      </c>
      <c r="I213" s="3" t="s">
        <v>38</v>
      </c>
      <c r="J213" s="34" t="s">
        <v>2109</v>
      </c>
      <c r="K213" s="18">
        <v>43866</v>
      </c>
      <c r="L213" s="3" t="s">
        <v>40</v>
      </c>
      <c r="M213" s="34" t="s">
        <v>2110</v>
      </c>
      <c r="N213" s="3">
        <v>12</v>
      </c>
    </row>
    <row r="214" spans="1:14" s="63" customFormat="1" ht="42" hidden="1" x14ac:dyDescent="0.2">
      <c r="A214" s="34" t="str">
        <f>CONCATENATE("v2p-",YEAR(Table3[[#This Row],[Post Date]]),"-Q",ROUNDDOWN(MONTH(Table3[[#This Row],[Post Date]])/3,0)+1,"-",TEXT(Table3[[#This Row],[Counter]],"00#"))</f>
        <v>v2p-2020-Q1-020</v>
      </c>
      <c r="B214" s="34"/>
      <c r="C214" s="3" t="s">
        <v>175</v>
      </c>
      <c r="D214" s="3" t="s">
        <v>380</v>
      </c>
      <c r="E214" s="34" t="s">
        <v>381</v>
      </c>
      <c r="F214" s="34" t="s">
        <v>39</v>
      </c>
      <c r="G214" s="3">
        <v>2</v>
      </c>
      <c r="H214" s="3" t="s">
        <v>38</v>
      </c>
      <c r="I214" s="3" t="s">
        <v>69</v>
      </c>
      <c r="J214" s="34" t="s">
        <v>2111</v>
      </c>
      <c r="K214" s="18">
        <v>43866</v>
      </c>
      <c r="L214" s="3" t="s">
        <v>19</v>
      </c>
      <c r="M214" s="34" t="s">
        <v>2112</v>
      </c>
      <c r="N214" s="3">
        <v>20</v>
      </c>
    </row>
    <row r="215" spans="1:14" s="63" customFormat="1" ht="42" hidden="1" x14ac:dyDescent="0.2">
      <c r="A215" s="34" t="str">
        <f>CONCATENATE("v2p-",YEAR(Table3[[#This Row],[Post Date]]),"-Q",ROUNDDOWN(MONTH(Table3[[#This Row],[Post Date]])/3,0)+1,"-",TEXT(Table3[[#This Row],[Counter]],"00#"))</f>
        <v>v2p-2020-Q1-022</v>
      </c>
      <c r="B215" s="34"/>
      <c r="C215" s="3" t="s">
        <v>175</v>
      </c>
      <c r="D215" s="3" t="s">
        <v>746</v>
      </c>
      <c r="E215" s="34" t="s">
        <v>747</v>
      </c>
      <c r="F215" s="34" t="s">
        <v>39</v>
      </c>
      <c r="G215" s="3">
        <v>1</v>
      </c>
      <c r="H215" s="3" t="s">
        <v>38</v>
      </c>
      <c r="I215" s="3" t="s">
        <v>38</v>
      </c>
      <c r="J215" s="34" t="s">
        <v>2113</v>
      </c>
      <c r="K215" s="18">
        <v>43866</v>
      </c>
      <c r="L215" s="3" t="s">
        <v>19</v>
      </c>
      <c r="M215" s="34" t="s">
        <v>2114</v>
      </c>
      <c r="N215" s="3">
        <v>22</v>
      </c>
    </row>
    <row r="216" spans="1:14" s="63" customFormat="1" ht="140" hidden="1" x14ac:dyDescent="0.2">
      <c r="A216" s="34" t="str">
        <f>CONCATENATE("v2p-",YEAR(Table3[[#This Row],[Post Date]]),"-Q",ROUNDDOWN(MONTH(Table3[[#This Row],[Post Date]])/3,0)+1,"-",TEXT(Table3[[#This Row],[Counter]],"00#"))</f>
        <v>v2p-2020-Q1-023</v>
      </c>
      <c r="B216" s="34"/>
      <c r="C216" s="3" t="s">
        <v>175</v>
      </c>
      <c r="D216" s="3" t="s">
        <v>2115</v>
      </c>
      <c r="E216" s="34" t="s">
        <v>2116</v>
      </c>
      <c r="F216" s="34" t="s">
        <v>39</v>
      </c>
      <c r="G216" s="3">
        <v>1</v>
      </c>
      <c r="H216" s="3" t="s">
        <v>38</v>
      </c>
      <c r="I216" s="3" t="s">
        <v>38</v>
      </c>
      <c r="J216" s="34" t="s">
        <v>2117</v>
      </c>
      <c r="K216" s="18">
        <v>43866</v>
      </c>
      <c r="L216" s="3" t="s">
        <v>19</v>
      </c>
      <c r="M216" s="34" t="s">
        <v>2118</v>
      </c>
      <c r="N216" s="3">
        <v>23</v>
      </c>
    </row>
    <row r="217" spans="1:14" s="63" customFormat="1" ht="42" hidden="1" x14ac:dyDescent="0.2">
      <c r="A217" s="34" t="str">
        <f>CONCATENATE("v2p-",YEAR(Table3[[#This Row],[Post Date]]),"-Q",ROUNDDOWN(MONTH(Table3[[#This Row],[Post Date]])/3,0)+1,"-",TEXT(Table3[[#This Row],[Counter]],"00#"))</f>
        <v>v2p-2020-Q1-002</v>
      </c>
      <c r="B217" s="34"/>
      <c r="C217" s="3" t="s">
        <v>2016</v>
      </c>
      <c r="D217" s="3" t="s">
        <v>2119</v>
      </c>
      <c r="E217" s="34" t="s">
        <v>2120</v>
      </c>
      <c r="F217" s="34" t="s">
        <v>39</v>
      </c>
      <c r="G217" s="3">
        <v>1</v>
      </c>
      <c r="H217" s="3" t="s">
        <v>38</v>
      </c>
      <c r="I217" s="3" t="s">
        <v>38</v>
      </c>
      <c r="J217" s="12" t="s">
        <v>2090</v>
      </c>
      <c r="K217" s="18">
        <v>43866</v>
      </c>
      <c r="L217" s="3" t="s">
        <v>19</v>
      </c>
      <c r="M217" s="34" t="s">
        <v>2091</v>
      </c>
      <c r="N217" s="3">
        <v>2</v>
      </c>
    </row>
    <row r="218" spans="1:14" s="63" customFormat="1" ht="154" hidden="1" x14ac:dyDescent="0.2">
      <c r="A218" s="34" t="str">
        <f>CONCATENATE("v2p-",YEAR(Table3[[#This Row],[Post Date]]),"-Q",ROUNDDOWN(MONTH(Table3[[#This Row],[Post Date]])/3,0)+1,"-",TEXT(Table3[[#This Row],[Counter]],"00#"))</f>
        <v>v2p-2020-Q1-024</v>
      </c>
      <c r="B218" s="34"/>
      <c r="C218" s="3" t="s">
        <v>195</v>
      </c>
      <c r="D218" s="3" t="s">
        <v>2119</v>
      </c>
      <c r="E218" s="34" t="s">
        <v>2120</v>
      </c>
      <c r="F218" s="34" t="s">
        <v>39</v>
      </c>
      <c r="G218" s="3">
        <v>1</v>
      </c>
      <c r="H218" s="3" t="s">
        <v>38</v>
      </c>
      <c r="I218" s="3" t="s">
        <v>38</v>
      </c>
      <c r="J218" s="34" t="s">
        <v>2121</v>
      </c>
      <c r="K218" s="18">
        <v>43866</v>
      </c>
      <c r="L218" s="3" t="s">
        <v>19</v>
      </c>
      <c r="M218" s="34" t="s">
        <v>2122</v>
      </c>
      <c r="N218" s="3">
        <v>24</v>
      </c>
    </row>
    <row r="219" spans="1:14" s="63" customFormat="1" ht="28" hidden="1" x14ac:dyDescent="0.2">
      <c r="A219" s="34" t="str">
        <f>CONCATENATE("v2p-",YEAR(Table3[[#This Row],[Post Date]]),"-Q",ROUNDDOWN(MONTH(Table3[[#This Row],[Post Date]])/3,0)+1,"-",TEXT(Table3[[#This Row],[Counter]],"00#"))</f>
        <v>v2p-2020-Q1-025</v>
      </c>
      <c r="B219" s="34"/>
      <c r="C219" s="3" t="s">
        <v>195</v>
      </c>
      <c r="D219" s="3" t="s">
        <v>2119</v>
      </c>
      <c r="E219" s="34" t="s">
        <v>2120</v>
      </c>
      <c r="F219" s="34" t="s">
        <v>39</v>
      </c>
      <c r="G219" s="3">
        <v>1</v>
      </c>
      <c r="H219" s="3" t="s">
        <v>38</v>
      </c>
      <c r="I219" s="3" t="s">
        <v>38</v>
      </c>
      <c r="J219" s="34" t="s">
        <v>2123</v>
      </c>
      <c r="K219" s="18">
        <v>43866</v>
      </c>
      <c r="L219" s="3" t="s">
        <v>19</v>
      </c>
      <c r="M219" s="34"/>
      <c r="N219" s="3">
        <v>25</v>
      </c>
    </row>
    <row r="220" spans="1:14" s="63" customFormat="1" ht="42" hidden="1" x14ac:dyDescent="0.2">
      <c r="A220" s="34" t="str">
        <f>CONCATENATE("v2p-",YEAR(Table3[[#This Row],[Post Date]]),"-Q",ROUNDDOWN(MONTH(Table3[[#This Row],[Post Date]])/3,0)+1,"-",TEXT(Table3[[#This Row],[Counter]],"00#"))</f>
        <v>v2p-2020-Q1-003</v>
      </c>
      <c r="B220" s="34"/>
      <c r="C220" s="3" t="s">
        <v>2016</v>
      </c>
      <c r="D220" s="3" t="s">
        <v>2119</v>
      </c>
      <c r="E220" s="34" t="s">
        <v>2120</v>
      </c>
      <c r="F220" s="34" t="s">
        <v>39</v>
      </c>
      <c r="G220" s="3">
        <v>2</v>
      </c>
      <c r="H220" s="3" t="s">
        <v>38</v>
      </c>
      <c r="I220" s="3" t="s">
        <v>38</v>
      </c>
      <c r="J220" s="12" t="s">
        <v>2090</v>
      </c>
      <c r="K220" s="18">
        <v>43866</v>
      </c>
      <c r="L220" s="3" t="s">
        <v>19</v>
      </c>
      <c r="M220" s="34" t="s">
        <v>2091</v>
      </c>
      <c r="N220" s="3">
        <v>3</v>
      </c>
    </row>
    <row r="221" spans="1:14" s="63" customFormat="1" ht="168" hidden="1" x14ac:dyDescent="0.2">
      <c r="A221" s="34" t="str">
        <f>CONCATENATE("v2p-",YEAR(Table3[[#This Row],[Post Date]]),"-Q",ROUNDDOWN(MONTH(Table3[[#This Row],[Post Date]])/3,0)+1,"-",TEXT(Table3[[#This Row],[Counter]],"00#"))</f>
        <v>v2p-2020-Q1-026</v>
      </c>
      <c r="B221" s="34"/>
      <c r="C221" s="3" t="s">
        <v>195</v>
      </c>
      <c r="D221" s="3" t="s">
        <v>2119</v>
      </c>
      <c r="E221" s="34" t="s">
        <v>2120</v>
      </c>
      <c r="F221" s="34" t="s">
        <v>39</v>
      </c>
      <c r="G221" s="3">
        <v>2</v>
      </c>
      <c r="H221" s="3" t="s">
        <v>38</v>
      </c>
      <c r="I221" s="3" t="s">
        <v>38</v>
      </c>
      <c r="J221" s="34" t="s">
        <v>2124</v>
      </c>
      <c r="K221" s="18">
        <v>43866</v>
      </c>
      <c r="L221" s="3" t="s">
        <v>19</v>
      </c>
      <c r="M221" s="34" t="s">
        <v>2122</v>
      </c>
      <c r="N221" s="3">
        <v>26</v>
      </c>
    </row>
    <row r="222" spans="1:14" s="63" customFormat="1" ht="42" hidden="1" x14ac:dyDescent="0.2">
      <c r="A222" s="34" t="str">
        <f>CONCATENATE("v2p-",YEAR(Table3[[#This Row],[Post Date]]),"-Q",ROUNDDOWN(MONTH(Table3[[#This Row],[Post Date]])/3,0)+1,"-",TEXT(Table3[[#This Row],[Counter]],"00#"))</f>
        <v>v2p-2020-Q1-028</v>
      </c>
      <c r="B222" s="34"/>
      <c r="C222" s="3" t="s">
        <v>241</v>
      </c>
      <c r="D222" s="3" t="s">
        <v>247</v>
      </c>
      <c r="E222" s="34" t="s">
        <v>2026</v>
      </c>
      <c r="F222" s="34" t="s">
        <v>39</v>
      </c>
      <c r="G222" s="3">
        <v>1</v>
      </c>
      <c r="H222" s="3" t="s">
        <v>38</v>
      </c>
      <c r="I222" s="3" t="s">
        <v>74</v>
      </c>
      <c r="J222" s="34" t="s">
        <v>2125</v>
      </c>
      <c r="K222" s="18">
        <v>43866</v>
      </c>
      <c r="L222" s="3" t="s">
        <v>40</v>
      </c>
      <c r="M222" s="34" t="s">
        <v>2126</v>
      </c>
      <c r="N222" s="3">
        <v>28</v>
      </c>
    </row>
    <row r="223" spans="1:14" s="63" customFormat="1" ht="42" hidden="1" x14ac:dyDescent="0.2">
      <c r="A223" s="34" t="str">
        <f>CONCATENATE("v2p-",YEAR(Table3[[#This Row],[Post Date]]),"-Q",ROUNDDOWN(MONTH(Table3[[#This Row],[Post Date]])/3,0)+1,"-",TEXT(Table3[[#This Row],[Counter]],"00#"))</f>
        <v>v2p-2020-Q1-004</v>
      </c>
      <c r="B223" s="34"/>
      <c r="C223" s="3" t="s">
        <v>2016</v>
      </c>
      <c r="D223" s="3" t="s">
        <v>2127</v>
      </c>
      <c r="E223" s="34" t="s">
        <v>2128</v>
      </c>
      <c r="F223" s="34" t="s">
        <v>39</v>
      </c>
      <c r="G223" s="3">
        <v>1</v>
      </c>
      <c r="H223" s="3" t="s">
        <v>38</v>
      </c>
      <c r="I223" s="3" t="s">
        <v>38</v>
      </c>
      <c r="J223" s="12" t="s">
        <v>2129</v>
      </c>
      <c r="K223" s="18">
        <v>43866</v>
      </c>
      <c r="L223" s="3" t="s">
        <v>19</v>
      </c>
      <c r="M223" s="34" t="s">
        <v>2091</v>
      </c>
      <c r="N223" s="3">
        <v>4</v>
      </c>
    </row>
    <row r="224" spans="1:14" s="63" customFormat="1" ht="28" hidden="1" x14ac:dyDescent="0.2">
      <c r="A224" s="34" t="str">
        <f>CONCATENATE("v2p-",YEAR(Table3[[#This Row],[Post Date]]),"-Q",ROUNDDOWN(MONTH(Table3[[#This Row],[Post Date]])/3,0)+1,"-",TEXT(Table3[[#This Row],[Counter]],"00#"))</f>
        <v>v2p-2020-Q1-029</v>
      </c>
      <c r="B224" s="34"/>
      <c r="C224" s="3" t="s">
        <v>241</v>
      </c>
      <c r="D224" s="3" t="s">
        <v>2127</v>
      </c>
      <c r="E224" s="34" t="s">
        <v>2128</v>
      </c>
      <c r="F224" s="34" t="s">
        <v>39</v>
      </c>
      <c r="G224" s="3">
        <v>1</v>
      </c>
      <c r="H224" s="3" t="s">
        <v>38</v>
      </c>
      <c r="I224" s="3" t="s">
        <v>38</v>
      </c>
      <c r="J224" s="34" t="s">
        <v>2123</v>
      </c>
      <c r="K224" s="18">
        <v>43866</v>
      </c>
      <c r="L224" s="3" t="s">
        <v>19</v>
      </c>
      <c r="M224" s="34"/>
      <c r="N224" s="3">
        <v>29</v>
      </c>
    </row>
    <row r="225" spans="1:14" s="63" customFormat="1" ht="70" hidden="1" x14ac:dyDescent="0.2">
      <c r="A225" s="34" t="str">
        <f>CONCATENATE("v2p-",YEAR(Table3[[#This Row],[Post Date]]),"-Q",ROUNDDOWN(MONTH(Table3[[#This Row],[Post Date]])/3,0)+1,"-",TEXT(Table3[[#This Row],[Counter]],"00#"))</f>
        <v>v2p-2020-Q1-013</v>
      </c>
      <c r="B225" s="34"/>
      <c r="C225" s="3" t="s">
        <v>264</v>
      </c>
      <c r="D225" s="3" t="s">
        <v>469</v>
      </c>
      <c r="E225" s="34" t="s">
        <v>1924</v>
      </c>
      <c r="F225" s="34" t="s">
        <v>39</v>
      </c>
      <c r="G225" s="3">
        <v>1</v>
      </c>
      <c r="H225" s="3" t="s">
        <v>38</v>
      </c>
      <c r="I225" s="3" t="s">
        <v>69</v>
      </c>
      <c r="J225" s="34" t="s">
        <v>2130</v>
      </c>
      <c r="K225" s="18">
        <v>43866</v>
      </c>
      <c r="L225" s="3" t="s">
        <v>19</v>
      </c>
      <c r="M225" s="34"/>
      <c r="N225" s="3">
        <v>13</v>
      </c>
    </row>
    <row r="226" spans="1:14" s="63" customFormat="1" ht="14" hidden="1" x14ac:dyDescent="0.2">
      <c r="A226" s="34" t="str">
        <f>CONCATENATE("v2p-",YEAR(Table3[[#This Row],[Post Date]]),"-Q",ROUNDDOWN(MONTH(Table3[[#This Row],[Post Date]])/3,0)+1,"-",TEXT(Table3[[#This Row],[Counter]],"00#"))</f>
        <v>v2p-2020-Q1-014</v>
      </c>
      <c r="B226" s="34"/>
      <c r="C226" s="3" t="s">
        <v>264</v>
      </c>
      <c r="D226" s="3" t="s">
        <v>275</v>
      </c>
      <c r="E226" s="34" t="s">
        <v>2131</v>
      </c>
      <c r="F226" s="34" t="s">
        <v>39</v>
      </c>
      <c r="G226" s="3">
        <v>1</v>
      </c>
      <c r="H226" s="3" t="s">
        <v>38</v>
      </c>
      <c r="I226" s="3" t="s">
        <v>134</v>
      </c>
      <c r="J226" s="34" t="s">
        <v>2132</v>
      </c>
      <c r="K226" s="18">
        <v>43866</v>
      </c>
      <c r="L226" s="3" t="s">
        <v>19</v>
      </c>
      <c r="M226" s="34" t="s">
        <v>2133</v>
      </c>
      <c r="N226" s="3">
        <v>14</v>
      </c>
    </row>
    <row r="227" spans="1:14" s="63" customFormat="1" ht="84" hidden="1" x14ac:dyDescent="0.2">
      <c r="A227" s="10" t="str">
        <f>CONCATENATE("v2p-",YEAR(Table3[[#This Row],[Post Date]]),"-Q",ROUNDDOWN(MONTH(Table3[[#This Row],[Post Date]])/3,0)+1,"-",TEXT(Table3[[#This Row],[Counter]],"00#"))</f>
        <v>v2p-2019-Q4-001</v>
      </c>
      <c r="B227" s="10"/>
      <c r="C227" s="3" t="s">
        <v>57</v>
      </c>
      <c r="D227" s="2" t="s">
        <v>58</v>
      </c>
      <c r="E227" s="10" t="s">
        <v>1480</v>
      </c>
      <c r="F227" s="10" t="s">
        <v>39</v>
      </c>
      <c r="G227" s="2">
        <v>5</v>
      </c>
      <c r="H227" s="2" t="s">
        <v>38</v>
      </c>
      <c r="I227" s="2" t="s">
        <v>38</v>
      </c>
      <c r="J227" s="34" t="s">
        <v>2134</v>
      </c>
      <c r="K227" s="18">
        <v>43768</v>
      </c>
      <c r="L227" s="2" t="s">
        <v>19</v>
      </c>
      <c r="M227" s="34" t="s">
        <v>2135</v>
      </c>
      <c r="N227" s="2">
        <v>1</v>
      </c>
    </row>
    <row r="228" spans="1:14" s="63" customFormat="1" ht="28" hidden="1" x14ac:dyDescent="0.2">
      <c r="A228" s="10" t="str">
        <f>CONCATENATE("v2p-",YEAR(Table3[[#This Row],[Post Date]]),"-Q",ROUNDDOWN(MONTH(Table3[[#This Row],[Post Date]])/3,0)+1,"-",TEXT(Table3[[#This Row],[Counter]],"00#"))</f>
        <v>v2p-2019-Q4-051</v>
      </c>
      <c r="B228" s="10"/>
      <c r="C228" s="3" t="s">
        <v>57</v>
      </c>
      <c r="D228" s="2" t="s">
        <v>295</v>
      </c>
      <c r="E228" s="10" t="s">
        <v>296</v>
      </c>
      <c r="F228" s="10" t="s">
        <v>39</v>
      </c>
      <c r="G228" s="2">
        <v>2</v>
      </c>
      <c r="H228" s="2" t="s">
        <v>38</v>
      </c>
      <c r="I228" s="2" t="s">
        <v>38</v>
      </c>
      <c r="J228" s="34" t="s">
        <v>2136</v>
      </c>
      <c r="K228" s="18">
        <v>43768</v>
      </c>
      <c r="L228" s="2" t="s">
        <v>19</v>
      </c>
      <c r="M228" s="34" t="s">
        <v>2137</v>
      </c>
      <c r="N228" s="2">
        <v>51</v>
      </c>
    </row>
    <row r="229" spans="1:14" s="63" customFormat="1" ht="16" hidden="1" x14ac:dyDescent="0.2">
      <c r="A229" s="10" t="str">
        <f>CONCATENATE("v2p-",YEAR(Table3[[#This Row],[Post Date]]),"-Q",ROUNDDOWN(MONTH(Table3[[#This Row],[Post Date]])/3,0)+1,"-",TEXT(Table3[[#This Row],[Counter]],"00#"))</f>
        <v>v2p-2019-Q4-003</v>
      </c>
      <c r="B229" s="10"/>
      <c r="C229" s="3" t="s">
        <v>57</v>
      </c>
      <c r="D229" s="2" t="s">
        <v>299</v>
      </c>
      <c r="E229" s="10" t="s">
        <v>300</v>
      </c>
      <c r="F229" s="10" t="s">
        <v>39</v>
      </c>
      <c r="G229" s="2">
        <v>1</v>
      </c>
      <c r="H229" s="2" t="s">
        <v>38</v>
      </c>
      <c r="I229" s="2" t="s">
        <v>69</v>
      </c>
      <c r="J229" s="34" t="s">
        <v>2138</v>
      </c>
      <c r="K229" s="18">
        <v>43768</v>
      </c>
      <c r="L229" s="2" t="s">
        <v>19</v>
      </c>
      <c r="M229" s="34" t="s">
        <v>2139</v>
      </c>
      <c r="N229" s="2">
        <v>3</v>
      </c>
    </row>
    <row r="230" spans="1:14" s="63" customFormat="1" ht="42" hidden="1" x14ac:dyDescent="0.2">
      <c r="A230" s="10" t="str">
        <f>CONCATENATE("v2p-",YEAR(Table3[[#This Row],[Post Date]]),"-Q",ROUNDDOWN(MONTH(Table3[[#This Row],[Post Date]])/3,0)+1,"-",TEXT(Table3[[#This Row],[Counter]],"00#"))</f>
        <v>v2p-2019-Q4-002</v>
      </c>
      <c r="B230" s="10"/>
      <c r="C230" s="3" t="s">
        <v>57</v>
      </c>
      <c r="D230" s="2" t="s">
        <v>299</v>
      </c>
      <c r="E230" s="10" t="s">
        <v>300</v>
      </c>
      <c r="F230" s="10" t="s">
        <v>39</v>
      </c>
      <c r="G230" s="2">
        <v>2</v>
      </c>
      <c r="H230" s="2" t="s">
        <v>38</v>
      </c>
      <c r="I230" s="2" t="s">
        <v>38</v>
      </c>
      <c r="J230" s="34" t="s">
        <v>2140</v>
      </c>
      <c r="K230" s="18">
        <v>43768</v>
      </c>
      <c r="L230" s="2" t="s">
        <v>40</v>
      </c>
      <c r="M230" s="34" t="s">
        <v>2141</v>
      </c>
      <c r="N230" s="2">
        <v>2</v>
      </c>
    </row>
    <row r="231" spans="1:14" s="63" customFormat="1" ht="28" hidden="1" x14ac:dyDescent="0.2">
      <c r="A231" s="10" t="str">
        <f>CONCATENATE("v2p-",YEAR(Table3[[#This Row],[Post Date]]),"-Q",ROUNDDOWN(MONTH(Table3[[#This Row],[Post Date]])/3,0)+1,"-",TEXT(Table3[[#This Row],[Counter]],"00#"))</f>
        <v>v2p-2019-Q4-004</v>
      </c>
      <c r="B231" s="10"/>
      <c r="C231" s="3" t="s">
        <v>57</v>
      </c>
      <c r="D231" s="2" t="s">
        <v>81</v>
      </c>
      <c r="E231" s="10" t="s">
        <v>82</v>
      </c>
      <c r="F231" s="10" t="s">
        <v>39</v>
      </c>
      <c r="G231" s="2">
        <v>1</v>
      </c>
      <c r="H231" s="2" t="s">
        <v>38</v>
      </c>
      <c r="I231" s="2" t="s">
        <v>69</v>
      </c>
      <c r="J231" s="34" t="s">
        <v>2142</v>
      </c>
      <c r="K231" s="18">
        <v>43768</v>
      </c>
      <c r="L231" s="2" t="s">
        <v>19</v>
      </c>
      <c r="M231" s="34"/>
      <c r="N231" s="2">
        <v>4</v>
      </c>
    </row>
    <row r="232" spans="1:14" s="63" customFormat="1" ht="56" hidden="1" x14ac:dyDescent="0.2">
      <c r="A232" s="10" t="str">
        <f>CONCATENATE("v2p-",YEAR(Table3[[#This Row],[Post Date]]),"-Q",ROUNDDOWN(MONTH(Table3[[#This Row],[Post Date]])/3,0)+1,"-",TEXT(Table3[[#This Row],[Counter]],"00#"))</f>
        <v>v2p-2019-Q4-024</v>
      </c>
      <c r="B232" s="10"/>
      <c r="C232" s="3" t="s">
        <v>2143</v>
      </c>
      <c r="D232" s="2" t="s">
        <v>704</v>
      </c>
      <c r="E232" s="10" t="s">
        <v>97</v>
      </c>
      <c r="F232" s="10" t="s">
        <v>39</v>
      </c>
      <c r="G232" s="2">
        <v>2</v>
      </c>
      <c r="H232" s="2" t="s">
        <v>38</v>
      </c>
      <c r="I232" s="2" t="s">
        <v>38</v>
      </c>
      <c r="J232" s="34" t="s">
        <v>2144</v>
      </c>
      <c r="K232" s="18">
        <v>43768</v>
      </c>
      <c r="L232" s="2" t="s">
        <v>19</v>
      </c>
      <c r="M232" s="34" t="s">
        <v>2145</v>
      </c>
      <c r="N232" s="2">
        <v>24</v>
      </c>
    </row>
    <row r="233" spans="1:14" ht="28" hidden="1" x14ac:dyDescent="0.2">
      <c r="A233" s="10" t="str">
        <f>CONCATENATE("v2p-",YEAR(Table3[[#This Row],[Post Date]]),"-Q",ROUNDDOWN(MONTH(Table3[[#This Row],[Post Date]])/3,0)+1,"-",TEXT(Table3[[#This Row],[Counter]],"00#"))</f>
        <v>v2p-2019-Q4-008</v>
      </c>
      <c r="B233" s="10"/>
      <c r="C233" s="3" t="s">
        <v>95</v>
      </c>
      <c r="D233" s="2" t="s">
        <v>96</v>
      </c>
      <c r="E233" s="10" t="s">
        <v>320</v>
      </c>
      <c r="F233" s="10" t="s">
        <v>220</v>
      </c>
      <c r="G233" s="2">
        <v>1</v>
      </c>
      <c r="H233" s="2" t="s">
        <v>38</v>
      </c>
      <c r="I233" s="2" t="s">
        <v>38</v>
      </c>
      <c r="J233" s="34" t="s">
        <v>2146</v>
      </c>
      <c r="K233" s="18">
        <v>43768</v>
      </c>
      <c r="L233" s="2" t="s">
        <v>19</v>
      </c>
      <c r="M233" s="34" t="s">
        <v>2147</v>
      </c>
      <c r="N233" s="2">
        <v>8</v>
      </c>
    </row>
    <row r="234" spans="1:14" s="63" customFormat="1" ht="70" hidden="1" x14ac:dyDescent="0.2">
      <c r="A234" s="10" t="str">
        <f>CONCATENATE("v2p-",YEAR(Table3[[#This Row],[Post Date]]),"-Q",ROUNDDOWN(MONTH(Table3[[#This Row],[Post Date]])/3,0)+1,"-",TEXT(Table3[[#This Row],[Counter]],"00#"))</f>
        <v>v2p-2019-Q4-007</v>
      </c>
      <c r="B234" s="10"/>
      <c r="C234" s="3" t="s">
        <v>95</v>
      </c>
      <c r="D234" s="2" t="s">
        <v>96</v>
      </c>
      <c r="E234" s="10" t="s">
        <v>320</v>
      </c>
      <c r="F234" s="10" t="s">
        <v>39</v>
      </c>
      <c r="G234" s="2">
        <v>4</v>
      </c>
      <c r="H234" s="2" t="s">
        <v>38</v>
      </c>
      <c r="I234" s="2" t="s">
        <v>38</v>
      </c>
      <c r="J234" s="34" t="s">
        <v>2148</v>
      </c>
      <c r="K234" s="18">
        <v>43768</v>
      </c>
      <c r="L234" s="2" t="s">
        <v>40</v>
      </c>
      <c r="M234" s="34"/>
      <c r="N234" s="2">
        <v>7</v>
      </c>
    </row>
    <row r="235" spans="1:14" s="63" customFormat="1" ht="28" hidden="1" x14ac:dyDescent="0.2">
      <c r="A235" s="10" t="str">
        <f>CONCATENATE("v2p-",YEAR(Table3[[#This Row],[Post Date]]),"-Q",ROUNDDOWN(MONTH(Table3[[#This Row],[Post Date]])/3,0)+1,"-",TEXT(Table3[[#This Row],[Counter]],"00#"))</f>
        <v>v2p-2019-Q4-009</v>
      </c>
      <c r="B235" s="10"/>
      <c r="C235" s="3" t="s">
        <v>95</v>
      </c>
      <c r="D235" s="2" t="s">
        <v>708</v>
      </c>
      <c r="E235" s="10" t="s">
        <v>2149</v>
      </c>
      <c r="F235" s="10" t="s">
        <v>39</v>
      </c>
      <c r="G235" s="2">
        <v>2</v>
      </c>
      <c r="H235" s="2" t="s">
        <v>38</v>
      </c>
      <c r="I235" s="2" t="s">
        <v>38</v>
      </c>
      <c r="J235" s="34" t="s">
        <v>2150</v>
      </c>
      <c r="K235" s="18">
        <v>43768</v>
      </c>
      <c r="L235" s="2" t="s">
        <v>40</v>
      </c>
      <c r="M235" s="34" t="s">
        <v>2151</v>
      </c>
      <c r="N235" s="2">
        <v>9</v>
      </c>
    </row>
    <row r="236" spans="1:14" s="63" customFormat="1" ht="42" hidden="1" x14ac:dyDescent="0.2">
      <c r="A236" s="10" t="str">
        <f>CONCATENATE("v2p-",YEAR(Table3[[#This Row],[Post Date]]),"-Q",ROUNDDOWN(MONTH(Table3[[#This Row],[Post Date]])/3,0)+1,"-",TEXT(Table3[[#This Row],[Counter]],"00#"))</f>
        <v>v2p-2019-Q4-010</v>
      </c>
      <c r="B236" s="10"/>
      <c r="C236" s="3" t="s">
        <v>95</v>
      </c>
      <c r="D236" s="2" t="s">
        <v>920</v>
      </c>
      <c r="E236" s="10" t="s">
        <v>921</v>
      </c>
      <c r="F236" s="10" t="s">
        <v>39</v>
      </c>
      <c r="G236" s="2">
        <v>2</v>
      </c>
      <c r="H236" s="2" t="s">
        <v>38</v>
      </c>
      <c r="I236" s="2" t="s">
        <v>74</v>
      </c>
      <c r="J236" s="34" t="s">
        <v>2152</v>
      </c>
      <c r="K236" s="18">
        <v>43768</v>
      </c>
      <c r="L236" s="2" t="s">
        <v>19</v>
      </c>
      <c r="M236" s="34" t="s">
        <v>2153</v>
      </c>
      <c r="N236" s="2">
        <v>10</v>
      </c>
    </row>
    <row r="237" spans="1:14" s="63" customFormat="1" ht="112" hidden="1" x14ac:dyDescent="0.2">
      <c r="A237" s="10" t="str">
        <f>CONCATENATE("v2p-",YEAR(Table3[[#This Row],[Post Date]]),"-Q",ROUNDDOWN(MONTH(Table3[[#This Row],[Post Date]])/3,0)+1,"-",TEXT(Table3[[#This Row],[Counter]],"00#"))</f>
        <v>v2p-2019-Q4-011</v>
      </c>
      <c r="B237" s="10"/>
      <c r="C237" s="3" t="s">
        <v>95</v>
      </c>
      <c r="D237" s="2" t="s">
        <v>801</v>
      </c>
      <c r="E237" s="10" t="s">
        <v>802</v>
      </c>
      <c r="F237" s="10" t="s">
        <v>232</v>
      </c>
      <c r="G237" s="2">
        <v>1</v>
      </c>
      <c r="H237" s="2" t="s">
        <v>38</v>
      </c>
      <c r="I237" s="2" t="s">
        <v>38</v>
      </c>
      <c r="J237" s="34" t="s">
        <v>2154</v>
      </c>
      <c r="K237" s="18">
        <v>43768</v>
      </c>
      <c r="L237" s="2" t="s">
        <v>40</v>
      </c>
      <c r="M237" s="34"/>
      <c r="N237" s="2">
        <v>11</v>
      </c>
    </row>
    <row r="238" spans="1:14" s="63" customFormat="1" ht="126" hidden="1" x14ac:dyDescent="0.2">
      <c r="A238" s="10" t="str">
        <f>CONCATENATE("v2p-",YEAR(Table3[[#This Row],[Post Date]]),"-Q",ROUNDDOWN(MONTH(Table3[[#This Row],[Post Date]])/3,0)+1,"-",TEXT(Table3[[#This Row],[Counter]],"00#"))</f>
        <v>v2p-2019-Q4-012</v>
      </c>
      <c r="B238" s="10"/>
      <c r="C238" s="3" t="s">
        <v>95</v>
      </c>
      <c r="D238" s="2" t="s">
        <v>801</v>
      </c>
      <c r="E238" s="10" t="s">
        <v>802</v>
      </c>
      <c r="F238" s="10" t="s">
        <v>301</v>
      </c>
      <c r="G238" s="2">
        <v>1</v>
      </c>
      <c r="H238" s="2" t="s">
        <v>38</v>
      </c>
      <c r="I238" s="2" t="s">
        <v>38</v>
      </c>
      <c r="J238" s="34" t="s">
        <v>2155</v>
      </c>
      <c r="K238" s="18">
        <v>43768</v>
      </c>
      <c r="L238" s="2" t="s">
        <v>40</v>
      </c>
      <c r="M238" s="34"/>
      <c r="N238" s="2">
        <v>12</v>
      </c>
    </row>
    <row r="239" spans="1:14" s="63" customFormat="1" ht="42" hidden="1" x14ac:dyDescent="0.2">
      <c r="A239" s="10" t="str">
        <f>CONCATENATE("v2p-",YEAR(Table3[[#This Row],[Post Date]]),"-Q",ROUNDDOWN(MONTH(Table3[[#This Row],[Post Date]])/3,0)+1,"-",TEXT(Table3[[#This Row],[Counter]],"00#"))</f>
        <v>v2p-2019-Q4-013</v>
      </c>
      <c r="B239" s="10"/>
      <c r="C239" s="3" t="s">
        <v>95</v>
      </c>
      <c r="D239" s="2" t="s">
        <v>2089</v>
      </c>
      <c r="E239" s="10" t="s">
        <v>1993</v>
      </c>
      <c r="F239" s="10" t="s">
        <v>301</v>
      </c>
      <c r="G239" s="2">
        <v>1</v>
      </c>
      <c r="H239" s="2" t="s">
        <v>38</v>
      </c>
      <c r="I239" s="2" t="s">
        <v>38</v>
      </c>
      <c r="J239" s="34" t="s">
        <v>2156</v>
      </c>
      <c r="K239" s="18">
        <v>43768</v>
      </c>
      <c r="L239" s="2" t="s">
        <v>40</v>
      </c>
      <c r="M239" s="34" t="s">
        <v>2157</v>
      </c>
      <c r="N239" s="2">
        <v>13</v>
      </c>
    </row>
    <row r="240" spans="1:14" s="63" customFormat="1" ht="42" hidden="1" x14ac:dyDescent="0.2">
      <c r="A240" s="10" t="str">
        <f>CONCATENATE("v2p-",YEAR(Table3[[#This Row],[Post Date]]),"-Q",ROUNDDOWN(MONTH(Table3[[#This Row],[Post Date]])/3,0)+1,"-",TEXT(Table3[[#This Row],[Counter]],"00#"))</f>
        <v>v2p-2019-Q4-016</v>
      </c>
      <c r="B240" s="10"/>
      <c r="C240" s="3" t="s">
        <v>112</v>
      </c>
      <c r="D240" s="2" t="s">
        <v>342</v>
      </c>
      <c r="E240" s="10" t="s">
        <v>1995</v>
      </c>
      <c r="F240" s="10" t="s">
        <v>39</v>
      </c>
      <c r="G240" s="2">
        <v>2</v>
      </c>
      <c r="H240" s="2" t="s">
        <v>38</v>
      </c>
      <c r="I240" s="2" t="s">
        <v>38</v>
      </c>
      <c r="J240" s="34" t="s">
        <v>2158</v>
      </c>
      <c r="K240" s="18">
        <v>43768</v>
      </c>
      <c r="L240" s="2" t="s">
        <v>40</v>
      </c>
      <c r="M240" s="34" t="s">
        <v>2159</v>
      </c>
      <c r="N240" s="2">
        <v>16</v>
      </c>
    </row>
    <row r="241" spans="1:14" ht="42" hidden="1" x14ac:dyDescent="0.2">
      <c r="A241" s="10" t="str">
        <f>CONCATENATE("v2p-",YEAR(Table3[[#This Row],[Post Date]]),"-Q",ROUNDDOWN(MONTH(Table3[[#This Row],[Post Date]])/3,0)+1,"-",TEXT(Table3[[#This Row],[Counter]],"00#"))</f>
        <v>v2p-2019-Q4-017</v>
      </c>
      <c r="B241" s="10"/>
      <c r="C241" s="3" t="s">
        <v>112</v>
      </c>
      <c r="D241" s="2" t="s">
        <v>592</v>
      </c>
      <c r="E241" s="10" t="s">
        <v>593</v>
      </c>
      <c r="F241" s="10" t="s">
        <v>39</v>
      </c>
      <c r="G241" s="2">
        <v>1</v>
      </c>
      <c r="H241" s="2" t="s">
        <v>38</v>
      </c>
      <c r="I241" s="2" t="s">
        <v>38</v>
      </c>
      <c r="J241" s="34" t="s">
        <v>2160</v>
      </c>
      <c r="K241" s="18">
        <v>43768</v>
      </c>
      <c r="L241" s="2" t="s">
        <v>40</v>
      </c>
      <c r="M241" s="34" t="s">
        <v>2161</v>
      </c>
      <c r="N241" s="2">
        <v>17</v>
      </c>
    </row>
    <row r="242" spans="1:14" ht="42" hidden="1" x14ac:dyDescent="0.2">
      <c r="A242" s="10" t="str">
        <f>CONCATENATE("v2p-",YEAR(Table3[[#This Row],[Post Date]]),"-Q",ROUNDDOWN(MONTH(Table3[[#This Row],[Post Date]])/3,0)+1,"-",TEXT(Table3[[#This Row],[Counter]],"00#"))</f>
        <v>v2p-2019-Q4-018</v>
      </c>
      <c r="B242" s="10"/>
      <c r="C242" s="3" t="s">
        <v>112</v>
      </c>
      <c r="D242" s="2" t="s">
        <v>592</v>
      </c>
      <c r="E242" s="10" t="s">
        <v>593</v>
      </c>
      <c r="F242" s="10" t="s">
        <v>39</v>
      </c>
      <c r="G242" s="2">
        <v>1</v>
      </c>
      <c r="H242" s="2" t="s">
        <v>38</v>
      </c>
      <c r="I242" s="2" t="s">
        <v>38</v>
      </c>
      <c r="J242" s="34" t="s">
        <v>2162</v>
      </c>
      <c r="K242" s="18">
        <v>43768</v>
      </c>
      <c r="L242" s="2" t="s">
        <v>40</v>
      </c>
      <c r="M242" s="34"/>
      <c r="N242" s="2">
        <v>18</v>
      </c>
    </row>
    <row r="243" spans="1:14" ht="14" hidden="1" x14ac:dyDescent="0.2">
      <c r="A243" s="10" t="str">
        <f>CONCATENATE("v2p-",YEAR(Table3[[#This Row],[Post Date]]),"-Q",ROUNDDOWN(MONTH(Table3[[#This Row],[Post Date]])/3,0)+1,"-",TEXT(Table3[[#This Row],[Counter]],"00#"))</f>
        <v>v2p-2019-Q4-019</v>
      </c>
      <c r="B243" s="10"/>
      <c r="C243" s="3" t="s">
        <v>112</v>
      </c>
      <c r="D243" s="2" t="s">
        <v>120</v>
      </c>
      <c r="E243" s="10" t="s">
        <v>1968</v>
      </c>
      <c r="F243" s="10" t="s">
        <v>39</v>
      </c>
      <c r="G243" s="2">
        <v>1</v>
      </c>
      <c r="H243" s="2">
        <v>1</v>
      </c>
      <c r="I243" s="2" t="s">
        <v>38</v>
      </c>
      <c r="J243" s="34" t="s">
        <v>2163</v>
      </c>
      <c r="K243" s="18">
        <v>43768</v>
      </c>
      <c r="L243" s="2" t="s">
        <v>19</v>
      </c>
      <c r="M243" s="34" t="s">
        <v>2164</v>
      </c>
      <c r="N243" s="2">
        <v>19</v>
      </c>
    </row>
    <row r="244" spans="1:14" ht="42" hidden="1" x14ac:dyDescent="0.2">
      <c r="A244" s="10" t="str">
        <f>CONCATENATE("v2p-",YEAR(Table3[[#This Row],[Post Date]]),"-Q",ROUNDDOWN(MONTH(Table3[[#This Row],[Post Date]])/3,0)+1,"-",TEXT(Table3[[#This Row],[Counter]],"00#"))</f>
        <v>v2p-2019-Q4-028</v>
      </c>
      <c r="B244" s="10"/>
      <c r="C244" s="3" t="s">
        <v>139</v>
      </c>
      <c r="D244" s="2" t="s">
        <v>821</v>
      </c>
      <c r="E244" s="10" t="s">
        <v>822</v>
      </c>
      <c r="F244" s="10" t="s">
        <v>39</v>
      </c>
      <c r="G244" s="2">
        <v>1</v>
      </c>
      <c r="H244" s="2" t="s">
        <v>38</v>
      </c>
      <c r="I244" s="2" t="s">
        <v>38</v>
      </c>
      <c r="J244" s="34" t="s">
        <v>2165</v>
      </c>
      <c r="K244" s="18">
        <v>43768</v>
      </c>
      <c r="L244" s="2" t="s">
        <v>40</v>
      </c>
      <c r="M244" s="34"/>
      <c r="N244" s="2">
        <v>28</v>
      </c>
    </row>
    <row r="245" spans="1:14" ht="56" hidden="1" x14ac:dyDescent="0.2">
      <c r="A245" s="10" t="str">
        <f>CONCATENATE("v2p-",YEAR(Table3[[#This Row],[Post Date]]),"-Q",ROUNDDOWN(MONTH(Table3[[#This Row],[Post Date]])/3,0)+1,"-",TEXT(Table3[[#This Row],[Counter]],"00#"))</f>
        <v>v2p-2019-Q4-029</v>
      </c>
      <c r="B245" s="10"/>
      <c r="C245" s="3" t="s">
        <v>139</v>
      </c>
      <c r="D245" s="2" t="s">
        <v>151</v>
      </c>
      <c r="E245" s="10" t="s">
        <v>152</v>
      </c>
      <c r="F245" s="10" t="s">
        <v>39</v>
      </c>
      <c r="G245" s="2">
        <v>1</v>
      </c>
      <c r="H245" s="2" t="s">
        <v>38</v>
      </c>
      <c r="I245" s="2" t="s">
        <v>134</v>
      </c>
      <c r="J245" s="34" t="s">
        <v>2166</v>
      </c>
      <c r="K245" s="18">
        <v>43768</v>
      </c>
      <c r="L245" s="2" t="s">
        <v>19</v>
      </c>
      <c r="M245" s="34" t="s">
        <v>2167</v>
      </c>
      <c r="N245" s="2">
        <v>29</v>
      </c>
    </row>
    <row r="246" spans="1:14" ht="28" hidden="1" x14ac:dyDescent="0.2">
      <c r="A246" s="10" t="str">
        <f>CONCATENATE("v2p-",YEAR(Table3[[#This Row],[Post Date]]),"-Q",ROUNDDOWN(MONTH(Table3[[#This Row],[Post Date]])/3,0)+1,"-",TEXT(Table3[[#This Row],[Counter]],"00#"))</f>
        <v>v2p-2019-Q4-052</v>
      </c>
      <c r="B246" s="10"/>
      <c r="C246" s="3" t="s">
        <v>139</v>
      </c>
      <c r="D246" s="2" t="s">
        <v>151</v>
      </c>
      <c r="E246" s="10" t="s">
        <v>152</v>
      </c>
      <c r="F246" s="10" t="s">
        <v>39</v>
      </c>
      <c r="G246" s="2">
        <v>1</v>
      </c>
      <c r="H246" s="2" t="s">
        <v>38</v>
      </c>
      <c r="I246" s="2" t="s">
        <v>38</v>
      </c>
      <c r="J246" s="34" t="s">
        <v>2168</v>
      </c>
      <c r="K246" s="18">
        <v>43768</v>
      </c>
      <c r="L246" s="2" t="s">
        <v>19</v>
      </c>
      <c r="M246" s="34" t="s">
        <v>2169</v>
      </c>
      <c r="N246" s="2">
        <v>52</v>
      </c>
    </row>
    <row r="247" spans="1:14" ht="28" hidden="1" x14ac:dyDescent="0.2">
      <c r="A247" s="10" t="str">
        <f>CONCATENATE("v2p-",YEAR(Table3[[#This Row],[Post Date]]),"-Q",ROUNDDOWN(MONTH(Table3[[#This Row],[Post Date]])/3,0)+1,"-",TEXT(Table3[[#This Row],[Counter]],"00#"))</f>
        <v>v2p-2019-Q4-030</v>
      </c>
      <c r="B247" s="10"/>
      <c r="C247" s="3" t="s">
        <v>139</v>
      </c>
      <c r="D247" s="2" t="s">
        <v>355</v>
      </c>
      <c r="E247" s="10" t="s">
        <v>604</v>
      </c>
      <c r="F247" s="10" t="s">
        <v>39</v>
      </c>
      <c r="G247" s="2" t="s">
        <v>38</v>
      </c>
      <c r="H247" s="2" t="s">
        <v>38</v>
      </c>
      <c r="I247" s="2" t="s">
        <v>38</v>
      </c>
      <c r="J247" s="34" t="s">
        <v>2170</v>
      </c>
      <c r="K247" s="18">
        <v>43768</v>
      </c>
      <c r="L247" s="2" t="s">
        <v>40</v>
      </c>
      <c r="M247" s="34" t="s">
        <v>2171</v>
      </c>
      <c r="N247" s="2">
        <v>30</v>
      </c>
    </row>
    <row r="248" spans="1:14" ht="42" hidden="1" x14ac:dyDescent="0.2">
      <c r="A248" s="10" t="str">
        <f>CONCATENATE("v2p-",YEAR(Table3[[#This Row],[Post Date]]),"-Q",ROUNDDOWN(MONTH(Table3[[#This Row],[Post Date]])/3,0)+1,"-",TEXT(Table3[[#This Row],[Counter]],"00#"))</f>
        <v>v2p-2019-Q4-005</v>
      </c>
      <c r="B248" s="10"/>
      <c r="C248" s="3" t="s">
        <v>2016</v>
      </c>
      <c r="D248" s="2" t="s">
        <v>38</v>
      </c>
      <c r="E248" s="10" t="s">
        <v>38</v>
      </c>
      <c r="F248" s="10" t="s">
        <v>38</v>
      </c>
      <c r="G248" s="2" t="s">
        <v>38</v>
      </c>
      <c r="H248" s="2" t="s">
        <v>38</v>
      </c>
      <c r="I248" s="2" t="s">
        <v>38</v>
      </c>
      <c r="J248" s="34" t="s">
        <v>2172</v>
      </c>
      <c r="K248" s="18">
        <v>43768</v>
      </c>
      <c r="L248" s="2" t="s">
        <v>40</v>
      </c>
      <c r="M248" s="34"/>
      <c r="N248" s="2">
        <v>5</v>
      </c>
    </row>
    <row r="249" spans="1:14" ht="42" hidden="1" x14ac:dyDescent="0.2">
      <c r="A249" s="10" t="str">
        <f>CONCATENATE("v2p-",YEAR(Table3[[#This Row],[Post Date]]),"-Q",ROUNDDOWN(MONTH(Table3[[#This Row],[Post Date]])/3,0)+1,"-",TEXT(Table3[[#This Row],[Counter]],"00#"))</f>
        <v>v2p-2019-Q4-006</v>
      </c>
      <c r="B249" s="10"/>
      <c r="C249" s="3" t="s">
        <v>2016</v>
      </c>
      <c r="D249" s="2" t="s">
        <v>38</v>
      </c>
      <c r="E249" s="10" t="s">
        <v>38</v>
      </c>
      <c r="F249" s="10" t="s">
        <v>38</v>
      </c>
      <c r="G249" s="2" t="s">
        <v>38</v>
      </c>
      <c r="H249" s="2" t="s">
        <v>38</v>
      </c>
      <c r="I249" s="2" t="s">
        <v>38</v>
      </c>
      <c r="J249" s="34" t="s">
        <v>2173</v>
      </c>
      <c r="K249" s="18">
        <v>43768</v>
      </c>
      <c r="L249" s="2" t="s">
        <v>19</v>
      </c>
      <c r="M249" s="34" t="s">
        <v>2174</v>
      </c>
      <c r="N249" s="2">
        <v>6</v>
      </c>
    </row>
    <row r="250" spans="1:14" ht="42" hidden="1" x14ac:dyDescent="0.2">
      <c r="A250" s="10" t="str">
        <f>CONCATENATE("v2p-",YEAR(Table3[[#This Row],[Post Date]]),"-Q",ROUNDDOWN(MONTH(Table3[[#This Row],[Post Date]])/3,0)+1,"-",TEXT(Table3[[#This Row],[Counter]],"00#"))</f>
        <v>v2p-2019-Q4-014</v>
      </c>
      <c r="B250" s="10"/>
      <c r="C250" s="3" t="s">
        <v>163</v>
      </c>
      <c r="D250" s="2" t="s">
        <v>38</v>
      </c>
      <c r="E250" s="10" t="s">
        <v>38</v>
      </c>
      <c r="F250" s="10" t="s">
        <v>38</v>
      </c>
      <c r="G250" s="2" t="s">
        <v>38</v>
      </c>
      <c r="H250" s="2" t="s">
        <v>38</v>
      </c>
      <c r="I250" s="2" t="s">
        <v>38</v>
      </c>
      <c r="J250" s="12" t="s">
        <v>2175</v>
      </c>
      <c r="K250" s="18">
        <v>43768</v>
      </c>
      <c r="L250" s="2" t="s">
        <v>19</v>
      </c>
      <c r="M250" s="34" t="s">
        <v>2176</v>
      </c>
      <c r="N250" s="2">
        <v>14</v>
      </c>
    </row>
    <row r="251" spans="1:14" ht="56" hidden="1" x14ac:dyDescent="0.2">
      <c r="A251" s="10" t="str">
        <f>CONCATENATE("v2p-",YEAR(Table3[[#This Row],[Post Date]]),"-Q",ROUNDDOWN(MONTH(Table3[[#This Row],[Post Date]])/3,0)+1,"-",TEXT(Table3[[#This Row],[Counter]],"00#"))</f>
        <v>v2p-2019-Q4-015</v>
      </c>
      <c r="B251" s="10"/>
      <c r="C251" s="3" t="s">
        <v>163</v>
      </c>
      <c r="D251" s="2" t="s">
        <v>38</v>
      </c>
      <c r="E251" s="10" t="s">
        <v>38</v>
      </c>
      <c r="F251" s="10" t="s">
        <v>38</v>
      </c>
      <c r="G251" s="2" t="s">
        <v>38</v>
      </c>
      <c r="H251" s="2" t="s">
        <v>38</v>
      </c>
      <c r="I251" s="2" t="s">
        <v>38</v>
      </c>
      <c r="J251" s="12" t="s">
        <v>2177</v>
      </c>
      <c r="K251" s="18">
        <v>43768</v>
      </c>
      <c r="L251" s="2" t="s">
        <v>19</v>
      </c>
      <c r="M251" s="34" t="s">
        <v>2178</v>
      </c>
      <c r="N251" s="2">
        <v>15</v>
      </c>
    </row>
    <row r="252" spans="1:14" ht="28" hidden="1" x14ac:dyDescent="0.2">
      <c r="A252" s="10" t="str">
        <f>CONCATENATE("v2p-",YEAR(Table3[[#This Row],[Post Date]]),"-Q",ROUNDDOWN(MONTH(Table3[[#This Row],[Post Date]])/3,0)+1,"-",TEXT(Table3[[#This Row],[Counter]],"00#"))</f>
        <v>v2p-2019-Q4-038</v>
      </c>
      <c r="B252" s="10"/>
      <c r="C252" s="3" t="s">
        <v>172</v>
      </c>
      <c r="D252" s="2" t="s">
        <v>38</v>
      </c>
      <c r="E252" s="10" t="s">
        <v>38</v>
      </c>
      <c r="F252" s="10" t="s">
        <v>38</v>
      </c>
      <c r="G252" s="2" t="s">
        <v>38</v>
      </c>
      <c r="H252" s="2" t="s">
        <v>38</v>
      </c>
      <c r="I252" s="2" t="s">
        <v>38</v>
      </c>
      <c r="J252" s="34" t="s">
        <v>2179</v>
      </c>
      <c r="K252" s="18">
        <v>43768</v>
      </c>
      <c r="L252" s="2" t="s">
        <v>40</v>
      </c>
      <c r="M252" s="34" t="s">
        <v>2180</v>
      </c>
      <c r="N252" s="2">
        <v>38</v>
      </c>
    </row>
    <row r="253" spans="1:14" ht="28" hidden="1" x14ac:dyDescent="0.2">
      <c r="A253" s="10" t="str">
        <f>CONCATENATE("v2p-",YEAR(Table3[[#This Row],[Post Date]]),"-Q",ROUNDDOWN(MONTH(Table3[[#This Row],[Post Date]])/3,0)+1,"-",TEXT(Table3[[#This Row],[Counter]],"00#"))</f>
        <v>v2p-2019-Q4-033</v>
      </c>
      <c r="B253" s="10"/>
      <c r="C253" s="3" t="s">
        <v>38</v>
      </c>
      <c r="D253" s="2" t="s">
        <v>38</v>
      </c>
      <c r="E253" s="10" t="s">
        <v>38</v>
      </c>
      <c r="F253" s="10" t="s">
        <v>38</v>
      </c>
      <c r="G253" s="2" t="s">
        <v>38</v>
      </c>
      <c r="H253" s="2" t="s">
        <v>38</v>
      </c>
      <c r="I253" s="2" t="s">
        <v>38</v>
      </c>
      <c r="J253" s="34" t="s">
        <v>2181</v>
      </c>
      <c r="K253" s="18">
        <v>43768</v>
      </c>
      <c r="L253" s="2" t="s">
        <v>19</v>
      </c>
      <c r="M253" s="34"/>
      <c r="N253" s="2">
        <v>33</v>
      </c>
    </row>
    <row r="254" spans="1:14" ht="56" hidden="1" x14ac:dyDescent="0.2">
      <c r="A254" s="10" t="str">
        <f>CONCATENATE("v2p-",YEAR(Table3[[#This Row],[Post Date]]),"-Q",ROUNDDOWN(MONTH(Table3[[#This Row],[Post Date]])/3,0)+1,"-",TEXT(Table3[[#This Row],[Counter]],"00#"))</f>
        <v>v2p-2019-Q4-034</v>
      </c>
      <c r="B254" s="10"/>
      <c r="C254" s="3" t="s">
        <v>175</v>
      </c>
      <c r="D254" s="2" t="s">
        <v>38</v>
      </c>
      <c r="E254" s="10" t="s">
        <v>38</v>
      </c>
      <c r="F254" s="10" t="s">
        <v>38</v>
      </c>
      <c r="G254" s="2" t="s">
        <v>38</v>
      </c>
      <c r="H254" s="2" t="s">
        <v>38</v>
      </c>
      <c r="I254" s="2" t="s">
        <v>38</v>
      </c>
      <c r="J254" s="34" t="s">
        <v>2182</v>
      </c>
      <c r="K254" s="18">
        <v>43768</v>
      </c>
      <c r="L254" s="2" t="s">
        <v>40</v>
      </c>
      <c r="M254" s="34" t="s">
        <v>2183</v>
      </c>
      <c r="N254" s="2">
        <v>34</v>
      </c>
    </row>
    <row r="255" spans="1:14" ht="140" hidden="1" x14ac:dyDescent="0.2">
      <c r="A255" s="10" t="str">
        <f>CONCATENATE("v2p-",YEAR(Table3[[#This Row],[Post Date]]),"-Q",ROUNDDOWN(MONTH(Table3[[#This Row],[Post Date]])/3,0)+1,"-",TEXT(Table3[[#This Row],[Counter]],"00#"))</f>
        <v>v2p-2019-Q4-035</v>
      </c>
      <c r="B255" s="10"/>
      <c r="C255" s="3" t="s">
        <v>175</v>
      </c>
      <c r="D255" s="2" t="s">
        <v>176</v>
      </c>
      <c r="E255" s="10" t="s">
        <v>177</v>
      </c>
      <c r="F255" s="10" t="s">
        <v>39</v>
      </c>
      <c r="G255" s="2">
        <v>1</v>
      </c>
      <c r="H255" s="2">
        <v>1</v>
      </c>
      <c r="I255" s="2" t="s">
        <v>38</v>
      </c>
      <c r="J255" s="34" t="s">
        <v>2184</v>
      </c>
      <c r="K255" s="18">
        <v>43768</v>
      </c>
      <c r="L255" s="2" t="s">
        <v>19</v>
      </c>
      <c r="M255" s="34" t="s">
        <v>2185</v>
      </c>
      <c r="N255" s="2">
        <v>35</v>
      </c>
    </row>
    <row r="256" spans="1:14" ht="56" hidden="1" x14ac:dyDescent="0.2">
      <c r="A256" s="10" t="str">
        <f>CONCATENATE("v2p-",YEAR(Table3[[#This Row],[Post Date]]),"-Q",ROUNDDOWN(MONTH(Table3[[#This Row],[Post Date]])/3,0)+1,"-",TEXT(Table3[[#This Row],[Counter]],"00#"))</f>
        <v>v2p-2019-Q4-036</v>
      </c>
      <c r="B256" s="10"/>
      <c r="C256" s="3" t="s">
        <v>175</v>
      </c>
      <c r="D256" s="2" t="s">
        <v>182</v>
      </c>
      <c r="E256" s="10" t="s">
        <v>183</v>
      </c>
      <c r="F256" s="10" t="s">
        <v>39</v>
      </c>
      <c r="G256" s="2">
        <v>1</v>
      </c>
      <c r="H256" s="2" t="s">
        <v>38</v>
      </c>
      <c r="I256" s="2" t="s">
        <v>74</v>
      </c>
      <c r="J256" s="34" t="s">
        <v>2186</v>
      </c>
      <c r="K256" s="18">
        <v>43768</v>
      </c>
      <c r="L256" s="2" t="s">
        <v>19</v>
      </c>
      <c r="M256" s="34" t="s">
        <v>2187</v>
      </c>
      <c r="N256" s="2">
        <v>36</v>
      </c>
    </row>
    <row r="257" spans="1:14" ht="28" hidden="1" x14ac:dyDescent="0.2">
      <c r="A257" s="10" t="str">
        <f>CONCATENATE("v2p-",YEAR(Table3[[#This Row],[Post Date]]),"-Q",ROUNDDOWN(MONTH(Table3[[#This Row],[Post Date]])/3,0)+1,"-",TEXT(Table3[[#This Row],[Counter]],"00#"))</f>
        <v>v2p-2019-Q4-037</v>
      </c>
      <c r="B257" s="10"/>
      <c r="C257" s="3" t="s">
        <v>175</v>
      </c>
      <c r="D257" s="2" t="s">
        <v>733</v>
      </c>
      <c r="E257" s="10" t="s">
        <v>734</v>
      </c>
      <c r="F257" s="10" t="s">
        <v>39</v>
      </c>
      <c r="G257" s="2">
        <v>2</v>
      </c>
      <c r="H257" s="2" t="s">
        <v>38</v>
      </c>
      <c r="I257" s="2" t="s">
        <v>38</v>
      </c>
      <c r="J257" s="34" t="s">
        <v>2188</v>
      </c>
      <c r="K257" s="18">
        <v>43768</v>
      </c>
      <c r="L257" s="2" t="s">
        <v>19</v>
      </c>
      <c r="M257" s="34" t="s">
        <v>2189</v>
      </c>
      <c r="N257" s="2">
        <v>37</v>
      </c>
    </row>
    <row r="258" spans="1:14" ht="42" hidden="1" x14ac:dyDescent="0.2">
      <c r="A258" s="10" t="str">
        <f>CONCATENATE("v2p-",YEAR(Table3[[#This Row],[Post Date]]),"-Q",ROUNDDOWN(MONTH(Table3[[#This Row],[Post Date]])/3,0)+1,"-",TEXT(Table3[[#This Row],[Counter]],"00#"))</f>
        <v>v2p-2019-Q4-054</v>
      </c>
      <c r="B258" s="10"/>
      <c r="C258" s="3" t="s">
        <v>175</v>
      </c>
      <c r="D258" s="2" t="s">
        <v>1818</v>
      </c>
      <c r="E258" s="10" t="s">
        <v>1819</v>
      </c>
      <c r="F258" s="10" t="s">
        <v>39</v>
      </c>
      <c r="G258" s="2">
        <v>1</v>
      </c>
      <c r="H258" s="2" t="s">
        <v>38</v>
      </c>
      <c r="I258" s="2" t="s">
        <v>2190</v>
      </c>
      <c r="J258" s="34" t="s">
        <v>2191</v>
      </c>
      <c r="K258" s="18">
        <v>43768</v>
      </c>
      <c r="L258" s="2" t="s">
        <v>19</v>
      </c>
      <c r="M258" s="34" t="s">
        <v>2192</v>
      </c>
      <c r="N258" s="2">
        <v>54</v>
      </c>
    </row>
    <row r="259" spans="1:14" ht="42" hidden="1" x14ac:dyDescent="0.2">
      <c r="A259" s="10" t="str">
        <f>CONCATENATE("v2p-",YEAR(Table3[[#This Row],[Post Date]]),"-Q",ROUNDDOWN(MONTH(Table3[[#This Row],[Post Date]])/3,0)+1,"-",TEXT(Table3[[#This Row],[Counter]],"00#"))</f>
        <v>v2p-2019-Q4-039</v>
      </c>
      <c r="B259" s="10"/>
      <c r="C259" s="3" t="s">
        <v>195</v>
      </c>
      <c r="D259" s="2" t="s">
        <v>392</v>
      </c>
      <c r="E259" s="10" t="s">
        <v>393</v>
      </c>
      <c r="F259" s="10" t="s">
        <v>220</v>
      </c>
      <c r="G259" s="2">
        <v>1</v>
      </c>
      <c r="H259" s="2" t="s">
        <v>38</v>
      </c>
      <c r="I259" s="2" t="s">
        <v>69</v>
      </c>
      <c r="J259" s="34" t="s">
        <v>2193</v>
      </c>
      <c r="K259" s="18">
        <v>43768</v>
      </c>
      <c r="L259" s="2" t="s">
        <v>19</v>
      </c>
      <c r="M259" s="34" t="s">
        <v>2194</v>
      </c>
      <c r="N259" s="2">
        <v>39</v>
      </c>
    </row>
    <row r="260" spans="1:14" ht="42" hidden="1" x14ac:dyDescent="0.2">
      <c r="A260" s="10" t="str">
        <f>CONCATENATE("v2p-",YEAR(Table3[[#This Row],[Post Date]]),"-Q",ROUNDDOWN(MONTH(Table3[[#This Row],[Post Date]])/3,0)+1,"-",TEXT(Table3[[#This Row],[Counter]],"00#"))</f>
        <v>v2p-2019-Q4-040</v>
      </c>
      <c r="B260" s="10"/>
      <c r="C260" s="3" t="s">
        <v>195</v>
      </c>
      <c r="D260" s="2" t="s">
        <v>404</v>
      </c>
      <c r="E260" s="10" t="s">
        <v>2072</v>
      </c>
      <c r="F260" s="10" t="s">
        <v>232</v>
      </c>
      <c r="G260" s="2">
        <v>3</v>
      </c>
      <c r="H260" s="2" t="s">
        <v>38</v>
      </c>
      <c r="I260" s="2" t="s">
        <v>69</v>
      </c>
      <c r="J260" s="34" t="s">
        <v>2195</v>
      </c>
      <c r="K260" s="18">
        <v>43768</v>
      </c>
      <c r="L260" s="2" t="s">
        <v>19</v>
      </c>
      <c r="M260" s="34" t="s">
        <v>2196</v>
      </c>
      <c r="N260" s="2">
        <v>40</v>
      </c>
    </row>
    <row r="261" spans="1:14" ht="42" hidden="1" x14ac:dyDescent="0.2">
      <c r="A261" s="10" t="str">
        <f>CONCATENATE("v2p-",YEAR(Table3[[#This Row],[Post Date]]),"-Q",ROUNDDOWN(MONTH(Table3[[#This Row],[Post Date]])/3,0)+1,"-",TEXT(Table3[[#This Row],[Counter]],"00#"))</f>
        <v>v2p-2019-Q4-041</v>
      </c>
      <c r="B261" s="10"/>
      <c r="C261" s="3" t="s">
        <v>195</v>
      </c>
      <c r="D261" s="2" t="s">
        <v>196</v>
      </c>
      <c r="E261" s="10" t="s">
        <v>2197</v>
      </c>
      <c r="F261" s="10" t="s">
        <v>232</v>
      </c>
      <c r="G261" s="2">
        <v>1</v>
      </c>
      <c r="H261" s="2" t="s">
        <v>38</v>
      </c>
      <c r="I261" s="2" t="s">
        <v>74</v>
      </c>
      <c r="J261" s="34" t="s">
        <v>2198</v>
      </c>
      <c r="K261" s="18">
        <v>43768</v>
      </c>
      <c r="L261" s="2" t="s">
        <v>19</v>
      </c>
      <c r="M261" s="34" t="s">
        <v>2199</v>
      </c>
      <c r="N261" s="2">
        <v>41</v>
      </c>
    </row>
    <row r="262" spans="1:14" ht="56" hidden="1" x14ac:dyDescent="0.2">
      <c r="A262" s="10" t="str">
        <f>CONCATENATE("v2p-",YEAR(Table3[[#This Row],[Post Date]]),"-Q",ROUNDDOWN(MONTH(Table3[[#This Row],[Post Date]])/3,0)+1,"-",TEXT(Table3[[#This Row],[Counter]],"00#"))</f>
        <v>v2p-2019-Q4-042</v>
      </c>
      <c r="B262" s="10"/>
      <c r="C262" s="3" t="s">
        <v>195</v>
      </c>
      <c r="D262" s="2" t="s">
        <v>2119</v>
      </c>
      <c r="E262" s="10" t="s">
        <v>2120</v>
      </c>
      <c r="F262" s="10" t="s">
        <v>39</v>
      </c>
      <c r="G262" s="2" t="s">
        <v>415</v>
      </c>
      <c r="H262" s="2" t="s">
        <v>38</v>
      </c>
      <c r="I262" s="2" t="s">
        <v>38</v>
      </c>
      <c r="J262" s="34" t="s">
        <v>2200</v>
      </c>
      <c r="K262" s="18">
        <v>43768</v>
      </c>
      <c r="L262" s="2" t="s">
        <v>40</v>
      </c>
      <c r="M262" s="34"/>
      <c r="N262" s="2">
        <v>42</v>
      </c>
    </row>
    <row r="263" spans="1:14" ht="56" hidden="1" x14ac:dyDescent="0.2">
      <c r="A263" s="10" t="str">
        <f>CONCATENATE("v2p-",YEAR(Table3[[#This Row],[Post Date]]),"-Q",ROUNDDOWN(MONTH(Table3[[#This Row],[Post Date]])/3,0)+1,"-",TEXT(Table3[[#This Row],[Counter]],"00#"))</f>
        <v>v2p-2019-Q4-043</v>
      </c>
      <c r="B263" s="10"/>
      <c r="C263" s="3" t="s">
        <v>203</v>
      </c>
      <c r="D263" s="2" t="s">
        <v>204</v>
      </c>
      <c r="E263" s="10" t="s">
        <v>205</v>
      </c>
      <c r="F263" s="10" t="s">
        <v>39</v>
      </c>
      <c r="G263" s="2">
        <v>2</v>
      </c>
      <c r="H263" s="2" t="s">
        <v>38</v>
      </c>
      <c r="I263" s="2" t="s">
        <v>38</v>
      </c>
      <c r="J263" s="34" t="s">
        <v>2201</v>
      </c>
      <c r="K263" s="18">
        <v>43768</v>
      </c>
      <c r="L263" s="2" t="s">
        <v>19</v>
      </c>
      <c r="M263" s="34" t="s">
        <v>2202</v>
      </c>
      <c r="N263" s="2">
        <v>43</v>
      </c>
    </row>
    <row r="264" spans="1:14" ht="42" hidden="1" x14ac:dyDescent="0.2">
      <c r="A264" s="10" t="str">
        <f>CONCATENATE("v2p-",YEAR(Table3[[#This Row],[Post Date]]),"-Q",ROUNDDOWN(MONTH(Table3[[#This Row],[Post Date]])/3,0)+1,"-",TEXT(Table3[[#This Row],[Counter]],"00#"))</f>
        <v>v2p-2019-Q4-044</v>
      </c>
      <c r="B264" s="10"/>
      <c r="C264" s="3" t="s">
        <v>203</v>
      </c>
      <c r="D264" s="2" t="s">
        <v>419</v>
      </c>
      <c r="E264" s="10" t="s">
        <v>420</v>
      </c>
      <c r="F264" s="10" t="s">
        <v>308</v>
      </c>
      <c r="G264" s="2">
        <v>1</v>
      </c>
      <c r="H264" s="2" t="s">
        <v>38</v>
      </c>
      <c r="I264" s="2" t="s">
        <v>74</v>
      </c>
      <c r="J264" s="34" t="s">
        <v>2203</v>
      </c>
      <c r="K264" s="18">
        <v>43768</v>
      </c>
      <c r="L264" s="2" t="s">
        <v>19</v>
      </c>
      <c r="M264" s="34" t="s">
        <v>2204</v>
      </c>
      <c r="N264" s="2">
        <v>44</v>
      </c>
    </row>
    <row r="265" spans="1:14" ht="98" hidden="1" x14ac:dyDescent="0.2">
      <c r="A265" s="10" t="str">
        <f>CONCATENATE("v2p-",YEAR(Table3[[#This Row],[Post Date]]),"-Q",ROUNDDOWN(MONTH(Table3[[#This Row],[Post Date]])/3,0)+1,"-",TEXT(Table3[[#This Row],[Counter]],"00#"))</f>
        <v>v2p-2019-Q4-045</v>
      </c>
      <c r="B265" s="10"/>
      <c r="C265" s="3" t="s">
        <v>203</v>
      </c>
      <c r="D265" s="2" t="s">
        <v>1907</v>
      </c>
      <c r="E265" s="10" t="s">
        <v>1908</v>
      </c>
      <c r="F265" s="10" t="s">
        <v>308</v>
      </c>
      <c r="G265" s="2">
        <v>1</v>
      </c>
      <c r="H265" s="2" t="s">
        <v>38</v>
      </c>
      <c r="I265" s="2" t="s">
        <v>38</v>
      </c>
      <c r="J265" s="34" t="s">
        <v>2205</v>
      </c>
      <c r="K265" s="18">
        <v>43768</v>
      </c>
      <c r="L265" s="2" t="s">
        <v>19</v>
      </c>
      <c r="M265" s="34" t="s">
        <v>2206</v>
      </c>
      <c r="N265" s="2">
        <v>45</v>
      </c>
    </row>
    <row r="266" spans="1:14" ht="14" hidden="1" x14ac:dyDescent="0.2">
      <c r="A266" s="10" t="str">
        <f>CONCATENATE("v2p-",YEAR(Table3[[#This Row],[Post Date]]),"-Q",ROUNDDOWN(MONTH(Table3[[#This Row],[Post Date]])/3,0)+1,"-",TEXT(Table3[[#This Row],[Counter]],"00#"))</f>
        <v>v2p-2019-Q4-031</v>
      </c>
      <c r="B266" s="10"/>
      <c r="C266" s="3" t="s">
        <v>217</v>
      </c>
      <c r="D266" s="2" t="s">
        <v>2207</v>
      </c>
      <c r="E266" s="10" t="s">
        <v>2208</v>
      </c>
      <c r="F266" s="10" t="s">
        <v>39</v>
      </c>
      <c r="G266" s="2">
        <v>1</v>
      </c>
      <c r="H266" s="2" t="s">
        <v>38</v>
      </c>
      <c r="I266" s="2" t="s">
        <v>106</v>
      </c>
      <c r="J266" s="34" t="s">
        <v>2209</v>
      </c>
      <c r="K266" s="18">
        <v>43768</v>
      </c>
      <c r="L266" s="2" t="s">
        <v>40</v>
      </c>
      <c r="M266" s="34" t="s">
        <v>2210</v>
      </c>
      <c r="N266" s="2">
        <v>31</v>
      </c>
    </row>
    <row r="267" spans="1:14" ht="84" hidden="1" x14ac:dyDescent="0.2">
      <c r="A267" s="10" t="str">
        <f>CONCATENATE("v2p-",YEAR(Table3[[#This Row],[Post Date]]),"-Q",ROUNDDOWN(MONTH(Table3[[#This Row],[Post Date]])/3,0)+1,"-",TEXT(Table3[[#This Row],[Counter]],"00#"))</f>
        <v>v2p-2019-Q4-025</v>
      </c>
      <c r="B267" s="10"/>
      <c r="C267" s="3" t="s">
        <v>2143</v>
      </c>
      <c r="D267" s="2" t="s">
        <v>218</v>
      </c>
      <c r="E267" s="10" t="s">
        <v>1853</v>
      </c>
      <c r="F267" s="10" t="s">
        <v>38</v>
      </c>
      <c r="G267" s="2">
        <v>1</v>
      </c>
      <c r="H267" s="2" t="s">
        <v>38</v>
      </c>
      <c r="I267" s="2" t="s">
        <v>38</v>
      </c>
      <c r="J267" s="34" t="s">
        <v>2211</v>
      </c>
      <c r="K267" s="18">
        <v>43768</v>
      </c>
      <c r="L267" s="2" t="s">
        <v>19</v>
      </c>
      <c r="M267" s="34" t="s">
        <v>2212</v>
      </c>
      <c r="N267" s="2">
        <v>25</v>
      </c>
    </row>
    <row r="268" spans="1:14" ht="56" hidden="1" x14ac:dyDescent="0.2">
      <c r="A268" s="10" t="str">
        <f>CONCATENATE("v2p-",YEAR(Table3[[#This Row],[Post Date]]),"-Q",ROUNDDOWN(MONTH(Table3[[#This Row],[Post Date]])/3,0)+1,"-",TEXT(Table3[[#This Row],[Counter]],"00#"))</f>
        <v>v2p-2019-Q4-026</v>
      </c>
      <c r="B268" s="10"/>
      <c r="C268" s="3" t="s">
        <v>2143</v>
      </c>
      <c r="D268" s="2" t="s">
        <v>218</v>
      </c>
      <c r="E268" s="10" t="s">
        <v>1853</v>
      </c>
      <c r="F268" s="10" t="s">
        <v>38</v>
      </c>
      <c r="G268" s="2">
        <v>2</v>
      </c>
      <c r="H268" s="2" t="s">
        <v>38</v>
      </c>
      <c r="I268" s="2" t="s">
        <v>38</v>
      </c>
      <c r="J268" s="39" t="s">
        <v>2213</v>
      </c>
      <c r="K268" s="18">
        <v>43768</v>
      </c>
      <c r="L268" s="2" t="s">
        <v>19</v>
      </c>
      <c r="M268" s="34" t="s">
        <v>2212</v>
      </c>
      <c r="N268" s="2">
        <v>26</v>
      </c>
    </row>
    <row r="269" spans="1:14" ht="56" hidden="1" x14ac:dyDescent="0.2">
      <c r="A269" s="10" t="str">
        <f>CONCATENATE("v2p-",YEAR(Table3[[#This Row],[Post Date]]),"-Q",ROUNDDOWN(MONTH(Table3[[#This Row],[Post Date]])/3,0)+1,"-",TEXT(Table3[[#This Row],[Counter]],"00#"))</f>
        <v>v2p-2019-Q4-027</v>
      </c>
      <c r="B269" s="10"/>
      <c r="C269" s="3" t="s">
        <v>2143</v>
      </c>
      <c r="D269" s="2" t="s">
        <v>218</v>
      </c>
      <c r="E269" s="10" t="s">
        <v>1853</v>
      </c>
      <c r="F269" s="10" t="s">
        <v>38</v>
      </c>
      <c r="G269" s="2">
        <v>3</v>
      </c>
      <c r="H269" s="2" t="s">
        <v>38</v>
      </c>
      <c r="I269" s="2" t="s">
        <v>38</v>
      </c>
      <c r="J269" s="39" t="s">
        <v>2214</v>
      </c>
      <c r="K269" s="18">
        <v>43768</v>
      </c>
      <c r="L269" s="2" t="s">
        <v>19</v>
      </c>
      <c r="M269" s="34" t="s">
        <v>2212</v>
      </c>
      <c r="N269" s="2">
        <v>27</v>
      </c>
    </row>
    <row r="270" spans="1:14" ht="42" hidden="1" x14ac:dyDescent="0.2">
      <c r="A270" s="10" t="str">
        <f>CONCATENATE("v2p-",YEAR(Table3[[#This Row],[Post Date]]),"-Q",ROUNDDOWN(MONTH(Table3[[#This Row],[Post Date]])/3,0)+1,"-",TEXT(Table3[[#This Row],[Counter]],"00#"))</f>
        <v>v2p-2019-Q4-053</v>
      </c>
      <c r="B270" s="10"/>
      <c r="C270" s="3" t="s">
        <v>217</v>
      </c>
      <c r="D270" s="2" t="s">
        <v>218</v>
      </c>
      <c r="E270" s="10" t="s">
        <v>1853</v>
      </c>
      <c r="F270" s="10" t="s">
        <v>39</v>
      </c>
      <c r="G270" s="2" t="s">
        <v>2215</v>
      </c>
      <c r="H270" s="2" t="s">
        <v>38</v>
      </c>
      <c r="I270" s="2" t="s">
        <v>38</v>
      </c>
      <c r="J270" s="34" t="s">
        <v>2216</v>
      </c>
      <c r="K270" s="18">
        <v>43768</v>
      </c>
      <c r="L270" s="2" t="s">
        <v>19</v>
      </c>
      <c r="M270" s="34" t="s">
        <v>2217</v>
      </c>
      <c r="N270" s="2">
        <v>53</v>
      </c>
    </row>
    <row r="271" spans="1:14" ht="70" hidden="1" x14ac:dyDescent="0.2">
      <c r="A271" s="10" t="str">
        <f>CONCATENATE("v2p-",YEAR(Table3[[#This Row],[Post Date]]),"-Q",ROUNDDOWN(MONTH(Table3[[#This Row],[Post Date]])/3,0)+1,"-",TEXT(Table3[[#This Row],[Counter]],"00#"))</f>
        <v>v2p-2019-Q4-032</v>
      </c>
      <c r="B271" s="10"/>
      <c r="C271" s="3" t="s">
        <v>217</v>
      </c>
      <c r="D271" s="2" t="s">
        <v>2218</v>
      </c>
      <c r="E271" s="10" t="s">
        <v>2219</v>
      </c>
      <c r="F271" s="10" t="s">
        <v>39</v>
      </c>
      <c r="G271" s="2">
        <v>1</v>
      </c>
      <c r="H271" s="2" t="s">
        <v>38</v>
      </c>
      <c r="I271" s="2" t="s">
        <v>38</v>
      </c>
      <c r="J271" s="19" t="s">
        <v>2220</v>
      </c>
      <c r="K271" s="18">
        <v>43768</v>
      </c>
      <c r="L271" s="2" t="s">
        <v>19</v>
      </c>
      <c r="M271" s="34" t="s">
        <v>2221</v>
      </c>
      <c r="N271" s="2">
        <v>32</v>
      </c>
    </row>
    <row r="272" spans="1:14" ht="56" hidden="1" x14ac:dyDescent="0.2">
      <c r="A272" s="10" t="str">
        <f>CONCATENATE("v2p-",YEAR(Table3[[#This Row],[Post Date]]),"-Q",ROUNDDOWN(MONTH(Table3[[#This Row],[Post Date]])/3,0)+1,"-",TEXT(Table3[[#This Row],[Counter]],"00#"))</f>
        <v>v2p-2019-Q4-046</v>
      </c>
      <c r="B272" s="10"/>
      <c r="C272" s="3" t="s">
        <v>241</v>
      </c>
      <c r="D272" s="2" t="s">
        <v>677</v>
      </c>
      <c r="E272" s="10" t="s">
        <v>2222</v>
      </c>
      <c r="F272" s="10" t="s">
        <v>39</v>
      </c>
      <c r="G272" s="2">
        <v>3</v>
      </c>
      <c r="H272" s="2" t="s">
        <v>38</v>
      </c>
      <c r="I272" s="2" t="s">
        <v>38</v>
      </c>
      <c r="J272" s="34" t="s">
        <v>2134</v>
      </c>
      <c r="K272" s="18">
        <v>43768</v>
      </c>
      <c r="L272" s="2" t="s">
        <v>19</v>
      </c>
      <c r="M272" s="34" t="s">
        <v>2202</v>
      </c>
      <c r="N272" s="2">
        <v>46</v>
      </c>
    </row>
    <row r="273" spans="1:14" ht="28" hidden="1" x14ac:dyDescent="0.2">
      <c r="A273" s="10" t="str">
        <f>CONCATENATE("v2p-",YEAR(Table3[[#This Row],[Post Date]]),"-Q",ROUNDDOWN(MONTH(Table3[[#This Row],[Post Date]])/3,0)+1,"-",TEXT(Table3[[#This Row],[Counter]],"00#"))</f>
        <v>v2p-2019-Q4-047</v>
      </c>
      <c r="B273" s="10"/>
      <c r="C273" s="3" t="s">
        <v>241</v>
      </c>
      <c r="D273" s="2" t="s">
        <v>242</v>
      </c>
      <c r="E273" s="10" t="s">
        <v>2223</v>
      </c>
      <c r="F273" s="10" t="s">
        <v>39</v>
      </c>
      <c r="G273" s="2">
        <v>3</v>
      </c>
      <c r="H273" s="2" t="s">
        <v>38</v>
      </c>
      <c r="I273" s="2" t="s">
        <v>74</v>
      </c>
      <c r="J273" s="34" t="s">
        <v>2224</v>
      </c>
      <c r="K273" s="18">
        <v>43768</v>
      </c>
      <c r="L273" s="2" t="s">
        <v>40</v>
      </c>
      <c r="M273" s="34" t="s">
        <v>2225</v>
      </c>
      <c r="N273" s="2">
        <v>47</v>
      </c>
    </row>
    <row r="274" spans="1:14" ht="56" hidden="1" x14ac:dyDescent="0.2">
      <c r="A274" s="10" t="str">
        <f>CONCATENATE("v2p-",YEAR(Table3[[#This Row],[Post Date]]),"-Q",ROUNDDOWN(MONTH(Table3[[#This Row],[Post Date]])/3,0)+1,"-",TEXT(Table3[[#This Row],[Counter]],"00#"))</f>
        <v>v2p-2019-Q4-048</v>
      </c>
      <c r="B274" s="10"/>
      <c r="C274" s="3" t="s">
        <v>241</v>
      </c>
      <c r="D274" s="2" t="s">
        <v>242</v>
      </c>
      <c r="E274" s="10" t="s">
        <v>2223</v>
      </c>
      <c r="F274" s="10" t="s">
        <v>39</v>
      </c>
      <c r="G274" s="2">
        <v>7</v>
      </c>
      <c r="H274" s="2" t="s">
        <v>38</v>
      </c>
      <c r="I274" s="2" t="s">
        <v>38</v>
      </c>
      <c r="J274" s="34" t="s">
        <v>2226</v>
      </c>
      <c r="K274" s="18">
        <v>43768</v>
      </c>
      <c r="L274" s="2" t="s">
        <v>19</v>
      </c>
      <c r="M274" s="34" t="s">
        <v>2202</v>
      </c>
      <c r="N274" s="2">
        <v>48</v>
      </c>
    </row>
    <row r="275" spans="1:14" ht="70" hidden="1" x14ac:dyDescent="0.2">
      <c r="A275" s="10" t="str">
        <f>CONCATENATE("v2p-",YEAR(Table3[[#This Row],[Post Date]]),"-Q",ROUNDDOWN(MONTH(Table3[[#This Row],[Post Date]])/3,0)+1,"-",TEXT(Table3[[#This Row],[Counter]],"00#"))</f>
        <v>v2p-2019-Q4-049</v>
      </c>
      <c r="B275" s="10"/>
      <c r="C275" s="3" t="s">
        <v>241</v>
      </c>
      <c r="D275" s="2" t="s">
        <v>247</v>
      </c>
      <c r="E275" s="10" t="s">
        <v>2026</v>
      </c>
      <c r="F275" s="10" t="s">
        <v>39</v>
      </c>
      <c r="G275" s="2">
        <v>1</v>
      </c>
      <c r="H275" s="2" t="s">
        <v>38</v>
      </c>
      <c r="I275" s="2" t="s">
        <v>38</v>
      </c>
      <c r="J275" s="12" t="s">
        <v>2227</v>
      </c>
      <c r="K275" s="18">
        <v>43768</v>
      </c>
      <c r="L275" s="2" t="s">
        <v>19</v>
      </c>
      <c r="M275" s="34" t="s">
        <v>2228</v>
      </c>
      <c r="N275" s="2">
        <v>49</v>
      </c>
    </row>
    <row r="276" spans="1:14" ht="28" hidden="1" x14ac:dyDescent="0.2">
      <c r="A276" s="10" t="str">
        <f>CONCATENATE("v2p-",YEAR(Table3[[#This Row],[Post Date]]),"-Q",ROUNDDOWN(MONTH(Table3[[#This Row],[Post Date]])/3,0)+1,"-",TEXT(Table3[[#This Row],[Counter]],"00#"))</f>
        <v>v2p-2019-Q4-050</v>
      </c>
      <c r="B276" s="10"/>
      <c r="C276" s="3" t="s">
        <v>241</v>
      </c>
      <c r="D276" s="2" t="s">
        <v>252</v>
      </c>
      <c r="E276" s="10" t="s">
        <v>253</v>
      </c>
      <c r="F276" s="10" t="s">
        <v>39</v>
      </c>
      <c r="G276" s="2">
        <v>1</v>
      </c>
      <c r="H276" s="2" t="s">
        <v>38</v>
      </c>
      <c r="I276" s="2" t="s">
        <v>134</v>
      </c>
      <c r="J276" s="34" t="s">
        <v>2229</v>
      </c>
      <c r="K276" s="18">
        <v>43768</v>
      </c>
      <c r="L276" s="2" t="s">
        <v>40</v>
      </c>
      <c r="M276" s="34" t="s">
        <v>2225</v>
      </c>
      <c r="N276" s="2">
        <v>50</v>
      </c>
    </row>
    <row r="277" spans="1:14" ht="28" hidden="1" x14ac:dyDescent="0.2">
      <c r="A277" s="10" t="str">
        <f>CONCATENATE("v2p-",YEAR(Table3[[#This Row],[Post Date]]),"-Q",ROUNDDOWN(MONTH(Table3[[#This Row],[Post Date]])/3,0)+1,"-",TEXT(Table3[[#This Row],[Counter]],"00#"))</f>
        <v>v2p-2019-Q4-055</v>
      </c>
      <c r="B277" s="10"/>
      <c r="C277" s="3" t="s">
        <v>241</v>
      </c>
      <c r="D277" s="2" t="s">
        <v>259</v>
      </c>
      <c r="E277" s="10" t="s">
        <v>2230</v>
      </c>
      <c r="F277" s="10" t="s">
        <v>39</v>
      </c>
      <c r="G277" s="2">
        <v>1</v>
      </c>
      <c r="H277" s="2" t="s">
        <v>38</v>
      </c>
      <c r="I277" s="2" t="s">
        <v>38</v>
      </c>
      <c r="J277" s="34" t="s">
        <v>2231</v>
      </c>
      <c r="K277" s="18">
        <v>43768</v>
      </c>
      <c r="L277" s="2" t="s">
        <v>19</v>
      </c>
      <c r="M277" s="34" t="s">
        <v>2232</v>
      </c>
      <c r="N277" s="2">
        <v>55</v>
      </c>
    </row>
    <row r="278" spans="1:14" ht="84" hidden="1" x14ac:dyDescent="0.2">
      <c r="A278" s="10" t="str">
        <f>CONCATENATE("v2p-",YEAR(Table3[[#This Row],[Post Date]]),"-Q",ROUNDDOWN(MONTH(Table3[[#This Row],[Post Date]])/3,0)+1,"-",TEXT(Table3[[#This Row],[Counter]],"00#"))</f>
        <v>v2p-2019-Q4-020</v>
      </c>
      <c r="B278" s="10"/>
      <c r="C278" s="3" t="s">
        <v>264</v>
      </c>
      <c r="D278" s="2" t="s">
        <v>461</v>
      </c>
      <c r="E278" s="10" t="s">
        <v>2031</v>
      </c>
      <c r="F278" s="10" t="s">
        <v>39</v>
      </c>
      <c r="G278" s="2">
        <v>2</v>
      </c>
      <c r="H278" s="2" t="s">
        <v>38</v>
      </c>
      <c r="I278" s="2" t="s">
        <v>69</v>
      </c>
      <c r="J278" s="34" t="s">
        <v>2233</v>
      </c>
      <c r="K278" s="18">
        <v>43768</v>
      </c>
      <c r="L278" s="2" t="s">
        <v>19</v>
      </c>
      <c r="M278" s="34" t="s">
        <v>2234</v>
      </c>
      <c r="N278" s="2">
        <v>20</v>
      </c>
    </row>
    <row r="279" spans="1:14" ht="42" hidden="1" x14ac:dyDescent="0.2">
      <c r="A279" s="10" t="str">
        <f>CONCATENATE("v2p-",YEAR(Table3[[#This Row],[Post Date]]),"-Q",ROUNDDOWN(MONTH(Table3[[#This Row],[Post Date]])/3,0)+1,"-",TEXT(Table3[[#This Row],[Counter]],"00#"))</f>
        <v>v2p-2019-Q4-021</v>
      </c>
      <c r="B279" s="10"/>
      <c r="C279" s="3" t="s">
        <v>264</v>
      </c>
      <c r="D279" s="2" t="s">
        <v>2235</v>
      </c>
      <c r="E279" s="10" t="s">
        <v>2236</v>
      </c>
      <c r="F279" s="10" t="s">
        <v>39</v>
      </c>
      <c r="G279" s="2">
        <v>2</v>
      </c>
      <c r="H279" s="2" t="s">
        <v>38</v>
      </c>
      <c r="I279" s="2" t="s">
        <v>38</v>
      </c>
      <c r="J279" s="34" t="s">
        <v>2165</v>
      </c>
      <c r="K279" s="18">
        <v>43768</v>
      </c>
      <c r="L279" s="2" t="s">
        <v>40</v>
      </c>
      <c r="M279" s="10" t="s">
        <v>2225</v>
      </c>
      <c r="N279" s="2">
        <v>21</v>
      </c>
    </row>
    <row r="280" spans="1:14" ht="28" hidden="1" x14ac:dyDescent="0.2">
      <c r="A280" s="10" t="str">
        <f>CONCATENATE("v2p-",YEAR(Table3[[#This Row],[Post Date]]),"-Q",ROUNDDOWN(MONTH(Table3[[#This Row],[Post Date]])/3,0)+1,"-",TEXT(Table3[[#This Row],[Counter]],"00#"))</f>
        <v>v2p-2019-Q4-022</v>
      </c>
      <c r="B280" s="10"/>
      <c r="C280" s="3" t="s">
        <v>264</v>
      </c>
      <c r="D280" s="2" t="s">
        <v>282</v>
      </c>
      <c r="E280" s="10" t="s">
        <v>2034</v>
      </c>
      <c r="F280" s="10" t="s">
        <v>39</v>
      </c>
      <c r="G280" s="2">
        <v>2</v>
      </c>
      <c r="H280" s="2" t="s">
        <v>38</v>
      </c>
      <c r="I280" s="2" t="s">
        <v>38</v>
      </c>
      <c r="J280" s="34" t="s">
        <v>2237</v>
      </c>
      <c r="K280" s="18">
        <v>43768</v>
      </c>
      <c r="L280" s="2" t="s">
        <v>19</v>
      </c>
      <c r="M280" s="34" t="s">
        <v>2238</v>
      </c>
      <c r="N280" s="2">
        <v>22</v>
      </c>
    </row>
    <row r="281" spans="1:14" ht="56" hidden="1" x14ac:dyDescent="0.2">
      <c r="A281" s="34" t="str">
        <f>CONCATENATE("v2p-",YEAR(Table3[[#This Row],[Post Date]]),"-Q",ROUNDDOWN(MONTH(Table3[[#This Row],[Post Date]])/3,0)+1,"-",TEXT(Table3[[#This Row],[Counter]],"00#"))</f>
        <v>v2p-2019-Q4-023</v>
      </c>
      <c r="B281" s="34"/>
      <c r="C281" s="3" t="s">
        <v>2239</v>
      </c>
      <c r="D281" s="2" t="s">
        <v>282</v>
      </c>
      <c r="E281" s="10" t="s">
        <v>2034</v>
      </c>
      <c r="F281" s="10" t="s">
        <v>38</v>
      </c>
      <c r="G281" s="2" t="s">
        <v>415</v>
      </c>
      <c r="H281" s="2" t="s">
        <v>38</v>
      </c>
      <c r="I281" s="2" t="s">
        <v>38</v>
      </c>
      <c r="J281" s="12" t="s">
        <v>2240</v>
      </c>
      <c r="K281" s="18">
        <v>43768</v>
      </c>
      <c r="L281" s="2" t="s">
        <v>40</v>
      </c>
      <c r="M281" s="34" t="s">
        <v>2241</v>
      </c>
      <c r="N281" s="2">
        <v>23</v>
      </c>
    </row>
    <row r="282" spans="1:14" ht="42" hidden="1" x14ac:dyDescent="0.2">
      <c r="A282" s="39" t="str">
        <f>CONCATENATE("v2p-",YEAR(Table3[[#This Row],[Post Date]]),"-Q",ROUNDDOWN(MONTH(Table3[[#This Row],[Post Date]])/3,0)+1,"-",TEXT(Table3[[#This Row],[Counter]],"00#"))</f>
        <v>v2p-2019-Q3-001</v>
      </c>
      <c r="B282" s="39"/>
      <c r="C282" s="3" t="s">
        <v>57</v>
      </c>
      <c r="D282" s="3" t="s">
        <v>546</v>
      </c>
      <c r="E282" s="39" t="s">
        <v>2242</v>
      </c>
      <c r="F282" s="39" t="s">
        <v>39</v>
      </c>
      <c r="G282" s="3">
        <v>2</v>
      </c>
      <c r="H282" s="3" t="s">
        <v>38</v>
      </c>
      <c r="I282" s="3" t="s">
        <v>38</v>
      </c>
      <c r="J282" s="34" t="s">
        <v>2243</v>
      </c>
      <c r="K282" s="18">
        <v>43677</v>
      </c>
      <c r="L282" s="3" t="s">
        <v>19</v>
      </c>
      <c r="M282" s="34" t="s">
        <v>2244</v>
      </c>
      <c r="N282" s="3">
        <v>1</v>
      </c>
    </row>
    <row r="283" spans="1:14" ht="14" hidden="1" x14ac:dyDescent="0.2">
      <c r="A283" s="39" t="str">
        <f>CONCATENATE("v2p-",YEAR(Table3[[#This Row],[Post Date]]),"-Q",ROUNDDOWN(MONTH(Table3[[#This Row],[Post Date]])/3,0)+1,"-",TEXT(Table3[[#This Row],[Counter]],"00#"))</f>
        <v>v2p-2019-Q3-002</v>
      </c>
      <c r="B283" s="39"/>
      <c r="C283" s="3" t="s">
        <v>57</v>
      </c>
      <c r="D283" s="3" t="s">
        <v>299</v>
      </c>
      <c r="E283" s="39" t="s">
        <v>300</v>
      </c>
      <c r="F283" s="39" t="s">
        <v>39</v>
      </c>
      <c r="G283" s="3">
        <v>1</v>
      </c>
      <c r="H283" s="3" t="s">
        <v>38</v>
      </c>
      <c r="I283" s="3" t="s">
        <v>69</v>
      </c>
      <c r="J283" s="34" t="s">
        <v>2245</v>
      </c>
      <c r="K283" s="18">
        <v>43677</v>
      </c>
      <c r="L283" s="3" t="s">
        <v>19</v>
      </c>
      <c r="M283" s="34" t="s">
        <v>2246</v>
      </c>
      <c r="N283" s="3">
        <v>2</v>
      </c>
    </row>
    <row r="284" spans="1:14" ht="56" hidden="1" x14ac:dyDescent="0.2">
      <c r="A284" s="39" t="str">
        <f>CONCATENATE("v2p-",YEAR(Table3[[#This Row],[Post Date]]),"-Q",ROUNDDOWN(MONTH(Table3[[#This Row],[Post Date]])/3,0)+1,"-",TEXT(Table3[[#This Row],[Counter]],"00#"))</f>
        <v>v2p-2019-Q3-003</v>
      </c>
      <c r="B284" s="39"/>
      <c r="C284" s="3" t="s">
        <v>57</v>
      </c>
      <c r="D284" s="3" t="s">
        <v>299</v>
      </c>
      <c r="E284" s="39" t="s">
        <v>300</v>
      </c>
      <c r="F284" s="39" t="s">
        <v>39</v>
      </c>
      <c r="G284" s="3">
        <v>1</v>
      </c>
      <c r="H284" s="3" t="s">
        <v>38</v>
      </c>
      <c r="I284" s="3" t="s">
        <v>74</v>
      </c>
      <c r="J284" s="34" t="s">
        <v>2247</v>
      </c>
      <c r="K284" s="18">
        <v>43677</v>
      </c>
      <c r="L284" s="3" t="s">
        <v>19</v>
      </c>
      <c r="M284" s="34" t="s">
        <v>2248</v>
      </c>
      <c r="N284" s="3">
        <v>3</v>
      </c>
    </row>
    <row r="285" spans="1:14" ht="70" hidden="1" x14ac:dyDescent="0.2">
      <c r="A285" s="39" t="str">
        <f>CONCATENATE("v2p-",YEAR(Table3[[#This Row],[Post Date]]),"-Q",ROUNDDOWN(MONTH(Table3[[#This Row],[Post Date]])/3,0)+1,"-",TEXT(Table3[[#This Row],[Counter]],"00#"))</f>
        <v>v2p-2019-Q3-004</v>
      </c>
      <c r="B285" s="39"/>
      <c r="C285" s="3" t="s">
        <v>57</v>
      </c>
      <c r="D285" s="3" t="s">
        <v>81</v>
      </c>
      <c r="E285" s="39" t="s">
        <v>82</v>
      </c>
      <c r="F285" s="39" t="s">
        <v>39</v>
      </c>
      <c r="G285" s="3">
        <v>1</v>
      </c>
      <c r="H285" s="3" t="s">
        <v>38</v>
      </c>
      <c r="I285" s="3" t="s">
        <v>38</v>
      </c>
      <c r="J285" s="34" t="s">
        <v>2249</v>
      </c>
      <c r="K285" s="18">
        <v>43677</v>
      </c>
      <c r="L285" s="3" t="s">
        <v>40</v>
      </c>
      <c r="M285" s="34" t="s">
        <v>2250</v>
      </c>
      <c r="N285" s="3">
        <v>4</v>
      </c>
    </row>
    <row r="286" spans="1:14" ht="28" hidden="1" x14ac:dyDescent="0.2">
      <c r="A286" s="39" t="str">
        <f>CONCATENATE("v2p-",YEAR(Table3[[#This Row],[Post Date]]),"-Q",ROUNDDOWN(MONTH(Table3[[#This Row],[Post Date]])/3,0)+1,"-",TEXT(Table3[[#This Row],[Counter]],"00#"))</f>
        <v>v2p-2019-Q3-086</v>
      </c>
      <c r="B286" s="39"/>
      <c r="C286" s="3" t="s">
        <v>57</v>
      </c>
      <c r="D286" s="3" t="s">
        <v>81</v>
      </c>
      <c r="E286" s="39" t="s">
        <v>82</v>
      </c>
      <c r="F286" s="39" t="s">
        <v>39</v>
      </c>
      <c r="G286" s="3">
        <v>1</v>
      </c>
      <c r="H286" s="3" t="s">
        <v>38</v>
      </c>
      <c r="I286" s="3" t="s">
        <v>38</v>
      </c>
      <c r="J286" s="34" t="s">
        <v>2251</v>
      </c>
      <c r="K286" s="18">
        <v>43677</v>
      </c>
      <c r="L286" s="3" t="s">
        <v>19</v>
      </c>
      <c r="M286" s="34" t="s">
        <v>2252</v>
      </c>
      <c r="N286" s="3">
        <v>86</v>
      </c>
    </row>
    <row r="287" spans="1:14" ht="28" hidden="1" x14ac:dyDescent="0.2">
      <c r="A287" s="39" t="str">
        <f>CONCATENATE("v2p-",YEAR(Table3[[#This Row],[Post Date]]),"-Q",ROUNDDOWN(MONTH(Table3[[#This Row],[Post Date]])/3,0)+1,"-",TEXT(Table3[[#This Row],[Counter]],"00#"))</f>
        <v>v2p-2019-Q3-087</v>
      </c>
      <c r="B287" s="39"/>
      <c r="C287" s="3" t="s">
        <v>57</v>
      </c>
      <c r="D287" s="3" t="s">
        <v>85</v>
      </c>
      <c r="E287" s="39" t="s">
        <v>2253</v>
      </c>
      <c r="F287" s="39" t="s">
        <v>39</v>
      </c>
      <c r="G287" s="3">
        <v>1</v>
      </c>
      <c r="H287" s="3" t="s">
        <v>38</v>
      </c>
      <c r="I287" s="3" t="s">
        <v>38</v>
      </c>
      <c r="J287" s="34" t="s">
        <v>2251</v>
      </c>
      <c r="K287" s="18">
        <v>43677</v>
      </c>
      <c r="L287" s="3" t="s">
        <v>19</v>
      </c>
      <c r="M287" s="34" t="s">
        <v>2252</v>
      </c>
      <c r="N287" s="3">
        <v>87</v>
      </c>
    </row>
    <row r="288" spans="1:14" ht="28" hidden="1" x14ac:dyDescent="0.2">
      <c r="A288" s="39" t="str">
        <f>CONCATENATE("v2p-",YEAR(Table3[[#This Row],[Post Date]]),"-Q",ROUNDDOWN(MONTH(Table3[[#This Row],[Post Date]])/3,0)+1,"-",TEXT(Table3[[#This Row],[Counter]],"00#"))</f>
        <v>v2p-2019-Q3-088</v>
      </c>
      <c r="B288" s="39"/>
      <c r="C288" s="3" t="s">
        <v>57</v>
      </c>
      <c r="D288" s="3" t="s">
        <v>91</v>
      </c>
      <c r="E288" s="39" t="s">
        <v>92</v>
      </c>
      <c r="F288" s="39" t="s">
        <v>39</v>
      </c>
      <c r="G288" s="3">
        <v>1</v>
      </c>
      <c r="H288" s="3" t="s">
        <v>38</v>
      </c>
      <c r="I288" s="3" t="s">
        <v>38</v>
      </c>
      <c r="J288" s="34" t="s">
        <v>2251</v>
      </c>
      <c r="K288" s="18">
        <v>43677</v>
      </c>
      <c r="L288" s="3" t="s">
        <v>19</v>
      </c>
      <c r="M288" s="34" t="s">
        <v>2252</v>
      </c>
      <c r="N288" s="3">
        <v>88</v>
      </c>
    </row>
    <row r="289" spans="1:14" ht="42" hidden="1" x14ac:dyDescent="0.2">
      <c r="A289" s="39" t="str">
        <f>CONCATENATE("v2p-",YEAR(Table3[[#This Row],[Post Date]]),"-Q",ROUNDDOWN(MONTH(Table3[[#This Row],[Post Date]])/3,0)+1,"-",TEXT(Table3[[#This Row],[Counter]],"00#"))</f>
        <v>v2p-2019-Q3-005</v>
      </c>
      <c r="B289" s="39"/>
      <c r="C289" s="3" t="s">
        <v>57</v>
      </c>
      <c r="D289" s="3" t="s">
        <v>91</v>
      </c>
      <c r="E289" s="39" t="s">
        <v>92</v>
      </c>
      <c r="F289" s="39" t="s">
        <v>39</v>
      </c>
      <c r="G289" s="3">
        <v>2</v>
      </c>
      <c r="H289" s="3" t="s">
        <v>38</v>
      </c>
      <c r="I289" s="3" t="s">
        <v>38</v>
      </c>
      <c r="J289" s="34" t="s">
        <v>2254</v>
      </c>
      <c r="K289" s="18">
        <v>43677</v>
      </c>
      <c r="L289" s="3" t="s">
        <v>19</v>
      </c>
      <c r="M289" s="34" t="s">
        <v>2255</v>
      </c>
      <c r="N289" s="3">
        <v>5</v>
      </c>
    </row>
    <row r="290" spans="1:14" ht="28" hidden="1" x14ac:dyDescent="0.2">
      <c r="A290" s="39" t="str">
        <f>CONCATENATE("v2p-",YEAR(Table3[[#This Row],[Post Date]]),"-Q",ROUNDDOWN(MONTH(Table3[[#This Row],[Post Date]])/3,0)+1,"-",TEXT(Table3[[#This Row],[Counter]],"00#"))</f>
        <v>v2p-2019-Q3-089</v>
      </c>
      <c r="B290" s="39"/>
      <c r="C290" s="3" t="s">
        <v>57</v>
      </c>
      <c r="D290" s="3" t="s">
        <v>91</v>
      </c>
      <c r="E290" s="39" t="s">
        <v>92</v>
      </c>
      <c r="F290" s="39" t="s">
        <v>39</v>
      </c>
      <c r="G290" s="3">
        <v>2</v>
      </c>
      <c r="H290" s="3" t="s">
        <v>38</v>
      </c>
      <c r="I290" s="3" t="s">
        <v>38</v>
      </c>
      <c r="J290" s="34" t="s">
        <v>2251</v>
      </c>
      <c r="K290" s="18">
        <v>43677</v>
      </c>
      <c r="L290" s="3" t="s">
        <v>19</v>
      </c>
      <c r="M290" s="34" t="s">
        <v>2252</v>
      </c>
      <c r="N290" s="3">
        <v>89</v>
      </c>
    </row>
    <row r="291" spans="1:14" ht="28" hidden="1" x14ac:dyDescent="0.2">
      <c r="A291" s="39" t="str">
        <f>CONCATENATE("v2p-",YEAR(Table3[[#This Row],[Post Date]]),"-Q",ROUNDDOWN(MONTH(Table3[[#This Row],[Post Date]])/3,0)+1,"-",TEXT(Table3[[#This Row],[Counter]],"00#"))</f>
        <v>v2p-2019-Q3-008</v>
      </c>
      <c r="B291" s="39"/>
      <c r="C291" s="3" t="s">
        <v>95</v>
      </c>
      <c r="D291" s="3" t="s">
        <v>909</v>
      </c>
      <c r="E291" s="39" t="s">
        <v>910</v>
      </c>
      <c r="F291" s="39" t="s">
        <v>39</v>
      </c>
      <c r="G291" s="3">
        <v>1</v>
      </c>
      <c r="H291" s="3" t="s">
        <v>38</v>
      </c>
      <c r="I291" s="3" t="s">
        <v>38</v>
      </c>
      <c r="J291" s="34" t="s">
        <v>2256</v>
      </c>
      <c r="K291" s="18">
        <v>43677</v>
      </c>
      <c r="L291" s="3" t="s">
        <v>19</v>
      </c>
      <c r="M291" s="34" t="s">
        <v>2257</v>
      </c>
      <c r="N291" s="3">
        <v>8</v>
      </c>
    </row>
    <row r="292" spans="1:14" ht="42" hidden="1" x14ac:dyDescent="0.2">
      <c r="A292" s="39" t="str">
        <f>CONCATENATE("v2p-",YEAR(Table3[[#This Row],[Post Date]]),"-Q",ROUNDDOWN(MONTH(Table3[[#This Row],[Post Date]])/3,0)+1,"-",TEXT(Table3[[#This Row],[Counter]],"00#"))</f>
        <v>v2p-2019-Q3-009</v>
      </c>
      <c r="B292" s="39"/>
      <c r="C292" s="3" t="s">
        <v>95</v>
      </c>
      <c r="D292" s="3" t="s">
        <v>909</v>
      </c>
      <c r="E292" s="39" t="s">
        <v>910</v>
      </c>
      <c r="F292" s="39" t="s">
        <v>39</v>
      </c>
      <c r="G292" s="3">
        <v>1</v>
      </c>
      <c r="H292" s="3" t="s">
        <v>38</v>
      </c>
      <c r="I292" s="3" t="s">
        <v>134</v>
      </c>
      <c r="J292" s="34" t="s">
        <v>2258</v>
      </c>
      <c r="K292" s="18">
        <v>43677</v>
      </c>
      <c r="L292" s="3" t="s">
        <v>19</v>
      </c>
      <c r="M292" s="34" t="s">
        <v>2259</v>
      </c>
      <c r="N292" s="3">
        <v>9</v>
      </c>
    </row>
    <row r="293" spans="1:14" ht="14" hidden="1" x14ac:dyDescent="0.2">
      <c r="A293" s="39" t="str">
        <f>CONCATENATE("v2p-",YEAR(Table3[[#This Row],[Post Date]]),"-Q",ROUNDDOWN(MONTH(Table3[[#This Row],[Post Date]])/3,0)+1,"-",TEXT(Table3[[#This Row],[Counter]],"00#"))</f>
        <v>v2p-2019-Q3-011</v>
      </c>
      <c r="B293" s="39"/>
      <c r="C293" s="3" t="s">
        <v>95</v>
      </c>
      <c r="D293" s="3" t="s">
        <v>909</v>
      </c>
      <c r="E293" s="39" t="s">
        <v>910</v>
      </c>
      <c r="F293" s="39" t="s">
        <v>39</v>
      </c>
      <c r="G293" s="3">
        <v>2</v>
      </c>
      <c r="H293" s="3" t="s">
        <v>38</v>
      </c>
      <c r="I293" s="3" t="s">
        <v>38</v>
      </c>
      <c r="J293" s="34" t="s">
        <v>2260</v>
      </c>
      <c r="K293" s="18">
        <v>43677</v>
      </c>
      <c r="L293" s="3" t="s">
        <v>19</v>
      </c>
      <c r="M293" s="34" t="s">
        <v>2255</v>
      </c>
      <c r="N293" s="3">
        <v>11</v>
      </c>
    </row>
    <row r="294" spans="1:14" ht="42" hidden="1" x14ac:dyDescent="0.2">
      <c r="A294" s="39" t="str">
        <f>CONCATENATE("v2p-",YEAR(Table3[[#This Row],[Post Date]]),"-Q",ROUNDDOWN(MONTH(Table3[[#This Row],[Post Date]])/3,0)+1,"-",TEXT(Table3[[#This Row],[Counter]],"00#"))</f>
        <v>v2p-2019-Q3-010</v>
      </c>
      <c r="B294" s="39"/>
      <c r="C294" s="3" t="s">
        <v>95</v>
      </c>
      <c r="D294" s="3" t="s">
        <v>909</v>
      </c>
      <c r="E294" s="39" t="s">
        <v>910</v>
      </c>
      <c r="F294" s="39" t="s">
        <v>39</v>
      </c>
      <c r="G294" s="3">
        <v>4</v>
      </c>
      <c r="H294" s="3" t="s">
        <v>38</v>
      </c>
      <c r="I294" s="3" t="s">
        <v>38</v>
      </c>
      <c r="J294" s="34" t="s">
        <v>2261</v>
      </c>
      <c r="K294" s="18">
        <v>43677</v>
      </c>
      <c r="L294" s="3" t="s">
        <v>19</v>
      </c>
      <c r="M294" s="34" t="s">
        <v>2259</v>
      </c>
      <c r="N294" s="3">
        <v>10</v>
      </c>
    </row>
    <row r="295" spans="1:14" ht="14" hidden="1" x14ac:dyDescent="0.2">
      <c r="A295" s="39" t="str">
        <f>CONCATENATE("v2p-",YEAR(Table3[[#This Row],[Post Date]]),"-Q",ROUNDDOWN(MONTH(Table3[[#This Row],[Post Date]])/3,0)+1,"-",TEXT(Table3[[#This Row],[Counter]],"00#"))</f>
        <v>v2p-2019-Q3-090</v>
      </c>
      <c r="B295" s="39"/>
      <c r="C295" s="3" t="s">
        <v>95</v>
      </c>
      <c r="D295" s="3" t="s">
        <v>96</v>
      </c>
      <c r="E295" s="39" t="s">
        <v>320</v>
      </c>
      <c r="F295" s="39" t="s">
        <v>39</v>
      </c>
      <c r="G295" s="3">
        <v>4</v>
      </c>
      <c r="H295" s="3" t="s">
        <v>38</v>
      </c>
      <c r="I295" s="3" t="s">
        <v>38</v>
      </c>
      <c r="J295" s="34" t="s">
        <v>2262</v>
      </c>
      <c r="K295" s="18">
        <v>43677</v>
      </c>
      <c r="L295" s="3" t="s">
        <v>19</v>
      </c>
      <c r="M295" s="34"/>
      <c r="N295" s="3">
        <v>90</v>
      </c>
    </row>
    <row r="296" spans="1:14" ht="154" hidden="1" x14ac:dyDescent="0.2">
      <c r="A296" s="39" t="str">
        <f>CONCATENATE("v2p-",YEAR(Table3[[#This Row],[Post Date]]),"-Q",ROUNDDOWN(MONTH(Table3[[#This Row],[Post Date]])/3,0)+1,"-",TEXT(Table3[[#This Row],[Counter]],"00#"))</f>
        <v>v2p-2019-Q3-012</v>
      </c>
      <c r="B296" s="39"/>
      <c r="C296" s="3" t="s">
        <v>95</v>
      </c>
      <c r="D296" s="3" t="s">
        <v>96</v>
      </c>
      <c r="E296" s="39" t="s">
        <v>320</v>
      </c>
      <c r="F296" s="39" t="s">
        <v>39</v>
      </c>
      <c r="G296" s="3" t="s">
        <v>2215</v>
      </c>
      <c r="H296" s="3" t="s">
        <v>38</v>
      </c>
      <c r="I296" s="3" t="s">
        <v>38</v>
      </c>
      <c r="J296" s="34" t="s">
        <v>2263</v>
      </c>
      <c r="K296" s="18">
        <v>43677</v>
      </c>
      <c r="L296" s="3" t="s">
        <v>19</v>
      </c>
      <c r="M296" s="34"/>
      <c r="N296" s="3">
        <v>12</v>
      </c>
    </row>
    <row r="297" spans="1:14" ht="28" hidden="1" x14ac:dyDescent="0.2">
      <c r="A297" s="39" t="str">
        <f>CONCATENATE("v2p-",YEAR(Table3[[#This Row],[Post Date]]),"-Q",ROUNDDOWN(MONTH(Table3[[#This Row],[Post Date]])/3,0)+1,"-",TEXT(Table3[[#This Row],[Counter]],"00#"))</f>
        <v>v2p-2019-Q3-013</v>
      </c>
      <c r="B297" s="39"/>
      <c r="C297" s="3" t="s">
        <v>95</v>
      </c>
      <c r="D297" s="3" t="s">
        <v>708</v>
      </c>
      <c r="E297" s="39" t="s">
        <v>2149</v>
      </c>
      <c r="F297" s="39" t="s">
        <v>39</v>
      </c>
      <c r="G297" s="3">
        <v>1</v>
      </c>
      <c r="H297" s="3" t="s">
        <v>38</v>
      </c>
      <c r="I297" s="3" t="s">
        <v>38</v>
      </c>
      <c r="J297" s="34" t="s">
        <v>2264</v>
      </c>
      <c r="K297" s="18">
        <v>43677</v>
      </c>
      <c r="L297" s="3" t="s">
        <v>19</v>
      </c>
      <c r="M297" s="34" t="s">
        <v>2255</v>
      </c>
      <c r="N297" s="3">
        <v>13</v>
      </c>
    </row>
    <row r="298" spans="1:14" ht="168" hidden="1" x14ac:dyDescent="0.2">
      <c r="A298" s="39" t="str">
        <f>CONCATENATE("v2p-",YEAR(Table3[[#This Row],[Post Date]]),"-Q",ROUNDDOWN(MONTH(Table3[[#This Row],[Post Date]])/3,0)+1,"-",TEXT(Table3[[#This Row],[Counter]],"00#"))</f>
        <v>v2p-2019-Q3-014</v>
      </c>
      <c r="B298" s="39"/>
      <c r="C298" s="3" t="s">
        <v>95</v>
      </c>
      <c r="D298" s="3" t="s">
        <v>708</v>
      </c>
      <c r="E298" s="39" t="s">
        <v>2149</v>
      </c>
      <c r="F298" s="39" t="s">
        <v>39</v>
      </c>
      <c r="G298" s="3">
        <v>1</v>
      </c>
      <c r="H298" s="3" t="s">
        <v>38</v>
      </c>
      <c r="I298" s="3" t="s">
        <v>38</v>
      </c>
      <c r="J298" s="34" t="s">
        <v>2265</v>
      </c>
      <c r="K298" s="18">
        <v>43677</v>
      </c>
      <c r="L298" s="3" t="s">
        <v>19</v>
      </c>
      <c r="M298" s="34" t="s">
        <v>2255</v>
      </c>
      <c r="N298" s="3">
        <v>14</v>
      </c>
    </row>
    <row r="299" spans="1:14" ht="28" hidden="1" x14ac:dyDescent="0.2">
      <c r="A299" s="39" t="str">
        <f>CONCATENATE("v2p-",YEAR(Table3[[#This Row],[Post Date]]),"-Q",ROUNDDOWN(MONTH(Table3[[#This Row],[Post Date]])/3,0)+1,"-",TEXT(Table3[[#This Row],[Counter]],"00#"))</f>
        <v>v2p-2019-Q3-015</v>
      </c>
      <c r="B299" s="39"/>
      <c r="C299" s="3" t="s">
        <v>95</v>
      </c>
      <c r="D299" s="3" t="s">
        <v>917</v>
      </c>
      <c r="E299" s="39" t="s">
        <v>1802</v>
      </c>
      <c r="F299" s="39" t="s">
        <v>39</v>
      </c>
      <c r="G299" s="3">
        <v>2</v>
      </c>
      <c r="H299" s="3" t="s">
        <v>38</v>
      </c>
      <c r="I299" s="3" t="s">
        <v>69</v>
      </c>
      <c r="J299" s="34" t="s">
        <v>2266</v>
      </c>
      <c r="K299" s="18">
        <v>43677</v>
      </c>
      <c r="L299" s="3" t="s">
        <v>19</v>
      </c>
      <c r="M299" s="34" t="s">
        <v>2255</v>
      </c>
      <c r="N299" s="3">
        <v>15</v>
      </c>
    </row>
    <row r="300" spans="1:14" ht="28" hidden="1" x14ac:dyDescent="0.2">
      <c r="A300" s="39" t="str">
        <f>CONCATENATE("v2p-",YEAR(Table3[[#This Row],[Post Date]]),"-Q",ROUNDDOWN(MONTH(Table3[[#This Row],[Post Date]])/3,0)+1,"-",TEXT(Table3[[#This Row],[Counter]],"00#"))</f>
        <v>v2p-2019-Q3-016</v>
      </c>
      <c r="B300" s="39"/>
      <c r="C300" s="3" t="s">
        <v>95</v>
      </c>
      <c r="D300" s="3" t="s">
        <v>570</v>
      </c>
      <c r="E300" s="39" t="s">
        <v>571</v>
      </c>
      <c r="F300" s="39" t="s">
        <v>39</v>
      </c>
      <c r="G300" s="3">
        <v>1</v>
      </c>
      <c r="H300" s="3" t="s">
        <v>38</v>
      </c>
      <c r="I300" s="3" t="s">
        <v>38</v>
      </c>
      <c r="J300" s="34" t="s">
        <v>2267</v>
      </c>
      <c r="K300" s="18">
        <v>43677</v>
      </c>
      <c r="L300" s="3" t="s">
        <v>19</v>
      </c>
      <c r="M300" s="34" t="s">
        <v>2255</v>
      </c>
      <c r="N300" s="3">
        <v>16</v>
      </c>
    </row>
    <row r="301" spans="1:14" ht="42" hidden="1" x14ac:dyDescent="0.2">
      <c r="A301" s="39" t="str">
        <f>CONCATENATE("v2p-",YEAR(Table3[[#This Row],[Post Date]]),"-Q",ROUNDDOWN(MONTH(Table3[[#This Row],[Post Date]])/3,0)+1,"-",TEXT(Table3[[#This Row],[Counter]],"00#"))</f>
        <v>v2p-2019-Q3-018</v>
      </c>
      <c r="B301" s="39"/>
      <c r="C301" s="3" t="s">
        <v>95</v>
      </c>
      <c r="D301" s="3" t="s">
        <v>920</v>
      </c>
      <c r="E301" s="39" t="s">
        <v>921</v>
      </c>
      <c r="F301" s="39" t="s">
        <v>39</v>
      </c>
      <c r="G301" s="3">
        <v>1</v>
      </c>
      <c r="H301" s="3" t="s">
        <v>38</v>
      </c>
      <c r="I301" s="3" t="s">
        <v>38</v>
      </c>
      <c r="J301" s="34" t="s">
        <v>2268</v>
      </c>
      <c r="K301" s="18">
        <v>43677</v>
      </c>
      <c r="L301" s="3" t="s">
        <v>19</v>
      </c>
      <c r="M301" s="34" t="s">
        <v>2255</v>
      </c>
      <c r="N301" s="3">
        <v>18</v>
      </c>
    </row>
    <row r="302" spans="1:14" ht="42" hidden="1" x14ac:dyDescent="0.2">
      <c r="A302" s="39" t="str">
        <f>CONCATENATE("v2p-",YEAR(Table3[[#This Row],[Post Date]]),"-Q",ROUNDDOWN(MONTH(Table3[[#This Row],[Post Date]])/3,0)+1,"-",TEXT(Table3[[#This Row],[Counter]],"00#"))</f>
        <v>v2p-2019-Q3-017</v>
      </c>
      <c r="B302" s="39"/>
      <c r="C302" s="3" t="s">
        <v>95</v>
      </c>
      <c r="D302" s="3" t="s">
        <v>920</v>
      </c>
      <c r="E302" s="39" t="s">
        <v>921</v>
      </c>
      <c r="F302" s="39" t="s">
        <v>39</v>
      </c>
      <c r="G302" s="3">
        <v>3</v>
      </c>
      <c r="H302" s="3" t="s">
        <v>38</v>
      </c>
      <c r="I302" s="3" t="s">
        <v>38</v>
      </c>
      <c r="J302" s="34" t="s">
        <v>2269</v>
      </c>
      <c r="K302" s="18">
        <v>43677</v>
      </c>
      <c r="L302" s="3" t="s">
        <v>19</v>
      </c>
      <c r="M302" s="34" t="s">
        <v>2270</v>
      </c>
      <c r="N302" s="3">
        <v>17</v>
      </c>
    </row>
    <row r="303" spans="1:14" ht="56" hidden="1" x14ac:dyDescent="0.2">
      <c r="A303" s="39" t="str">
        <f>CONCATENATE("v2p-",YEAR(Table3[[#This Row],[Post Date]]),"-Q",ROUNDDOWN(MONTH(Table3[[#This Row],[Post Date]])/3,0)+1,"-",TEXT(Table3[[#This Row],[Counter]],"00#"))</f>
        <v>v2p-2019-Q3-019</v>
      </c>
      <c r="B303" s="39"/>
      <c r="C303" s="3" t="s">
        <v>95</v>
      </c>
      <c r="D303" s="3" t="s">
        <v>1803</v>
      </c>
      <c r="E303" s="39" t="s">
        <v>1804</v>
      </c>
      <c r="F303" s="39" t="s">
        <v>39</v>
      </c>
      <c r="G303" s="3">
        <v>1</v>
      </c>
      <c r="H303" s="3" t="s">
        <v>38</v>
      </c>
      <c r="I303" s="3" t="s">
        <v>38</v>
      </c>
      <c r="J303" s="34" t="s">
        <v>2271</v>
      </c>
      <c r="K303" s="18">
        <v>43677</v>
      </c>
      <c r="L303" s="3" t="s">
        <v>19</v>
      </c>
      <c r="M303" s="34" t="s">
        <v>2255</v>
      </c>
      <c r="N303" s="3">
        <v>19</v>
      </c>
    </row>
    <row r="304" spans="1:14" ht="140" hidden="1" x14ac:dyDescent="0.2">
      <c r="A304" s="39" t="str">
        <f>CONCATENATE("v2p-",YEAR(Table3[[#This Row],[Post Date]]),"-Q",ROUNDDOWN(MONTH(Table3[[#This Row],[Post Date]])/3,0)+1,"-",TEXT(Table3[[#This Row],[Counter]],"00#"))</f>
        <v>v2p-2019-Q3-020</v>
      </c>
      <c r="B304" s="39"/>
      <c r="C304" s="3" t="s">
        <v>95</v>
      </c>
      <c r="D304" s="3" t="s">
        <v>1803</v>
      </c>
      <c r="E304" s="39" t="s">
        <v>1804</v>
      </c>
      <c r="F304" s="39" t="s">
        <v>39</v>
      </c>
      <c r="G304" s="3">
        <v>2</v>
      </c>
      <c r="H304" s="3" t="s">
        <v>38</v>
      </c>
      <c r="I304" s="3" t="s">
        <v>38</v>
      </c>
      <c r="J304" s="34" t="s">
        <v>2272</v>
      </c>
      <c r="K304" s="18">
        <v>43677</v>
      </c>
      <c r="L304" s="3" t="s">
        <v>19</v>
      </c>
      <c r="M304" s="34" t="s">
        <v>2255</v>
      </c>
      <c r="N304" s="3">
        <v>20</v>
      </c>
    </row>
    <row r="305" spans="1:14" ht="14" hidden="1" x14ac:dyDescent="0.2">
      <c r="A305" s="39" t="str">
        <f>CONCATENATE("v2p-",YEAR(Table3[[#This Row],[Post Date]]),"-Q",ROUNDDOWN(MONTH(Table3[[#This Row],[Post Date]])/3,0)+1,"-",TEXT(Table3[[#This Row],[Counter]],"00#"))</f>
        <v>v2p-2019-Q3-021</v>
      </c>
      <c r="B305" s="39"/>
      <c r="C305" s="3" t="s">
        <v>95</v>
      </c>
      <c r="D305" s="3" t="s">
        <v>1803</v>
      </c>
      <c r="E305" s="39" t="s">
        <v>1804</v>
      </c>
      <c r="F305" s="39" t="s">
        <v>39</v>
      </c>
      <c r="G305" s="3">
        <v>4</v>
      </c>
      <c r="H305" s="3" t="s">
        <v>38</v>
      </c>
      <c r="I305" s="3" t="s">
        <v>38</v>
      </c>
      <c r="J305" s="34" t="s">
        <v>2273</v>
      </c>
      <c r="K305" s="18">
        <v>43677</v>
      </c>
      <c r="L305" s="3" t="s">
        <v>19</v>
      </c>
      <c r="M305" s="34" t="s">
        <v>2255</v>
      </c>
      <c r="N305" s="3">
        <v>21</v>
      </c>
    </row>
    <row r="306" spans="1:14" ht="56" hidden="1" x14ac:dyDescent="0.2">
      <c r="A306" s="39" t="str">
        <f>CONCATENATE("v2p-",YEAR(Table3[[#This Row],[Post Date]]),"-Q",ROUNDDOWN(MONTH(Table3[[#This Row],[Post Date]])/3,0)+1,"-",TEXT(Table3[[#This Row],[Counter]],"00#"))</f>
        <v>v2p-2019-Q3-022</v>
      </c>
      <c r="B306" s="39"/>
      <c r="C306" s="3" t="s">
        <v>95</v>
      </c>
      <c r="D306" s="3" t="s">
        <v>100</v>
      </c>
      <c r="E306" s="39" t="s">
        <v>101</v>
      </c>
      <c r="F306" s="39" t="s">
        <v>39</v>
      </c>
      <c r="G306" s="3">
        <v>2</v>
      </c>
      <c r="H306" s="3" t="s">
        <v>38</v>
      </c>
      <c r="I306" s="3" t="s">
        <v>38</v>
      </c>
      <c r="J306" s="34" t="s">
        <v>2274</v>
      </c>
      <c r="K306" s="18">
        <v>43677</v>
      </c>
      <c r="L306" s="3" t="s">
        <v>19</v>
      </c>
      <c r="M306" s="34" t="s">
        <v>2255</v>
      </c>
      <c r="N306" s="3">
        <v>22</v>
      </c>
    </row>
    <row r="307" spans="1:14" ht="140" hidden="1" x14ac:dyDescent="0.2">
      <c r="A307" s="39" t="str">
        <f>CONCATENATE("v2p-",YEAR(Table3[[#This Row],[Post Date]]),"-Q",ROUNDDOWN(MONTH(Table3[[#This Row],[Post Date]])/3,0)+1,"-",TEXT(Table3[[#This Row],[Counter]],"00#"))</f>
        <v>v2p-2019-Q3-023</v>
      </c>
      <c r="B307" s="39"/>
      <c r="C307" s="3" t="s">
        <v>95</v>
      </c>
      <c r="D307" s="3" t="s">
        <v>575</v>
      </c>
      <c r="E307" s="39" t="s">
        <v>705</v>
      </c>
      <c r="F307" s="39" t="s">
        <v>39</v>
      </c>
      <c r="G307" s="3">
        <v>1</v>
      </c>
      <c r="H307" s="3" t="s">
        <v>38</v>
      </c>
      <c r="I307" s="3" t="s">
        <v>69</v>
      </c>
      <c r="J307" s="34" t="s">
        <v>2275</v>
      </c>
      <c r="K307" s="18">
        <v>43677</v>
      </c>
      <c r="L307" s="3" t="s">
        <v>19</v>
      </c>
      <c r="M307" s="34" t="s">
        <v>2276</v>
      </c>
      <c r="N307" s="3">
        <v>23</v>
      </c>
    </row>
    <row r="308" spans="1:14" ht="70" hidden="1" x14ac:dyDescent="0.2">
      <c r="A308" s="39" t="str">
        <f>CONCATENATE("v2p-",YEAR(Table3[[#This Row],[Post Date]]),"-Q",ROUNDDOWN(MONTH(Table3[[#This Row],[Post Date]])/3,0)+1,"-",TEXT(Table3[[#This Row],[Counter]],"00#"))</f>
        <v>v2p-2019-Q3-024</v>
      </c>
      <c r="B308" s="39"/>
      <c r="C308" s="3" t="s">
        <v>95</v>
      </c>
      <c r="D308" s="3" t="s">
        <v>575</v>
      </c>
      <c r="E308" s="39" t="s">
        <v>705</v>
      </c>
      <c r="F308" s="39" t="s">
        <v>39</v>
      </c>
      <c r="G308" s="3">
        <v>2</v>
      </c>
      <c r="H308" s="3" t="s">
        <v>38</v>
      </c>
      <c r="I308" s="3" t="s">
        <v>38</v>
      </c>
      <c r="J308" s="12" t="s">
        <v>2277</v>
      </c>
      <c r="K308" s="18">
        <v>43677</v>
      </c>
      <c r="L308" s="3" t="s">
        <v>19</v>
      </c>
      <c r="M308" s="34" t="s">
        <v>2278</v>
      </c>
      <c r="N308" s="3">
        <v>24</v>
      </c>
    </row>
    <row r="309" spans="1:14" ht="42" hidden="1" x14ac:dyDescent="0.2">
      <c r="A309" s="39" t="str">
        <f>CONCATENATE("v2p-",YEAR(Table3[[#This Row],[Post Date]]),"-Q",ROUNDDOWN(MONTH(Table3[[#This Row],[Post Date]])/3,0)+1,"-",TEXT(Table3[[#This Row],[Counter]],"00#"))</f>
        <v>v2p-2019-Q3-025</v>
      </c>
      <c r="B309" s="39"/>
      <c r="C309" s="3" t="s">
        <v>95</v>
      </c>
      <c r="D309" s="3" t="s">
        <v>575</v>
      </c>
      <c r="E309" s="39" t="s">
        <v>705</v>
      </c>
      <c r="F309" s="39" t="s">
        <v>39</v>
      </c>
      <c r="G309" s="3">
        <v>2</v>
      </c>
      <c r="H309" s="3" t="s">
        <v>38</v>
      </c>
      <c r="I309" s="3" t="s">
        <v>38</v>
      </c>
      <c r="J309" s="34" t="s">
        <v>2279</v>
      </c>
      <c r="K309" s="18">
        <v>43677</v>
      </c>
      <c r="L309" s="3" t="s">
        <v>19</v>
      </c>
      <c r="M309" s="34" t="s">
        <v>2255</v>
      </c>
      <c r="N309" s="3">
        <v>25</v>
      </c>
    </row>
    <row r="310" spans="1:14" ht="56" hidden="1" x14ac:dyDescent="0.2">
      <c r="A310" s="39" t="str">
        <f>CONCATENATE("v2p-",YEAR(Table3[[#This Row],[Post Date]]),"-Q",ROUNDDOWN(MONTH(Table3[[#This Row],[Post Date]])/3,0)+1,"-",TEXT(Table3[[#This Row],[Counter]],"00#"))</f>
        <v>v2p-2019-Q3-026</v>
      </c>
      <c r="B310" s="39"/>
      <c r="C310" s="3" t="s">
        <v>95</v>
      </c>
      <c r="D310" s="3" t="s">
        <v>575</v>
      </c>
      <c r="E310" s="39" t="s">
        <v>705</v>
      </c>
      <c r="F310" s="39" t="s">
        <v>39</v>
      </c>
      <c r="G310" s="3">
        <v>2</v>
      </c>
      <c r="H310" s="3" t="s">
        <v>38</v>
      </c>
      <c r="I310" s="3" t="s">
        <v>38</v>
      </c>
      <c r="J310" s="12" t="s">
        <v>2280</v>
      </c>
      <c r="K310" s="18">
        <v>43677</v>
      </c>
      <c r="L310" s="3" t="s">
        <v>19</v>
      </c>
      <c r="M310" s="34" t="s">
        <v>2281</v>
      </c>
      <c r="N310" s="3">
        <v>26</v>
      </c>
    </row>
    <row r="311" spans="1:14" ht="14" hidden="1" x14ac:dyDescent="0.2">
      <c r="A311" s="39" t="str">
        <f>CONCATENATE("v2p-",YEAR(Table3[[#This Row],[Post Date]]),"-Q",ROUNDDOWN(MONTH(Table3[[#This Row],[Post Date]])/3,0)+1,"-",TEXT(Table3[[#This Row],[Counter]],"00#"))</f>
        <v>v2p-2019-Q3-091</v>
      </c>
      <c r="B311" s="39"/>
      <c r="C311" s="3" t="s">
        <v>95</v>
      </c>
      <c r="D311" s="3" t="s">
        <v>575</v>
      </c>
      <c r="E311" s="39" t="s">
        <v>705</v>
      </c>
      <c r="F311" s="39" t="s">
        <v>39</v>
      </c>
      <c r="G311" s="3">
        <v>2</v>
      </c>
      <c r="H311" s="3" t="s">
        <v>38</v>
      </c>
      <c r="I311" s="3" t="s">
        <v>38</v>
      </c>
      <c r="J311" s="34" t="s">
        <v>2282</v>
      </c>
      <c r="K311" s="18">
        <v>43677</v>
      </c>
      <c r="L311" s="3" t="s">
        <v>19</v>
      </c>
      <c r="M311" s="34" t="s">
        <v>2281</v>
      </c>
      <c r="N311" s="3">
        <v>91</v>
      </c>
    </row>
    <row r="312" spans="1:14" ht="56" hidden="1" x14ac:dyDescent="0.2">
      <c r="A312" s="39" t="str">
        <f>CONCATENATE("v2p-",YEAR(Table3[[#This Row],[Post Date]]),"-Q",ROUNDDOWN(MONTH(Table3[[#This Row],[Post Date]])/3,0)+1,"-",TEXT(Table3[[#This Row],[Counter]],"00#"))</f>
        <v>v2p-2019-Q3-042</v>
      </c>
      <c r="B312" s="39"/>
      <c r="C312" s="3" t="s">
        <v>2143</v>
      </c>
      <c r="D312" s="3" t="s">
        <v>575</v>
      </c>
      <c r="E312" s="39" t="s">
        <v>705</v>
      </c>
      <c r="F312" s="39" t="s">
        <v>39</v>
      </c>
      <c r="G312" s="3">
        <v>2</v>
      </c>
      <c r="H312" s="3" t="s">
        <v>38</v>
      </c>
      <c r="I312" s="3" t="s">
        <v>38</v>
      </c>
      <c r="J312" s="12" t="s">
        <v>2283</v>
      </c>
      <c r="K312" s="18">
        <v>43677</v>
      </c>
      <c r="L312" s="3" t="s">
        <v>19</v>
      </c>
      <c r="M312" s="34" t="s">
        <v>2284</v>
      </c>
      <c r="N312" s="3">
        <v>42</v>
      </c>
    </row>
    <row r="313" spans="1:14" ht="56" hidden="1" x14ac:dyDescent="0.2">
      <c r="A313" s="39" t="str">
        <f>CONCATENATE("v2p-",YEAR(Table3[[#This Row],[Post Date]]),"-Q",ROUNDDOWN(MONTH(Table3[[#This Row],[Post Date]])/3,0)+1,"-",TEXT(Table3[[#This Row],[Counter]],"00#"))</f>
        <v>v2p-2019-Q3-037</v>
      </c>
      <c r="B313" s="39"/>
      <c r="C313" s="3" t="s">
        <v>2239</v>
      </c>
      <c r="D313" s="3" t="s">
        <v>342</v>
      </c>
      <c r="E313" s="39" t="s">
        <v>1995</v>
      </c>
      <c r="F313" s="39" t="s">
        <v>2285</v>
      </c>
      <c r="G313" s="3">
        <v>2</v>
      </c>
      <c r="H313" s="3" t="s">
        <v>38</v>
      </c>
      <c r="I313" s="3" t="s">
        <v>38</v>
      </c>
      <c r="J313" s="34" t="s">
        <v>2286</v>
      </c>
      <c r="K313" s="18">
        <v>43677</v>
      </c>
      <c r="L313" s="3" t="s">
        <v>19</v>
      </c>
      <c r="M313" s="34" t="s">
        <v>2287</v>
      </c>
      <c r="N313" s="3">
        <v>37</v>
      </c>
    </row>
    <row r="314" spans="1:14" ht="42" hidden="1" x14ac:dyDescent="0.2">
      <c r="A314" s="39" t="str">
        <f>CONCATENATE("v2p-",YEAR(Table3[[#This Row],[Post Date]]),"-Q",ROUNDDOWN(MONTH(Table3[[#This Row],[Post Date]])/3,0)+1,"-",TEXT(Table3[[#This Row],[Counter]],"00#"))</f>
        <v>v2p-2019-Q3-031</v>
      </c>
      <c r="B314" s="39"/>
      <c r="C314" s="3" t="s">
        <v>112</v>
      </c>
      <c r="D314" s="3" t="s">
        <v>126</v>
      </c>
      <c r="E314" s="39" t="s">
        <v>1809</v>
      </c>
      <c r="F314" s="39" t="s">
        <v>232</v>
      </c>
      <c r="G314" s="3">
        <v>1</v>
      </c>
      <c r="H314" s="3" t="s">
        <v>38</v>
      </c>
      <c r="I314" s="3" t="s">
        <v>74</v>
      </c>
      <c r="J314" s="34" t="s">
        <v>2288</v>
      </c>
      <c r="K314" s="18">
        <v>43677</v>
      </c>
      <c r="L314" s="3" t="s">
        <v>19</v>
      </c>
      <c r="M314" s="34" t="s">
        <v>2289</v>
      </c>
      <c r="N314" s="3">
        <v>31</v>
      </c>
    </row>
    <row r="315" spans="1:14" ht="168" hidden="1" x14ac:dyDescent="0.2">
      <c r="A315" s="39" t="str">
        <f>CONCATENATE("v2p-",YEAR(Table3[[#This Row],[Post Date]]),"-Q",ROUNDDOWN(MONTH(Table3[[#This Row],[Post Date]])/3,0)+1,"-",TEXT(Table3[[#This Row],[Counter]],"00#"))</f>
        <v>v2p-2019-Q3-043</v>
      </c>
      <c r="B315" s="39"/>
      <c r="C315" s="3" t="s">
        <v>139</v>
      </c>
      <c r="D315" s="3" t="s">
        <v>140</v>
      </c>
      <c r="E315" s="39" t="s">
        <v>141</v>
      </c>
      <c r="F315" s="39" t="s">
        <v>39</v>
      </c>
      <c r="G315" s="3">
        <v>1</v>
      </c>
      <c r="H315" s="3" t="s">
        <v>38</v>
      </c>
      <c r="I315" s="3" t="s">
        <v>38</v>
      </c>
      <c r="J315" s="34" t="s">
        <v>2290</v>
      </c>
      <c r="K315" s="18">
        <v>43677</v>
      </c>
      <c r="L315" s="3" t="s">
        <v>19</v>
      </c>
      <c r="M315" s="34" t="s">
        <v>2255</v>
      </c>
      <c r="N315" s="3">
        <v>43</v>
      </c>
    </row>
    <row r="316" spans="1:14" ht="28" hidden="1" x14ac:dyDescent="0.2">
      <c r="A316" s="39" t="str">
        <f>CONCATENATE("v2p-",YEAR(Table3[[#This Row],[Post Date]]),"-Q",ROUNDDOWN(MONTH(Table3[[#This Row],[Post Date]])/3,0)+1,"-",TEXT(Table3[[#This Row],[Counter]],"00#"))</f>
        <v>v2p-2019-Q3-044</v>
      </c>
      <c r="B316" s="39"/>
      <c r="C316" s="3" t="s">
        <v>139</v>
      </c>
      <c r="D316" s="3" t="s">
        <v>143</v>
      </c>
      <c r="E316" s="39" t="s">
        <v>2000</v>
      </c>
      <c r="F316" s="39" t="s">
        <v>39</v>
      </c>
      <c r="G316" s="3">
        <v>1</v>
      </c>
      <c r="H316" s="3" t="s">
        <v>38</v>
      </c>
      <c r="I316" s="3" t="s">
        <v>38</v>
      </c>
      <c r="J316" s="34" t="s">
        <v>2291</v>
      </c>
      <c r="K316" s="18">
        <v>43677</v>
      </c>
      <c r="L316" s="3" t="s">
        <v>19</v>
      </c>
      <c r="M316" s="34" t="s">
        <v>2255</v>
      </c>
      <c r="N316" s="3">
        <v>44</v>
      </c>
    </row>
    <row r="317" spans="1:14" ht="14" hidden="1" x14ac:dyDescent="0.2">
      <c r="A317" s="39" t="str">
        <f>CONCATENATE("v2p-",YEAR(Table3[[#This Row],[Post Date]]),"-Q",ROUNDDOWN(MONTH(Table3[[#This Row],[Post Date]])/3,0)+1,"-",TEXT(Table3[[#This Row],[Counter]],"00#"))</f>
        <v>v2p-2019-Q3-045</v>
      </c>
      <c r="B317" s="39"/>
      <c r="C317" s="3" t="s">
        <v>139</v>
      </c>
      <c r="D317" s="3" t="s">
        <v>143</v>
      </c>
      <c r="E317" s="39" t="s">
        <v>2000</v>
      </c>
      <c r="F317" s="39" t="s">
        <v>39</v>
      </c>
      <c r="G317" s="3">
        <v>1</v>
      </c>
      <c r="H317" s="3" t="s">
        <v>38</v>
      </c>
      <c r="I317" s="3" t="s">
        <v>69</v>
      </c>
      <c r="J317" s="34" t="s">
        <v>2292</v>
      </c>
      <c r="K317" s="18">
        <v>43677</v>
      </c>
      <c r="L317" s="3" t="s">
        <v>19</v>
      </c>
      <c r="M317" s="34" t="s">
        <v>2293</v>
      </c>
      <c r="N317" s="3">
        <v>45</v>
      </c>
    </row>
    <row r="318" spans="1:14" ht="28" hidden="1" x14ac:dyDescent="0.2">
      <c r="A318" s="39" t="str">
        <f>CONCATENATE("v2p-",YEAR(Table3[[#This Row],[Post Date]]),"-Q",ROUNDDOWN(MONTH(Table3[[#This Row],[Post Date]])/3,0)+1,"-",TEXT(Table3[[#This Row],[Counter]],"00#"))</f>
        <v>v2p-2019-Q3-046</v>
      </c>
      <c r="B318" s="39"/>
      <c r="C318" s="3" t="s">
        <v>139</v>
      </c>
      <c r="D318" s="3" t="s">
        <v>146</v>
      </c>
      <c r="E318" s="39" t="s">
        <v>1054</v>
      </c>
      <c r="F318" s="39" t="s">
        <v>39</v>
      </c>
      <c r="G318" s="3">
        <v>3</v>
      </c>
      <c r="H318" s="3" t="s">
        <v>38</v>
      </c>
      <c r="I318" s="3" t="s">
        <v>38</v>
      </c>
      <c r="J318" s="34" t="s">
        <v>2294</v>
      </c>
      <c r="K318" s="18">
        <v>43677</v>
      </c>
      <c r="L318" s="3" t="s">
        <v>19</v>
      </c>
      <c r="M318" s="34" t="s">
        <v>2255</v>
      </c>
      <c r="N318" s="3">
        <v>46</v>
      </c>
    </row>
    <row r="319" spans="1:14" ht="14" hidden="1" x14ac:dyDescent="0.2">
      <c r="A319" s="39" t="str">
        <f>CONCATENATE("v2p-",YEAR(Table3[[#This Row],[Post Date]]),"-Q",ROUNDDOWN(MONTH(Table3[[#This Row],[Post Date]])/3,0)+1,"-",TEXT(Table3[[#This Row],[Counter]],"00#"))</f>
        <v>v2p-2019-Q3-047</v>
      </c>
      <c r="B319" s="39"/>
      <c r="C319" s="3" t="s">
        <v>139</v>
      </c>
      <c r="D319" s="3" t="s">
        <v>2005</v>
      </c>
      <c r="E319" s="39" t="s">
        <v>2006</v>
      </c>
      <c r="F319" s="39" t="s">
        <v>39</v>
      </c>
      <c r="G319" s="3">
        <v>2</v>
      </c>
      <c r="H319" s="3" t="s">
        <v>38</v>
      </c>
      <c r="I319" s="3" t="s">
        <v>38</v>
      </c>
      <c r="J319" s="34" t="s">
        <v>2295</v>
      </c>
      <c r="K319" s="18">
        <v>43677</v>
      </c>
      <c r="L319" s="3" t="s">
        <v>19</v>
      </c>
      <c r="M319" s="34" t="s">
        <v>2255</v>
      </c>
      <c r="N319" s="3">
        <v>47</v>
      </c>
    </row>
    <row r="320" spans="1:14" ht="14" hidden="1" x14ac:dyDescent="0.2">
      <c r="A320" s="39" t="str">
        <f>CONCATENATE("v2p-",YEAR(Table3[[#This Row],[Post Date]]),"-Q",ROUNDDOWN(MONTH(Table3[[#This Row],[Post Date]])/3,0)+1,"-",TEXT(Table3[[#This Row],[Counter]],"00#"))</f>
        <v>v2p-2019-Q3-092</v>
      </c>
      <c r="B320" s="39"/>
      <c r="C320" s="3" t="s">
        <v>139</v>
      </c>
      <c r="D320" s="3" t="s">
        <v>2005</v>
      </c>
      <c r="E320" s="39" t="s">
        <v>2006</v>
      </c>
      <c r="F320" s="39" t="s">
        <v>39</v>
      </c>
      <c r="G320" s="3">
        <v>2</v>
      </c>
      <c r="H320" s="3" t="s">
        <v>38</v>
      </c>
      <c r="I320" s="3" t="s">
        <v>38</v>
      </c>
      <c r="J320" s="34" t="s">
        <v>2296</v>
      </c>
      <c r="K320" s="18">
        <v>43677</v>
      </c>
      <c r="L320" s="3" t="s">
        <v>19</v>
      </c>
      <c r="M320" s="34"/>
      <c r="N320" s="3">
        <v>92</v>
      </c>
    </row>
    <row r="321" spans="1:14" ht="84" hidden="1" x14ac:dyDescent="0.2">
      <c r="A321" s="39" t="str">
        <f>CONCATENATE("v2p-",YEAR(Table3[[#This Row],[Post Date]]),"-Q",ROUNDDOWN(MONTH(Table3[[#This Row],[Post Date]])/3,0)+1,"-",TEXT(Table3[[#This Row],[Counter]],"00#"))</f>
        <v>v2p-2019-Q3-048</v>
      </c>
      <c r="B321" s="39"/>
      <c r="C321" s="3" t="s">
        <v>139</v>
      </c>
      <c r="D321" s="3" t="s">
        <v>151</v>
      </c>
      <c r="E321" s="39" t="s">
        <v>152</v>
      </c>
      <c r="F321" s="39" t="s">
        <v>39</v>
      </c>
      <c r="G321" s="3">
        <v>1</v>
      </c>
      <c r="H321" s="3" t="s">
        <v>38</v>
      </c>
      <c r="I321" s="3" t="s">
        <v>38</v>
      </c>
      <c r="J321" s="34" t="s">
        <v>2297</v>
      </c>
      <c r="K321" s="18">
        <v>43677</v>
      </c>
      <c r="L321" s="3" t="s">
        <v>19</v>
      </c>
      <c r="M321" s="34" t="s">
        <v>2255</v>
      </c>
      <c r="N321" s="3">
        <v>48</v>
      </c>
    </row>
    <row r="322" spans="1:14" ht="42" hidden="1" x14ac:dyDescent="0.2">
      <c r="A322" s="39" t="str">
        <f>CONCATENATE("v2p-",YEAR(Table3[[#This Row],[Post Date]]),"-Q",ROUNDDOWN(MONTH(Table3[[#This Row],[Post Date]])/3,0)+1,"-",TEXT(Table3[[#This Row],[Counter]],"00#"))</f>
        <v>v2p-2019-Q3-056</v>
      </c>
      <c r="B322" s="39"/>
      <c r="C322" s="3" t="s">
        <v>2298</v>
      </c>
      <c r="D322" s="3" t="s">
        <v>355</v>
      </c>
      <c r="E322" s="39" t="s">
        <v>604</v>
      </c>
      <c r="F322" s="39" t="s">
        <v>39</v>
      </c>
      <c r="G322" s="3">
        <v>1</v>
      </c>
      <c r="H322" s="3" t="s">
        <v>38</v>
      </c>
      <c r="I322" s="3" t="s">
        <v>134</v>
      </c>
      <c r="J322" s="34" t="s">
        <v>2299</v>
      </c>
      <c r="K322" s="18">
        <v>43677</v>
      </c>
      <c r="L322" s="3" t="s">
        <v>19</v>
      </c>
      <c r="M322" s="34" t="s">
        <v>2255</v>
      </c>
      <c r="N322" s="3">
        <v>56</v>
      </c>
    </row>
    <row r="323" spans="1:14" ht="42" hidden="1" x14ac:dyDescent="0.2">
      <c r="A323" s="39" t="str">
        <f>CONCATENATE("v2p-",YEAR(Table3[[#This Row],[Post Date]]),"-Q",ROUNDDOWN(MONTH(Table3[[#This Row],[Post Date]])/3,0)+1,"-",TEXT(Table3[[#This Row],[Counter]],"00#"))</f>
        <v>v2p-2019-Q3-057</v>
      </c>
      <c r="B323" s="39"/>
      <c r="C323" s="3" t="s">
        <v>2298</v>
      </c>
      <c r="D323" s="3" t="s">
        <v>355</v>
      </c>
      <c r="E323" s="39" t="s">
        <v>604</v>
      </c>
      <c r="F323" s="39" t="s">
        <v>39</v>
      </c>
      <c r="G323" s="3">
        <v>2</v>
      </c>
      <c r="H323" s="3" t="s">
        <v>38</v>
      </c>
      <c r="I323" s="3" t="s">
        <v>134</v>
      </c>
      <c r="J323" s="34" t="s">
        <v>2299</v>
      </c>
      <c r="K323" s="18">
        <v>43677</v>
      </c>
      <c r="L323" s="3" t="s">
        <v>19</v>
      </c>
      <c r="M323" s="34" t="s">
        <v>2255</v>
      </c>
      <c r="N323" s="3">
        <v>57</v>
      </c>
    </row>
    <row r="324" spans="1:14" ht="14" hidden="1" x14ac:dyDescent="0.2">
      <c r="A324" s="39" t="str">
        <f>CONCATENATE("v2p-",YEAR(Table3[[#This Row],[Post Date]]),"-Q",ROUNDDOWN(MONTH(Table3[[#This Row],[Post Date]])/3,0)+1,"-",TEXT(Table3[[#This Row],[Counter]],"00#"))</f>
        <v>v2p-2019-Q3-049</v>
      </c>
      <c r="B324" s="39"/>
      <c r="C324" s="3" t="s">
        <v>139</v>
      </c>
      <c r="D324" s="3" t="s">
        <v>154</v>
      </c>
      <c r="E324" s="39" t="s">
        <v>155</v>
      </c>
      <c r="F324" s="39" t="s">
        <v>39</v>
      </c>
      <c r="G324" s="3">
        <v>1</v>
      </c>
      <c r="H324" s="3" t="s">
        <v>38</v>
      </c>
      <c r="I324" s="3" t="s">
        <v>134</v>
      </c>
      <c r="J324" s="34" t="s">
        <v>2300</v>
      </c>
      <c r="K324" s="18">
        <v>43677</v>
      </c>
      <c r="L324" s="3" t="s">
        <v>19</v>
      </c>
      <c r="M324" s="34" t="s">
        <v>2293</v>
      </c>
      <c r="N324" s="3">
        <v>49</v>
      </c>
    </row>
    <row r="325" spans="1:14" ht="42" hidden="1" x14ac:dyDescent="0.2">
      <c r="A325" s="39" t="str">
        <f>CONCATENATE("v2p-",YEAR(Table3[[#This Row],[Post Date]]),"-Q",ROUNDDOWN(MONTH(Table3[[#This Row],[Post Date]])/3,0)+1,"-",TEXT(Table3[[#This Row],[Counter]],"00#"))</f>
        <v>v2p-2019-Q3-050</v>
      </c>
      <c r="B325" s="39"/>
      <c r="C325" s="3" t="s">
        <v>139</v>
      </c>
      <c r="D325" s="3" t="s">
        <v>154</v>
      </c>
      <c r="E325" s="39" t="s">
        <v>155</v>
      </c>
      <c r="F325" s="39" t="s">
        <v>39</v>
      </c>
      <c r="G325" s="3">
        <v>1</v>
      </c>
      <c r="H325" s="3" t="s">
        <v>38</v>
      </c>
      <c r="I325" s="3" t="s">
        <v>134</v>
      </c>
      <c r="J325" s="34" t="s">
        <v>2301</v>
      </c>
      <c r="K325" s="18">
        <v>43677</v>
      </c>
      <c r="L325" s="3" t="s">
        <v>19</v>
      </c>
      <c r="M325" s="34" t="s">
        <v>2293</v>
      </c>
      <c r="N325" s="3">
        <v>50</v>
      </c>
    </row>
    <row r="326" spans="1:14" ht="42" hidden="1" x14ac:dyDescent="0.2">
      <c r="A326" s="39" t="str">
        <f>CONCATENATE("v2p-",YEAR(Table3[[#This Row],[Post Date]]),"-Q",ROUNDDOWN(MONTH(Table3[[#This Row],[Post Date]])/3,0)+1,"-",TEXT(Table3[[#This Row],[Counter]],"00#"))</f>
        <v>v2p-2019-Q3-058</v>
      </c>
      <c r="B326" s="39"/>
      <c r="C326" s="3" t="s">
        <v>2298</v>
      </c>
      <c r="D326" s="3" t="s">
        <v>610</v>
      </c>
      <c r="E326" s="39" t="s">
        <v>1941</v>
      </c>
      <c r="F326" s="39" t="s">
        <v>39</v>
      </c>
      <c r="G326" s="3">
        <v>1</v>
      </c>
      <c r="H326" s="3" t="s">
        <v>38</v>
      </c>
      <c r="I326" s="3" t="s">
        <v>69</v>
      </c>
      <c r="J326" s="34" t="s">
        <v>2302</v>
      </c>
      <c r="K326" s="18">
        <v>43677</v>
      </c>
      <c r="L326" s="3" t="s">
        <v>19</v>
      </c>
      <c r="M326" s="34" t="s">
        <v>2255</v>
      </c>
      <c r="N326" s="3">
        <v>58</v>
      </c>
    </row>
    <row r="327" spans="1:14" ht="182" hidden="1" x14ac:dyDescent="0.2">
      <c r="A327" s="39" t="str">
        <f>CONCATENATE("v2p-",YEAR(Table3[[#This Row],[Post Date]]),"-Q",ROUNDDOWN(MONTH(Table3[[#This Row],[Post Date]])/3,0)+1,"-",TEXT(Table3[[#This Row],[Counter]],"00#"))</f>
        <v>v2p-2019-Q3-059</v>
      </c>
      <c r="B327" s="39"/>
      <c r="C327" s="3" t="s">
        <v>2298</v>
      </c>
      <c r="D327" s="3" t="s">
        <v>610</v>
      </c>
      <c r="E327" s="39" t="s">
        <v>1941</v>
      </c>
      <c r="F327" s="39" t="s">
        <v>39</v>
      </c>
      <c r="G327" s="3">
        <v>2</v>
      </c>
      <c r="H327" s="3" t="s">
        <v>38</v>
      </c>
      <c r="I327" s="3" t="s">
        <v>38</v>
      </c>
      <c r="J327" s="34" t="s">
        <v>2303</v>
      </c>
      <c r="K327" s="18">
        <v>43677</v>
      </c>
      <c r="L327" s="3" t="s">
        <v>19</v>
      </c>
      <c r="M327" s="34" t="s">
        <v>2255</v>
      </c>
      <c r="N327" s="3">
        <v>59</v>
      </c>
    </row>
    <row r="328" spans="1:14" ht="28" hidden="1" x14ac:dyDescent="0.2">
      <c r="A328" s="39" t="str">
        <f>CONCATENATE("v2p-",YEAR(Table3[[#This Row],[Post Date]]),"-Q",ROUNDDOWN(MONTH(Table3[[#This Row],[Post Date]])/3,0)+1,"-",TEXT(Table3[[#This Row],[Counter]],"00#"))</f>
        <v>v2p-2019-Q3-051</v>
      </c>
      <c r="B328" s="39"/>
      <c r="C328" s="3" t="s">
        <v>139</v>
      </c>
      <c r="D328" s="3" t="s">
        <v>613</v>
      </c>
      <c r="E328" s="39" t="s">
        <v>2304</v>
      </c>
      <c r="F328" s="39" t="s">
        <v>39</v>
      </c>
      <c r="G328" s="3">
        <v>1</v>
      </c>
      <c r="H328" s="3" t="s">
        <v>38</v>
      </c>
      <c r="I328" s="3" t="s">
        <v>106</v>
      </c>
      <c r="J328" s="34" t="s">
        <v>2305</v>
      </c>
      <c r="K328" s="18">
        <v>43677</v>
      </c>
      <c r="L328" s="3" t="s">
        <v>19</v>
      </c>
      <c r="M328" s="34" t="s">
        <v>2255</v>
      </c>
      <c r="N328" s="3">
        <v>51</v>
      </c>
    </row>
    <row r="329" spans="1:14" ht="98" hidden="1" x14ac:dyDescent="0.2">
      <c r="A329" s="39" t="str">
        <f>CONCATENATE("v2p-",YEAR(Table3[[#This Row],[Post Date]]),"-Q",ROUNDDOWN(MONTH(Table3[[#This Row],[Post Date]])/3,0)+1,"-",TEXT(Table3[[#This Row],[Counter]],"00#"))</f>
        <v>v2p-2019-Q3-052</v>
      </c>
      <c r="B329" s="39"/>
      <c r="C329" s="3" t="s">
        <v>139</v>
      </c>
      <c r="D329" s="3" t="s">
        <v>2306</v>
      </c>
      <c r="E329" s="39" t="s">
        <v>2307</v>
      </c>
      <c r="F329" s="39" t="s">
        <v>39</v>
      </c>
      <c r="G329" s="3">
        <v>1</v>
      </c>
      <c r="H329" s="3" t="s">
        <v>38</v>
      </c>
      <c r="I329" s="3" t="s">
        <v>38</v>
      </c>
      <c r="J329" s="34" t="s">
        <v>2308</v>
      </c>
      <c r="K329" s="18">
        <v>43677</v>
      </c>
      <c r="L329" s="3" t="s">
        <v>19</v>
      </c>
      <c r="M329" s="34" t="s">
        <v>2255</v>
      </c>
      <c r="N329" s="3">
        <v>52</v>
      </c>
    </row>
    <row r="330" spans="1:14" ht="28" hidden="1" x14ac:dyDescent="0.2">
      <c r="A330" s="39" t="str">
        <f>CONCATENATE("v2p-",YEAR(Table3[[#This Row],[Post Date]]),"-Q",ROUNDDOWN(MONTH(Table3[[#This Row],[Post Date]])/3,0)+1,"-",TEXT(Table3[[#This Row],[Counter]],"00#"))</f>
        <v>v2p-2019-Q3-053</v>
      </c>
      <c r="B330" s="39"/>
      <c r="C330" s="3" t="s">
        <v>139</v>
      </c>
      <c r="D330" s="3" t="s">
        <v>2102</v>
      </c>
      <c r="E330" s="39" t="s">
        <v>2103</v>
      </c>
      <c r="F330" s="39" t="s">
        <v>39</v>
      </c>
      <c r="G330" s="3">
        <v>1</v>
      </c>
      <c r="H330" s="3" t="s">
        <v>38</v>
      </c>
      <c r="I330" s="3" t="s">
        <v>74</v>
      </c>
      <c r="J330" s="34" t="s">
        <v>2309</v>
      </c>
      <c r="K330" s="18">
        <v>43677</v>
      </c>
      <c r="L330" s="3" t="s">
        <v>19</v>
      </c>
      <c r="M330" s="34" t="s">
        <v>2310</v>
      </c>
      <c r="N330" s="3">
        <v>53</v>
      </c>
    </row>
    <row r="331" spans="1:14" ht="42" hidden="1" x14ac:dyDescent="0.2">
      <c r="A331" s="39" t="str">
        <f>CONCATENATE("v2p-",YEAR(Table3[[#This Row],[Post Date]]),"-Q",ROUNDDOWN(MONTH(Table3[[#This Row],[Post Date]])/3,0)+1,"-",TEXT(Table3[[#This Row],[Counter]],"00#"))</f>
        <v>v2p-2019-Q3-054</v>
      </c>
      <c r="B331" s="39"/>
      <c r="C331" s="3" t="s">
        <v>139</v>
      </c>
      <c r="D331" s="3" t="s">
        <v>2102</v>
      </c>
      <c r="E331" s="39" t="s">
        <v>2103</v>
      </c>
      <c r="F331" s="39" t="s">
        <v>39</v>
      </c>
      <c r="G331" s="3">
        <v>1</v>
      </c>
      <c r="H331" s="3" t="s">
        <v>38</v>
      </c>
      <c r="I331" s="3" t="s">
        <v>38</v>
      </c>
      <c r="J331" s="34" t="s">
        <v>2311</v>
      </c>
      <c r="K331" s="18">
        <v>43677</v>
      </c>
      <c r="L331" s="3" t="s">
        <v>40</v>
      </c>
      <c r="M331" s="34" t="s">
        <v>2312</v>
      </c>
      <c r="N331" s="3">
        <v>54</v>
      </c>
    </row>
    <row r="332" spans="1:14" ht="42" hidden="1" x14ac:dyDescent="0.2">
      <c r="A332" s="39" t="str">
        <f>CONCATENATE("v2p-",YEAR(Table3[[#This Row],[Post Date]]),"-Q",ROUNDDOWN(MONTH(Table3[[#This Row],[Post Date]])/3,0)+1,"-",TEXT(Table3[[#This Row],[Counter]],"00#"))</f>
        <v>v2p-2019-Q3-055</v>
      </c>
      <c r="B332" s="39"/>
      <c r="C332" s="3" t="s">
        <v>139</v>
      </c>
      <c r="D332" s="3" t="s">
        <v>2012</v>
      </c>
      <c r="E332" s="39" t="s">
        <v>2013</v>
      </c>
      <c r="F332" s="39" t="s">
        <v>39</v>
      </c>
      <c r="G332" s="3">
        <v>1</v>
      </c>
      <c r="H332" s="3" t="s">
        <v>38</v>
      </c>
      <c r="I332" s="3" t="s">
        <v>69</v>
      </c>
      <c r="J332" s="34" t="s">
        <v>2313</v>
      </c>
      <c r="K332" s="18">
        <v>43677</v>
      </c>
      <c r="L332" s="3" t="s">
        <v>19</v>
      </c>
      <c r="M332" s="34" t="s">
        <v>2314</v>
      </c>
      <c r="N332" s="3">
        <v>55</v>
      </c>
    </row>
    <row r="333" spans="1:14" ht="28" hidden="1" x14ac:dyDescent="0.2">
      <c r="A333" s="39" t="str">
        <f>CONCATENATE("v2p-",YEAR(Table3[[#This Row],[Post Date]]),"-Q",ROUNDDOWN(MONTH(Table3[[#This Row],[Post Date]])/3,0)+1,"-",TEXT(Table3[[#This Row],[Counter]],"00#"))</f>
        <v>v2p-2019-Q3-006</v>
      </c>
      <c r="B333" s="39"/>
      <c r="C333" s="3" t="s">
        <v>57</v>
      </c>
      <c r="D333" s="3" t="s">
        <v>38</v>
      </c>
      <c r="E333" s="39" t="s">
        <v>38</v>
      </c>
      <c r="F333" s="39" t="s">
        <v>38</v>
      </c>
      <c r="G333" s="3" t="s">
        <v>38</v>
      </c>
      <c r="H333" s="3" t="s">
        <v>38</v>
      </c>
      <c r="I333" s="3" t="s">
        <v>38</v>
      </c>
      <c r="J333" s="34" t="s">
        <v>2315</v>
      </c>
      <c r="K333" s="18">
        <v>43677</v>
      </c>
      <c r="L333" s="3" t="s">
        <v>40</v>
      </c>
      <c r="M333" s="34" t="s">
        <v>2316</v>
      </c>
      <c r="N333" s="3">
        <v>6</v>
      </c>
    </row>
    <row r="334" spans="1:14" ht="42" hidden="1" x14ac:dyDescent="0.2">
      <c r="A334" s="39" t="str">
        <f>CONCATENATE("v2p-",YEAR(Table3[[#This Row],[Post Date]]),"-Q",ROUNDDOWN(MONTH(Table3[[#This Row],[Post Date]])/3,0)+1,"-",TEXT(Table3[[#This Row],[Counter]],"00#"))</f>
        <v>v2p-2019-Q3-007</v>
      </c>
      <c r="B334" s="39"/>
      <c r="C334" s="3" t="s">
        <v>1843</v>
      </c>
      <c r="D334" s="3" t="s">
        <v>38</v>
      </c>
      <c r="E334" s="39" t="s">
        <v>38</v>
      </c>
      <c r="F334" s="39" t="s">
        <v>38</v>
      </c>
      <c r="G334" s="3" t="s">
        <v>38</v>
      </c>
      <c r="H334" s="3" t="s">
        <v>38</v>
      </c>
      <c r="I334" s="3" t="s">
        <v>38</v>
      </c>
      <c r="J334" s="34" t="s">
        <v>2317</v>
      </c>
      <c r="K334" s="18">
        <v>43677</v>
      </c>
      <c r="L334" s="3" t="s">
        <v>19</v>
      </c>
      <c r="M334" s="34" t="s">
        <v>2318</v>
      </c>
      <c r="N334" s="3">
        <v>7</v>
      </c>
    </row>
    <row r="335" spans="1:14" ht="42" hidden="1" x14ac:dyDescent="0.2">
      <c r="A335" s="39" t="str">
        <f>CONCATENATE("v2p-",YEAR(Table3[[#This Row],[Post Date]]),"-Q",ROUNDDOWN(MONTH(Table3[[#This Row],[Post Date]])/3,0)+1,"-",TEXT(Table3[[#This Row],[Counter]],"00#"))</f>
        <v>v2p-2019-Q3-027</v>
      </c>
      <c r="B335" s="39"/>
      <c r="C335" s="3" t="s">
        <v>163</v>
      </c>
      <c r="D335" s="3" t="s">
        <v>38</v>
      </c>
      <c r="E335" s="39" t="s">
        <v>38</v>
      </c>
      <c r="F335" s="39" t="s">
        <v>38</v>
      </c>
      <c r="G335" s="3" t="s">
        <v>38</v>
      </c>
      <c r="H335" s="3" t="s">
        <v>38</v>
      </c>
      <c r="I335" s="3" t="s">
        <v>38</v>
      </c>
      <c r="J335" s="34" t="s">
        <v>2319</v>
      </c>
      <c r="K335" s="18">
        <v>43677</v>
      </c>
      <c r="L335" s="3" t="s">
        <v>19</v>
      </c>
      <c r="M335" s="34" t="s">
        <v>2293</v>
      </c>
      <c r="N335" s="3">
        <v>27</v>
      </c>
    </row>
    <row r="336" spans="1:14" ht="70" hidden="1" x14ac:dyDescent="0.2">
      <c r="A336" s="39" t="str">
        <f>CONCATENATE("v2p-",YEAR(Table3[[#This Row],[Post Date]]),"-Q",ROUNDDOWN(MONTH(Table3[[#This Row],[Post Date]])/3,0)+1,"-",TEXT(Table3[[#This Row],[Counter]],"00#"))</f>
        <v>v2p-2019-Q3-072</v>
      </c>
      <c r="B336" s="39"/>
      <c r="C336" s="3" t="s">
        <v>163</v>
      </c>
      <c r="D336" s="3" t="s">
        <v>38</v>
      </c>
      <c r="E336" s="39" t="s">
        <v>38</v>
      </c>
      <c r="F336" s="39" t="s">
        <v>38</v>
      </c>
      <c r="G336" s="3" t="s">
        <v>38</v>
      </c>
      <c r="H336" s="3" t="s">
        <v>38</v>
      </c>
      <c r="I336" s="3" t="s">
        <v>38</v>
      </c>
      <c r="J336" s="34" t="s">
        <v>2320</v>
      </c>
      <c r="K336" s="18">
        <v>43677</v>
      </c>
      <c r="L336" s="3" t="s">
        <v>19</v>
      </c>
      <c r="M336" s="34" t="s">
        <v>2321</v>
      </c>
      <c r="N336" s="3">
        <v>72</v>
      </c>
    </row>
    <row r="337" spans="1:14" ht="28" hidden="1" x14ac:dyDescent="0.2">
      <c r="A337" s="39" t="str">
        <f>CONCATENATE("v2p-",YEAR(Table3[[#This Row],[Post Date]]),"-Q",ROUNDDOWN(MONTH(Table3[[#This Row],[Post Date]])/3,0)+1,"-",TEXT(Table3[[#This Row],[Counter]],"00#"))</f>
        <v>v2p-2019-Q3-084</v>
      </c>
      <c r="B337" s="39"/>
      <c r="C337" s="3" t="s">
        <v>163</v>
      </c>
      <c r="D337" s="3" t="s">
        <v>38</v>
      </c>
      <c r="E337" s="39" t="s">
        <v>38</v>
      </c>
      <c r="F337" s="39" t="s">
        <v>38</v>
      </c>
      <c r="G337" s="3" t="s">
        <v>38</v>
      </c>
      <c r="H337" s="3" t="s">
        <v>38</v>
      </c>
      <c r="I337" s="3" t="s">
        <v>38</v>
      </c>
      <c r="J337" s="12" t="s">
        <v>2322</v>
      </c>
      <c r="K337" s="18">
        <v>43677</v>
      </c>
      <c r="L337" s="3" t="s">
        <v>19</v>
      </c>
      <c r="M337" s="34" t="s">
        <v>2323</v>
      </c>
      <c r="N337" s="3">
        <v>84</v>
      </c>
    </row>
    <row r="338" spans="1:14" ht="28" hidden="1" x14ac:dyDescent="0.2">
      <c r="A338" s="39" t="str">
        <f>CONCATENATE("v2p-",YEAR(Table3[[#This Row],[Post Date]]),"-Q",ROUNDDOWN(MONTH(Table3[[#This Row],[Post Date]])/3,0)+1,"-",TEXT(Table3[[#This Row],[Counter]],"00#"))</f>
        <v>v2p-2019-Q3-028</v>
      </c>
      <c r="B338" s="39"/>
      <c r="C338" s="3" t="s">
        <v>108</v>
      </c>
      <c r="D338" s="3" t="s">
        <v>38</v>
      </c>
      <c r="E338" s="39" t="s">
        <v>38</v>
      </c>
      <c r="F338" s="39" t="s">
        <v>38</v>
      </c>
      <c r="G338" s="3" t="s">
        <v>38</v>
      </c>
      <c r="H338" s="3" t="s">
        <v>38</v>
      </c>
      <c r="I338" s="3" t="s">
        <v>38</v>
      </c>
      <c r="J338" s="34" t="s">
        <v>2324</v>
      </c>
      <c r="K338" s="18">
        <v>43677</v>
      </c>
      <c r="L338" s="3" t="s">
        <v>40</v>
      </c>
      <c r="M338" s="34" t="s">
        <v>2325</v>
      </c>
      <c r="N338" s="3">
        <v>28</v>
      </c>
    </row>
    <row r="339" spans="1:14" ht="56" hidden="1" x14ac:dyDescent="0.2">
      <c r="A339" s="39" t="str">
        <f>CONCATENATE("v2p-",YEAR(Table3[[#This Row],[Post Date]]),"-Q",ROUNDDOWN(MONTH(Table3[[#This Row],[Post Date]])/3,0)+1,"-",TEXT(Table3[[#This Row],[Counter]],"00#"))</f>
        <v>v2p-2019-Q3-029</v>
      </c>
      <c r="B339" s="39"/>
      <c r="C339" s="3" t="s">
        <v>172</v>
      </c>
      <c r="D339" s="3" t="s">
        <v>38</v>
      </c>
      <c r="E339" s="39" t="s">
        <v>38</v>
      </c>
      <c r="F339" s="39" t="s">
        <v>38</v>
      </c>
      <c r="G339" s="3" t="s">
        <v>38</v>
      </c>
      <c r="H339" s="3" t="s">
        <v>38</v>
      </c>
      <c r="I339" s="3" t="s">
        <v>38</v>
      </c>
      <c r="J339" s="34" t="s">
        <v>2326</v>
      </c>
      <c r="K339" s="18">
        <v>43677</v>
      </c>
      <c r="L339" s="3" t="s">
        <v>19</v>
      </c>
      <c r="M339" s="34" t="s">
        <v>2327</v>
      </c>
      <c r="N339" s="3">
        <v>29</v>
      </c>
    </row>
    <row r="340" spans="1:14" ht="28" hidden="1" x14ac:dyDescent="0.2">
      <c r="A340" s="39" t="str">
        <f>CONCATENATE("v2p-",YEAR(Table3[[#This Row],[Post Date]]),"-Q",ROUNDDOWN(MONTH(Table3[[#This Row],[Post Date]])/3,0)+1,"-",TEXT(Table3[[#This Row],[Counter]],"00#"))</f>
        <v>v2p-2019-Q3-060</v>
      </c>
      <c r="B340" s="39"/>
      <c r="C340" s="3" t="s">
        <v>217</v>
      </c>
      <c r="D340" s="3" t="s">
        <v>38</v>
      </c>
      <c r="E340" s="39" t="s">
        <v>38</v>
      </c>
      <c r="F340" s="39" t="s">
        <v>38</v>
      </c>
      <c r="G340" s="3" t="s">
        <v>38</v>
      </c>
      <c r="H340" s="3" t="s">
        <v>38</v>
      </c>
      <c r="I340" s="3" t="s">
        <v>38</v>
      </c>
      <c r="J340" s="34" t="s">
        <v>2328</v>
      </c>
      <c r="K340" s="18">
        <v>43677</v>
      </c>
      <c r="L340" s="3" t="s">
        <v>40</v>
      </c>
      <c r="M340" s="34"/>
      <c r="N340" s="3">
        <v>60</v>
      </c>
    </row>
    <row r="341" spans="1:14" ht="28" hidden="1" x14ac:dyDescent="0.2">
      <c r="A341" s="30" t="str">
        <f>CONCATENATE("v2p-",YEAR(Table3[[#This Row],[Post Date]]),"-Q",ROUNDDOWN(MONTH(Table3[[#This Row],[Post Date]])/3,0)+1,"-",TEXT(Table3[[#This Row],[Counter]],"00#"))</f>
        <v>v2p-2019-Q3-085</v>
      </c>
      <c r="B341" s="30"/>
      <c r="C341" s="3" t="s">
        <v>38</v>
      </c>
      <c r="D341" s="3" t="s">
        <v>38</v>
      </c>
      <c r="E341" s="39" t="s">
        <v>38</v>
      </c>
      <c r="F341" s="39" t="s">
        <v>38</v>
      </c>
      <c r="G341" s="3" t="s">
        <v>38</v>
      </c>
      <c r="H341" s="3" t="s">
        <v>38</v>
      </c>
      <c r="I341" s="3" t="s">
        <v>38</v>
      </c>
      <c r="J341" s="34" t="s">
        <v>2329</v>
      </c>
      <c r="K341" s="18">
        <v>43677</v>
      </c>
      <c r="L341" s="3" t="s">
        <v>19</v>
      </c>
      <c r="M341" s="34"/>
      <c r="N341" s="3">
        <v>85</v>
      </c>
    </row>
    <row r="342" spans="1:14" s="1" customFormat="1" ht="56" hidden="1" x14ac:dyDescent="0.2">
      <c r="A342" s="39" t="str">
        <f>CONCATENATE("v2p-",YEAR(Table3[[#This Row],[Post Date]]),"-Q",ROUNDDOWN(MONTH(Table3[[#This Row],[Post Date]])/3,0)+1,"-",TEXT(Table3[[#This Row],[Counter]],"00#"))</f>
        <v>v2p-2019-Q3-073</v>
      </c>
      <c r="B342" s="39"/>
      <c r="C342" s="3" t="s">
        <v>175</v>
      </c>
      <c r="D342" s="3" t="s">
        <v>624</v>
      </c>
      <c r="E342" s="39" t="s">
        <v>625</v>
      </c>
      <c r="F342" s="39" t="s">
        <v>39</v>
      </c>
      <c r="G342" s="3">
        <v>1</v>
      </c>
      <c r="H342" s="3" t="s">
        <v>38</v>
      </c>
      <c r="I342" s="3" t="s">
        <v>69</v>
      </c>
      <c r="J342" s="34" t="s">
        <v>2330</v>
      </c>
      <c r="K342" s="18">
        <v>43677</v>
      </c>
      <c r="L342" s="3" t="s">
        <v>19</v>
      </c>
      <c r="M342" s="34" t="s">
        <v>2255</v>
      </c>
      <c r="N342" s="3">
        <v>73</v>
      </c>
    </row>
    <row r="343" spans="1:14" s="1" customFormat="1" ht="28" hidden="1" x14ac:dyDescent="0.2">
      <c r="A343" s="39" t="str">
        <f>CONCATENATE("v2p-",YEAR(Table3[[#This Row],[Post Date]]),"-Q",ROUNDDOWN(MONTH(Table3[[#This Row],[Post Date]])/3,0)+1,"-",TEXT(Table3[[#This Row],[Counter]],"00#"))</f>
        <v>v2p-2019-Q3-074</v>
      </c>
      <c r="B343" s="39"/>
      <c r="C343" s="3" t="s">
        <v>175</v>
      </c>
      <c r="D343" s="3" t="s">
        <v>384</v>
      </c>
      <c r="E343" s="39" t="s">
        <v>385</v>
      </c>
      <c r="F343" s="39" t="s">
        <v>39</v>
      </c>
      <c r="G343" s="3">
        <v>2</v>
      </c>
      <c r="H343" s="3" t="s">
        <v>38</v>
      </c>
      <c r="I343" s="3" t="s">
        <v>74</v>
      </c>
      <c r="J343" s="34" t="s">
        <v>2331</v>
      </c>
      <c r="K343" s="18">
        <v>43677</v>
      </c>
      <c r="L343" s="3" t="s">
        <v>19</v>
      </c>
      <c r="M343" s="34" t="s">
        <v>2332</v>
      </c>
      <c r="N343" s="3">
        <v>74</v>
      </c>
    </row>
    <row r="344" spans="1:14" s="1" customFormat="1" ht="28" hidden="1" x14ac:dyDescent="0.2">
      <c r="A344" s="39" t="str">
        <f>CONCATENATE("v2p-",YEAR(Table3[[#This Row],[Post Date]]),"-Q",ROUNDDOWN(MONTH(Table3[[#This Row],[Post Date]])/3,0)+1,"-",TEXT(Table3[[#This Row],[Counter]],"00#"))</f>
        <v>v2p-2019-Q3-075</v>
      </c>
      <c r="B344" s="39"/>
      <c r="C344" s="3" t="s">
        <v>175</v>
      </c>
      <c r="D344" s="3" t="s">
        <v>384</v>
      </c>
      <c r="E344" s="39" t="s">
        <v>385</v>
      </c>
      <c r="F344" s="39" t="s">
        <v>39</v>
      </c>
      <c r="G344" s="3">
        <v>2</v>
      </c>
      <c r="H344" s="3" t="s">
        <v>38</v>
      </c>
      <c r="I344" s="3" t="s">
        <v>38</v>
      </c>
      <c r="J344" s="34" t="s">
        <v>2333</v>
      </c>
      <c r="K344" s="18">
        <v>43677</v>
      </c>
      <c r="L344" s="3" t="s">
        <v>19</v>
      </c>
      <c r="M344" s="34" t="s">
        <v>2255</v>
      </c>
      <c r="N344" s="3">
        <v>75</v>
      </c>
    </row>
    <row r="345" spans="1:14" s="1" customFormat="1" ht="112" hidden="1" x14ac:dyDescent="0.2">
      <c r="A345" s="39" t="str">
        <f>CONCATENATE("v2p-",YEAR(Table3[[#This Row],[Post Date]]),"-Q",ROUNDDOWN(MONTH(Table3[[#This Row],[Post Date]])/3,0)+1,"-",TEXT(Table3[[#This Row],[Counter]],"00#"))</f>
        <v>v2p-2019-Q3-076</v>
      </c>
      <c r="B345" s="39"/>
      <c r="C345" s="3" t="s">
        <v>175</v>
      </c>
      <c r="D345" s="3" t="s">
        <v>192</v>
      </c>
      <c r="E345" s="39" t="s">
        <v>193</v>
      </c>
      <c r="F345" s="39" t="s">
        <v>39</v>
      </c>
      <c r="G345" s="3">
        <v>2</v>
      </c>
      <c r="H345" s="3" t="s">
        <v>38</v>
      </c>
      <c r="I345" s="3" t="s">
        <v>38</v>
      </c>
      <c r="J345" s="34" t="s">
        <v>2334</v>
      </c>
      <c r="K345" s="18">
        <v>43677</v>
      </c>
      <c r="L345" s="3" t="s">
        <v>19</v>
      </c>
      <c r="M345" s="34" t="s">
        <v>2255</v>
      </c>
      <c r="N345" s="3">
        <v>76</v>
      </c>
    </row>
    <row r="346" spans="1:14" s="1" customFormat="1" ht="42" hidden="1" x14ac:dyDescent="0.2">
      <c r="A346" s="39" t="str">
        <f>CONCATENATE("v2p-",YEAR(Table3[[#This Row],[Post Date]]),"-Q",ROUNDDOWN(MONTH(Table3[[#This Row],[Post Date]])/3,0)+1,"-",TEXT(Table3[[#This Row],[Counter]],"00#"))</f>
        <v>v2p-2019-Q3-078</v>
      </c>
      <c r="B346" s="39"/>
      <c r="C346" s="3" t="s">
        <v>195</v>
      </c>
      <c r="D346" s="3" t="s">
        <v>2335</v>
      </c>
      <c r="E346" s="39" t="s">
        <v>2336</v>
      </c>
      <c r="F346" s="39" t="s">
        <v>39</v>
      </c>
      <c r="G346" s="3">
        <v>1</v>
      </c>
      <c r="H346" s="3" t="s">
        <v>38</v>
      </c>
      <c r="I346" s="3" t="s">
        <v>69</v>
      </c>
      <c r="J346" s="34" t="s">
        <v>2337</v>
      </c>
      <c r="K346" s="18">
        <v>43677</v>
      </c>
      <c r="L346" s="3" t="s">
        <v>19</v>
      </c>
      <c r="M346" s="34" t="s">
        <v>2338</v>
      </c>
      <c r="N346" s="3">
        <v>78</v>
      </c>
    </row>
    <row r="347" spans="1:14" s="1" customFormat="1" ht="42" hidden="1" x14ac:dyDescent="0.2">
      <c r="A347" s="39" t="str">
        <f>CONCATENATE("v2p-",YEAR(Table3[[#This Row],[Post Date]]),"-Q",ROUNDDOWN(MONTH(Table3[[#This Row],[Post Date]])/3,0)+1,"-",TEXT(Table3[[#This Row],[Counter]],"00#"))</f>
        <v>v2p-2019-Q3-079</v>
      </c>
      <c r="B347" s="39"/>
      <c r="C347" s="3" t="s">
        <v>195</v>
      </c>
      <c r="D347" s="3" t="s">
        <v>2335</v>
      </c>
      <c r="E347" s="39" t="s">
        <v>2336</v>
      </c>
      <c r="F347" s="39" t="s">
        <v>39</v>
      </c>
      <c r="G347" s="3">
        <v>2</v>
      </c>
      <c r="H347" s="3" t="s">
        <v>38</v>
      </c>
      <c r="I347" s="3" t="s">
        <v>69</v>
      </c>
      <c r="J347" s="34" t="s">
        <v>2339</v>
      </c>
      <c r="K347" s="18">
        <v>43677</v>
      </c>
      <c r="L347" s="3" t="s">
        <v>19</v>
      </c>
      <c r="M347" s="34" t="s">
        <v>2338</v>
      </c>
      <c r="N347" s="3">
        <v>79</v>
      </c>
    </row>
    <row r="348" spans="1:14" s="1" customFormat="1" ht="42" hidden="1" x14ac:dyDescent="0.2">
      <c r="A348" s="39" t="str">
        <f>CONCATENATE("v2p-",YEAR(Table3[[#This Row],[Post Date]]),"-Q",ROUNDDOWN(MONTH(Table3[[#This Row],[Post Date]])/3,0)+1,"-",TEXT(Table3[[#This Row],[Counter]],"00#"))</f>
        <v>v2p-2019-Q3-077</v>
      </c>
      <c r="B348" s="39"/>
      <c r="C348" s="3" t="s">
        <v>195</v>
      </c>
      <c r="D348" s="3" t="s">
        <v>2335</v>
      </c>
      <c r="E348" s="39" t="s">
        <v>2336</v>
      </c>
      <c r="F348" s="39" t="s">
        <v>39</v>
      </c>
      <c r="G348" s="3">
        <v>3</v>
      </c>
      <c r="H348" s="3" t="s">
        <v>38</v>
      </c>
      <c r="I348" s="3" t="s">
        <v>38</v>
      </c>
      <c r="J348" s="34" t="s">
        <v>2340</v>
      </c>
      <c r="K348" s="18">
        <v>43677</v>
      </c>
      <c r="L348" s="3" t="s">
        <v>19</v>
      </c>
      <c r="M348" s="34" t="s">
        <v>2255</v>
      </c>
      <c r="N348" s="3">
        <v>77</v>
      </c>
    </row>
    <row r="349" spans="1:14" s="1" customFormat="1" ht="42" hidden="1" x14ac:dyDescent="0.2">
      <c r="A349" s="39" t="str">
        <f>CONCATENATE("v2p-",YEAR(Table3[[#This Row],[Post Date]]),"-Q",ROUNDDOWN(MONTH(Table3[[#This Row],[Post Date]])/3,0)+1,"-",TEXT(Table3[[#This Row],[Counter]],"00#"))</f>
        <v>v2p-2019-Q3-080</v>
      </c>
      <c r="B349" s="39"/>
      <c r="C349" s="3" t="s">
        <v>195</v>
      </c>
      <c r="D349" s="3" t="s">
        <v>392</v>
      </c>
      <c r="E349" s="39" t="s">
        <v>393</v>
      </c>
      <c r="F349" s="39" t="s">
        <v>220</v>
      </c>
      <c r="G349" s="3">
        <v>1</v>
      </c>
      <c r="H349" s="3" t="s">
        <v>38</v>
      </c>
      <c r="I349" s="3" t="s">
        <v>38</v>
      </c>
      <c r="J349" s="34" t="s">
        <v>2341</v>
      </c>
      <c r="K349" s="18">
        <v>43677</v>
      </c>
      <c r="L349" s="3" t="s">
        <v>19</v>
      </c>
      <c r="M349" s="34"/>
      <c r="N349" s="3">
        <v>80</v>
      </c>
    </row>
    <row r="350" spans="1:14" s="1" customFormat="1" ht="224" hidden="1" x14ac:dyDescent="0.2">
      <c r="A350" s="39" t="str">
        <f>CONCATENATE("v2p-",YEAR(Table3[[#This Row],[Post Date]]),"-Q",ROUNDDOWN(MONTH(Table3[[#This Row],[Post Date]])/3,0)+1,"-",TEXT(Table3[[#This Row],[Counter]],"00#"))</f>
        <v>v2p-2019-Q3-061</v>
      </c>
      <c r="B350" s="39"/>
      <c r="C350" s="3" t="s">
        <v>217</v>
      </c>
      <c r="D350" s="3" t="s">
        <v>218</v>
      </c>
      <c r="E350" s="39" t="s">
        <v>1853</v>
      </c>
      <c r="F350" s="39" t="s">
        <v>39</v>
      </c>
      <c r="G350" s="3">
        <v>1</v>
      </c>
      <c r="H350" s="3" t="s">
        <v>38</v>
      </c>
      <c r="I350" s="3" t="s">
        <v>38</v>
      </c>
      <c r="J350" s="34" t="s">
        <v>2342</v>
      </c>
      <c r="K350" s="18">
        <v>43677</v>
      </c>
      <c r="L350" s="3" t="s">
        <v>19</v>
      </c>
      <c r="M350" s="34" t="s">
        <v>2343</v>
      </c>
      <c r="N350" s="3">
        <v>61</v>
      </c>
    </row>
    <row r="351" spans="1:14" s="1" customFormat="1" ht="28" hidden="1" x14ac:dyDescent="0.2">
      <c r="A351" s="39" t="str">
        <f>CONCATENATE("v2p-",YEAR(Table3[[#This Row],[Post Date]]),"-Q",ROUNDDOWN(MONTH(Table3[[#This Row],[Post Date]])/3,0)+1,"-",TEXT(Table3[[#This Row],[Counter]],"00#"))</f>
        <v>v2p-2019-Q3-063</v>
      </c>
      <c r="B351" s="39"/>
      <c r="C351" s="3" t="s">
        <v>217</v>
      </c>
      <c r="D351" s="3" t="s">
        <v>218</v>
      </c>
      <c r="E351" s="39" t="s">
        <v>1853</v>
      </c>
      <c r="F351" s="39" t="s">
        <v>39</v>
      </c>
      <c r="G351" s="3">
        <v>1</v>
      </c>
      <c r="H351" s="3" t="s">
        <v>38</v>
      </c>
      <c r="I351" s="3" t="s">
        <v>38</v>
      </c>
      <c r="J351" s="34" t="s">
        <v>2344</v>
      </c>
      <c r="K351" s="18">
        <v>43677</v>
      </c>
      <c r="L351" s="3" t="s">
        <v>40</v>
      </c>
      <c r="M351" s="34"/>
      <c r="N351" s="3">
        <v>63</v>
      </c>
    </row>
    <row r="352" spans="1:14" s="1" customFormat="1" ht="28" hidden="1" x14ac:dyDescent="0.2">
      <c r="A352" s="39" t="str">
        <f>CONCATENATE("v2p-",YEAR(Table3[[#This Row],[Post Date]]),"-Q",ROUNDDOWN(MONTH(Table3[[#This Row],[Post Date]])/3,0)+1,"-",TEXT(Table3[[#This Row],[Counter]],"00#"))</f>
        <v>v2p-2019-Q3-062</v>
      </c>
      <c r="B352" s="39"/>
      <c r="C352" s="3" t="s">
        <v>217</v>
      </c>
      <c r="D352" s="3" t="s">
        <v>218</v>
      </c>
      <c r="E352" s="39" t="s">
        <v>1853</v>
      </c>
      <c r="F352" s="39" t="s">
        <v>39</v>
      </c>
      <c r="G352" s="3" t="s">
        <v>2215</v>
      </c>
      <c r="H352" s="3" t="s">
        <v>38</v>
      </c>
      <c r="I352" s="3" t="s">
        <v>38</v>
      </c>
      <c r="J352" s="34" t="s">
        <v>2345</v>
      </c>
      <c r="K352" s="18">
        <v>43677</v>
      </c>
      <c r="L352" s="3" t="s">
        <v>19</v>
      </c>
      <c r="M352" s="34" t="s">
        <v>2346</v>
      </c>
      <c r="N352" s="3">
        <v>62</v>
      </c>
    </row>
    <row r="353" spans="1:14" s="1" customFormat="1" ht="56" hidden="1" x14ac:dyDescent="0.2">
      <c r="A353" s="39" t="str">
        <f>CONCATENATE("v2p-",YEAR(Table3[[#This Row],[Post Date]]),"-Q",ROUNDDOWN(MONTH(Table3[[#This Row],[Post Date]])/3,0)+1,"-",TEXT(Table3[[#This Row],[Counter]],"00#"))</f>
        <v>v2p-2019-Q3-064</v>
      </c>
      <c r="B353" s="39"/>
      <c r="C353" s="3" t="s">
        <v>217</v>
      </c>
      <c r="D353" s="3" t="s">
        <v>230</v>
      </c>
      <c r="E353" s="39" t="s">
        <v>2347</v>
      </c>
      <c r="F353" s="39" t="s">
        <v>39</v>
      </c>
      <c r="G353" s="3">
        <v>1</v>
      </c>
      <c r="H353" s="3">
        <v>2</v>
      </c>
      <c r="I353" s="3" t="s">
        <v>69</v>
      </c>
      <c r="J353" s="34" t="s">
        <v>2348</v>
      </c>
      <c r="K353" s="18">
        <v>43677</v>
      </c>
      <c r="L353" s="3" t="s">
        <v>19</v>
      </c>
      <c r="M353" s="34" t="s">
        <v>2255</v>
      </c>
      <c r="N353" s="3">
        <v>64</v>
      </c>
    </row>
    <row r="354" spans="1:14" s="1" customFormat="1" ht="56" hidden="1" x14ac:dyDescent="0.2">
      <c r="A354" s="39" t="str">
        <f>CONCATENATE("v2p-",YEAR(Table3[[#This Row],[Post Date]]),"-Q",ROUNDDOWN(MONTH(Table3[[#This Row],[Post Date]])/3,0)+1,"-",TEXT(Table3[[#This Row],[Counter]],"00#"))</f>
        <v>v2p-2019-Q3-065</v>
      </c>
      <c r="B354" s="39"/>
      <c r="C354" s="3" t="s">
        <v>217</v>
      </c>
      <c r="D354" s="3" t="s">
        <v>230</v>
      </c>
      <c r="E354" s="39" t="s">
        <v>2347</v>
      </c>
      <c r="F354" s="39" t="s">
        <v>762</v>
      </c>
      <c r="G354" s="3">
        <v>1</v>
      </c>
      <c r="H354" s="3">
        <v>2</v>
      </c>
      <c r="I354" s="3" t="s">
        <v>69</v>
      </c>
      <c r="J354" s="34" t="s">
        <v>2349</v>
      </c>
      <c r="K354" s="18">
        <v>43677</v>
      </c>
      <c r="L354" s="3" t="s">
        <v>19</v>
      </c>
      <c r="M354" s="34" t="s">
        <v>2255</v>
      </c>
      <c r="N354" s="3">
        <v>65</v>
      </c>
    </row>
    <row r="355" spans="1:14" s="1" customFormat="1" ht="56" hidden="1" x14ac:dyDescent="0.2">
      <c r="A355" s="39" t="str">
        <f>CONCATENATE("v2p-",YEAR(Table3[[#This Row],[Post Date]]),"-Q",ROUNDDOWN(MONTH(Table3[[#This Row],[Post Date]])/3,0)+1,"-",TEXT(Table3[[#This Row],[Counter]],"00#"))</f>
        <v>v2p-2019-Q3-066</v>
      </c>
      <c r="B355" s="39"/>
      <c r="C355" s="3" t="s">
        <v>217</v>
      </c>
      <c r="D355" s="3" t="s">
        <v>230</v>
      </c>
      <c r="E355" s="39" t="s">
        <v>2347</v>
      </c>
      <c r="F355" s="39" t="s">
        <v>301</v>
      </c>
      <c r="G355" s="3">
        <v>1</v>
      </c>
      <c r="H355" s="3">
        <v>2</v>
      </c>
      <c r="I355" s="3" t="s">
        <v>69</v>
      </c>
      <c r="J355" s="34" t="s">
        <v>2350</v>
      </c>
      <c r="K355" s="18">
        <v>43677</v>
      </c>
      <c r="L355" s="3" t="s">
        <v>19</v>
      </c>
      <c r="M355" s="34" t="s">
        <v>2255</v>
      </c>
      <c r="N355" s="3">
        <v>66</v>
      </c>
    </row>
    <row r="356" spans="1:14" s="1" customFormat="1" ht="70" hidden="1" x14ac:dyDescent="0.2">
      <c r="A356" s="39" t="str">
        <f>CONCATENATE("v2p-",YEAR(Table3[[#This Row],[Post Date]]),"-Q",ROUNDDOWN(MONTH(Table3[[#This Row],[Post Date]])/3,0)+1,"-",TEXT(Table3[[#This Row],[Counter]],"00#"))</f>
        <v>v2p-2019-Q3-067</v>
      </c>
      <c r="B356" s="39"/>
      <c r="C356" s="3" t="s">
        <v>217</v>
      </c>
      <c r="D356" s="3" t="s">
        <v>234</v>
      </c>
      <c r="E356" s="39" t="s">
        <v>235</v>
      </c>
      <c r="F356" s="39" t="s">
        <v>39</v>
      </c>
      <c r="G356" s="3">
        <v>2</v>
      </c>
      <c r="H356" s="3" t="s">
        <v>38</v>
      </c>
      <c r="I356" s="3" t="s">
        <v>74</v>
      </c>
      <c r="J356" s="34" t="s">
        <v>2351</v>
      </c>
      <c r="K356" s="18">
        <v>43677</v>
      </c>
      <c r="L356" s="3" t="s">
        <v>19</v>
      </c>
      <c r="M356" s="34" t="s">
        <v>2352</v>
      </c>
      <c r="N356" s="3">
        <v>67</v>
      </c>
    </row>
    <row r="357" spans="1:14" s="1" customFormat="1" ht="28" hidden="1" x14ac:dyDescent="0.2">
      <c r="A357" s="39" t="str">
        <f>CONCATENATE("v2p-",YEAR(Table3[[#This Row],[Post Date]]),"-Q",ROUNDDOWN(MONTH(Table3[[#This Row],[Post Date]])/3,0)+1,"-",TEXT(Table3[[#This Row],[Counter]],"00#"))</f>
        <v>v2p-2019-Q3-068</v>
      </c>
      <c r="B357" s="39"/>
      <c r="C357" s="3" t="s">
        <v>217</v>
      </c>
      <c r="D357" s="3" t="s">
        <v>978</v>
      </c>
      <c r="E357" s="39" t="s">
        <v>979</v>
      </c>
      <c r="F357" s="39" t="s">
        <v>39</v>
      </c>
      <c r="G357" s="3">
        <v>1</v>
      </c>
      <c r="H357" s="3" t="s">
        <v>38</v>
      </c>
      <c r="I357" s="3" t="s">
        <v>69</v>
      </c>
      <c r="J357" s="34" t="s">
        <v>2353</v>
      </c>
      <c r="K357" s="18">
        <v>43677</v>
      </c>
      <c r="L357" s="3" t="s">
        <v>40</v>
      </c>
      <c r="M357" s="34" t="s">
        <v>2255</v>
      </c>
      <c r="N357" s="3">
        <v>68</v>
      </c>
    </row>
    <row r="358" spans="1:14" s="1" customFormat="1" ht="126" hidden="1" x14ac:dyDescent="0.2">
      <c r="A358" s="39" t="str">
        <f>CONCATENATE("v2p-",YEAR(Table3[[#This Row],[Post Date]]),"-Q",ROUNDDOWN(MONTH(Table3[[#This Row],[Post Date]])/3,0)+1,"-",TEXT(Table3[[#This Row],[Counter]],"00#"))</f>
        <v>v2p-2019-Q3-069</v>
      </c>
      <c r="B358" s="39"/>
      <c r="C358" s="3" t="s">
        <v>217</v>
      </c>
      <c r="D358" s="3" t="s">
        <v>673</v>
      </c>
      <c r="E358" s="39" t="s">
        <v>674</v>
      </c>
      <c r="F358" s="39" t="s">
        <v>39</v>
      </c>
      <c r="G358" s="3">
        <v>2</v>
      </c>
      <c r="H358" s="3" t="s">
        <v>38</v>
      </c>
      <c r="I358" s="3" t="s">
        <v>38</v>
      </c>
      <c r="J358" s="34" t="s">
        <v>2354</v>
      </c>
      <c r="K358" s="18">
        <v>43677</v>
      </c>
      <c r="L358" s="3" t="s">
        <v>19</v>
      </c>
      <c r="M358" s="34" t="s">
        <v>2355</v>
      </c>
      <c r="N358" s="3">
        <v>69</v>
      </c>
    </row>
    <row r="359" spans="1:14" s="1" customFormat="1" ht="140" hidden="1" x14ac:dyDescent="0.2">
      <c r="A359" s="39" t="str">
        <f>CONCATENATE("v2p-",YEAR(Table3[[#This Row],[Post Date]]),"-Q",ROUNDDOWN(MONTH(Table3[[#This Row],[Post Date]])/3,0)+1,"-",TEXT(Table3[[#This Row],[Counter]],"00#"))</f>
        <v>v2p-2019-Q3-070</v>
      </c>
      <c r="B359" s="39"/>
      <c r="C359" s="3" t="s">
        <v>217</v>
      </c>
      <c r="D359" s="3" t="s">
        <v>2218</v>
      </c>
      <c r="E359" s="39" t="s">
        <v>2219</v>
      </c>
      <c r="F359" s="39" t="s">
        <v>39</v>
      </c>
      <c r="G359" s="3">
        <v>1</v>
      </c>
      <c r="H359" s="3" t="s">
        <v>38</v>
      </c>
      <c r="I359" s="3" t="s">
        <v>38</v>
      </c>
      <c r="J359" s="34" t="s">
        <v>2356</v>
      </c>
      <c r="K359" s="18">
        <v>43677</v>
      </c>
      <c r="L359" s="3" t="s">
        <v>19</v>
      </c>
      <c r="M359" s="34" t="s">
        <v>2357</v>
      </c>
      <c r="N359" s="3">
        <v>70</v>
      </c>
    </row>
    <row r="360" spans="1:14" s="1" customFormat="1" ht="14" hidden="1" x14ac:dyDescent="0.2">
      <c r="A360" s="39" t="str">
        <f>CONCATENATE("v2p-",YEAR(Table3[[#This Row],[Post Date]]),"-Q",ROUNDDOWN(MONTH(Table3[[#This Row],[Post Date]])/3,0)+1,"-",TEXT(Table3[[#This Row],[Counter]],"00#"))</f>
        <v>v2p-2019-Q3-071</v>
      </c>
      <c r="B360" s="39"/>
      <c r="C360" s="3" t="s">
        <v>217</v>
      </c>
      <c r="D360" s="3" t="s">
        <v>2218</v>
      </c>
      <c r="E360" s="39" t="s">
        <v>2219</v>
      </c>
      <c r="F360" s="39" t="s">
        <v>39</v>
      </c>
      <c r="G360" s="3">
        <v>1</v>
      </c>
      <c r="H360" s="3" t="s">
        <v>38</v>
      </c>
      <c r="I360" s="3" t="s">
        <v>69</v>
      </c>
      <c r="J360" s="34" t="s">
        <v>2358</v>
      </c>
      <c r="K360" s="18">
        <v>43677</v>
      </c>
      <c r="L360" s="3" t="s">
        <v>40</v>
      </c>
      <c r="M360" s="34"/>
      <c r="N360" s="3">
        <v>71</v>
      </c>
    </row>
    <row r="361" spans="1:14" s="1" customFormat="1" ht="56" hidden="1" x14ac:dyDescent="0.2">
      <c r="A361" s="39" t="str">
        <f>CONCATENATE("v2p-",YEAR(Table3[[#This Row],[Post Date]]),"-Q",ROUNDDOWN(MONTH(Table3[[#This Row],[Post Date]])/3,0)+1,"-",TEXT(Table3[[#This Row],[Counter]],"00#"))</f>
        <v>v2p-2019-Q3-038</v>
      </c>
      <c r="B361" s="39"/>
      <c r="C361" s="3" t="s">
        <v>2239</v>
      </c>
      <c r="D361" s="3" t="s">
        <v>677</v>
      </c>
      <c r="E361" s="39" t="s">
        <v>2222</v>
      </c>
      <c r="F361" s="39" t="s">
        <v>301</v>
      </c>
      <c r="G361" s="3" t="s">
        <v>415</v>
      </c>
      <c r="H361" s="3" t="s">
        <v>38</v>
      </c>
      <c r="I361" s="3" t="s">
        <v>38</v>
      </c>
      <c r="J361" s="34" t="s">
        <v>2359</v>
      </c>
      <c r="K361" s="18">
        <v>43677</v>
      </c>
      <c r="L361" s="3" t="s">
        <v>19</v>
      </c>
      <c r="M361" s="34" t="s">
        <v>2360</v>
      </c>
      <c r="N361" s="3">
        <v>38</v>
      </c>
    </row>
    <row r="362" spans="1:14" s="1" customFormat="1" ht="56" hidden="1" x14ac:dyDescent="0.2">
      <c r="A362" s="39" t="str">
        <f>CONCATENATE("v2p-",YEAR(Table3[[#This Row],[Post Date]]),"-Q",ROUNDDOWN(MONTH(Table3[[#This Row],[Post Date]])/3,0)+1,"-",TEXT(Table3[[#This Row],[Counter]],"00#"))</f>
        <v>v2p-2019-Q3-039</v>
      </c>
      <c r="B362" s="39"/>
      <c r="C362" s="3" t="s">
        <v>2239</v>
      </c>
      <c r="D362" s="3" t="s">
        <v>242</v>
      </c>
      <c r="E362" s="39" t="s">
        <v>2223</v>
      </c>
      <c r="F362" s="39" t="s">
        <v>301</v>
      </c>
      <c r="G362" s="3" t="s">
        <v>2361</v>
      </c>
      <c r="H362" s="3" t="s">
        <v>38</v>
      </c>
      <c r="I362" s="3" t="s">
        <v>38</v>
      </c>
      <c r="J362" s="34" t="s">
        <v>2359</v>
      </c>
      <c r="K362" s="18">
        <v>43677</v>
      </c>
      <c r="L362" s="3" t="s">
        <v>19</v>
      </c>
      <c r="M362" s="34" t="s">
        <v>2360</v>
      </c>
      <c r="N362" s="3">
        <v>39</v>
      </c>
    </row>
    <row r="363" spans="1:14" s="1" customFormat="1" ht="28" hidden="1" x14ac:dyDescent="0.2">
      <c r="A363" s="39" t="str">
        <f>CONCATENATE("v2p-",YEAR(Table3[[#This Row],[Post Date]]),"-Q",ROUNDDOWN(MONTH(Table3[[#This Row],[Post Date]])/3,0)+1,"-",TEXT(Table3[[#This Row],[Counter]],"00#"))</f>
        <v>v2p-2019-Q3-081</v>
      </c>
      <c r="B363" s="39"/>
      <c r="C363" s="3" t="s">
        <v>241</v>
      </c>
      <c r="D363" s="3" t="s">
        <v>448</v>
      </c>
      <c r="E363" s="39" t="s">
        <v>2362</v>
      </c>
      <c r="F363" s="39" t="s">
        <v>39</v>
      </c>
      <c r="G363" s="3">
        <v>1</v>
      </c>
      <c r="H363" s="3" t="s">
        <v>38</v>
      </c>
      <c r="I363" s="3" t="s">
        <v>38</v>
      </c>
      <c r="J363" s="34" t="s">
        <v>2363</v>
      </c>
      <c r="K363" s="18">
        <v>43677</v>
      </c>
      <c r="L363" s="3" t="s">
        <v>19</v>
      </c>
      <c r="M363" s="34" t="s">
        <v>2255</v>
      </c>
      <c r="N363" s="3">
        <v>81</v>
      </c>
    </row>
    <row r="364" spans="1:14" s="1" customFormat="1" ht="56" hidden="1" x14ac:dyDescent="0.2">
      <c r="A364" s="39" t="str">
        <f>CONCATENATE("v2p-",YEAR(Table3[[#This Row],[Post Date]]),"-Q",ROUNDDOWN(MONTH(Table3[[#This Row],[Post Date]])/3,0)+1,"-",TEXT(Table3[[#This Row],[Counter]],"00#"))</f>
        <v>v2p-2019-Q3-040</v>
      </c>
      <c r="B364" s="39"/>
      <c r="C364" s="3" t="s">
        <v>2239</v>
      </c>
      <c r="D364" s="3" t="s">
        <v>247</v>
      </c>
      <c r="E364" s="39" t="s">
        <v>2026</v>
      </c>
      <c r="F364" s="39" t="s">
        <v>2285</v>
      </c>
      <c r="G364" s="3">
        <v>2</v>
      </c>
      <c r="H364" s="3" t="s">
        <v>38</v>
      </c>
      <c r="I364" s="3" t="s">
        <v>38</v>
      </c>
      <c r="J364" s="34" t="s">
        <v>2364</v>
      </c>
      <c r="K364" s="18">
        <v>43677</v>
      </c>
      <c r="L364" s="3" t="s">
        <v>19</v>
      </c>
      <c r="M364" s="34" t="s">
        <v>2365</v>
      </c>
      <c r="N364" s="3">
        <v>40</v>
      </c>
    </row>
    <row r="365" spans="1:14" s="1" customFormat="1" ht="56" hidden="1" x14ac:dyDescent="0.2">
      <c r="A365" s="39" t="str">
        <f>CONCATENATE("v2p-",YEAR(Table3[[#This Row],[Post Date]]),"-Q",ROUNDDOWN(MONTH(Table3[[#This Row],[Post Date]])/3,0)+1,"-",TEXT(Table3[[#This Row],[Counter]],"00#"))</f>
        <v>v2p-2019-Q3-041</v>
      </c>
      <c r="B365" s="39"/>
      <c r="C365" s="3" t="s">
        <v>2239</v>
      </c>
      <c r="D365" s="3" t="s">
        <v>247</v>
      </c>
      <c r="E365" s="39" t="s">
        <v>2026</v>
      </c>
      <c r="F365" s="39" t="s">
        <v>301</v>
      </c>
      <c r="G365" s="3">
        <v>2</v>
      </c>
      <c r="H365" s="3" t="s">
        <v>38</v>
      </c>
      <c r="I365" s="3" t="s">
        <v>38</v>
      </c>
      <c r="J365" s="34" t="s">
        <v>2364</v>
      </c>
      <c r="K365" s="18">
        <v>43677</v>
      </c>
      <c r="L365" s="3" t="s">
        <v>19</v>
      </c>
      <c r="M365" s="34" t="s">
        <v>2365</v>
      </c>
      <c r="N365" s="3">
        <v>41</v>
      </c>
    </row>
    <row r="366" spans="1:14" s="1" customFormat="1" ht="98" hidden="1" x14ac:dyDescent="0.2">
      <c r="A366" s="39" t="str">
        <f>CONCATENATE("v2p-",YEAR(Table3[[#This Row],[Post Date]]),"-Q",ROUNDDOWN(MONTH(Table3[[#This Row],[Post Date]])/3,0)+1,"-",TEXT(Table3[[#This Row],[Counter]],"00#"))</f>
        <v>v2p-2019-Q3-082</v>
      </c>
      <c r="B366" s="39"/>
      <c r="C366" s="3" t="s">
        <v>241</v>
      </c>
      <c r="D366" s="3" t="s">
        <v>247</v>
      </c>
      <c r="E366" s="39" t="s">
        <v>2026</v>
      </c>
      <c r="F366" s="39" t="s">
        <v>39</v>
      </c>
      <c r="G366" s="3">
        <v>2</v>
      </c>
      <c r="H366" s="3" t="s">
        <v>38</v>
      </c>
      <c r="I366" s="3" t="s">
        <v>134</v>
      </c>
      <c r="J366" s="34" t="s">
        <v>2366</v>
      </c>
      <c r="K366" s="18">
        <v>43677</v>
      </c>
      <c r="L366" s="3" t="s">
        <v>40</v>
      </c>
      <c r="M366" s="34" t="s">
        <v>2367</v>
      </c>
      <c r="N366" s="3">
        <v>82</v>
      </c>
    </row>
    <row r="367" spans="1:14" s="1" customFormat="1" ht="28" hidden="1" x14ac:dyDescent="0.2">
      <c r="A367" s="39" t="str">
        <f>CONCATENATE("v2p-",YEAR(Table3[[#This Row],[Post Date]]),"-Q",ROUNDDOWN(MONTH(Table3[[#This Row],[Post Date]])/3,0)+1,"-",TEXT(Table3[[#This Row],[Counter]],"00#"))</f>
        <v>v2p-2019-Q3-093</v>
      </c>
      <c r="B367" s="39"/>
      <c r="C367" s="3" t="s">
        <v>241</v>
      </c>
      <c r="D367" s="3" t="s">
        <v>247</v>
      </c>
      <c r="E367" s="39" t="s">
        <v>2026</v>
      </c>
      <c r="F367" s="39" t="s">
        <v>39</v>
      </c>
      <c r="G367" s="3">
        <v>2</v>
      </c>
      <c r="H367" s="3" t="s">
        <v>38</v>
      </c>
      <c r="I367" s="3" t="s">
        <v>38</v>
      </c>
      <c r="J367" s="34" t="s">
        <v>2251</v>
      </c>
      <c r="K367" s="18">
        <v>43677</v>
      </c>
      <c r="L367" s="3" t="s">
        <v>19</v>
      </c>
      <c r="M367" s="34" t="s">
        <v>2252</v>
      </c>
      <c r="N367" s="3">
        <v>93</v>
      </c>
    </row>
    <row r="368" spans="1:14" s="1" customFormat="1" ht="28" hidden="1" x14ac:dyDescent="0.2">
      <c r="A368" s="39" t="str">
        <f>CONCATENATE("v2p-",YEAR(Table3[[#This Row],[Post Date]]),"-Q",ROUNDDOWN(MONTH(Table3[[#This Row],[Post Date]])/3,0)+1,"-",TEXT(Table3[[#This Row],[Counter]],"00#"))</f>
        <v>v2p-2019-Q3-083</v>
      </c>
      <c r="B368" s="39"/>
      <c r="C368" s="3" t="s">
        <v>241</v>
      </c>
      <c r="D368" s="3" t="s">
        <v>255</v>
      </c>
      <c r="E368" s="39" t="s">
        <v>256</v>
      </c>
      <c r="F368" s="39" t="s">
        <v>39</v>
      </c>
      <c r="G368" s="3">
        <v>2</v>
      </c>
      <c r="H368" s="3" t="s">
        <v>38</v>
      </c>
      <c r="I368" s="3" t="s">
        <v>38</v>
      </c>
      <c r="J368" s="34" t="s">
        <v>2368</v>
      </c>
      <c r="K368" s="18">
        <v>43677</v>
      </c>
      <c r="L368" s="3" t="s">
        <v>19</v>
      </c>
      <c r="M368" s="34" t="s">
        <v>2255</v>
      </c>
      <c r="N368" s="3">
        <v>83</v>
      </c>
    </row>
    <row r="369" spans="1:14" s="1" customFormat="1" ht="42" hidden="1" x14ac:dyDescent="0.2">
      <c r="A369" s="39" t="str">
        <f>CONCATENATE("v2p-",YEAR(Table3[[#This Row],[Post Date]]),"-Q",ROUNDDOWN(MONTH(Table3[[#This Row],[Post Date]])/3,0)+1,"-",TEXT(Table3[[#This Row],[Counter]],"00#"))</f>
        <v>v2p-2019-Q3-030</v>
      </c>
      <c r="B369" s="39"/>
      <c r="C369" s="3" t="s">
        <v>172</v>
      </c>
      <c r="D369" s="3" t="s">
        <v>2285</v>
      </c>
      <c r="E369" s="39" t="s">
        <v>38</v>
      </c>
      <c r="F369" s="39" t="s">
        <v>38</v>
      </c>
      <c r="G369" s="3" t="s">
        <v>38</v>
      </c>
      <c r="H369" s="3" t="s">
        <v>38</v>
      </c>
      <c r="I369" s="3" t="s">
        <v>38</v>
      </c>
      <c r="J369" s="34" t="s">
        <v>2369</v>
      </c>
      <c r="K369" s="18">
        <v>43677</v>
      </c>
      <c r="L369" s="3" t="s">
        <v>19</v>
      </c>
      <c r="M369" s="34" t="s">
        <v>2370</v>
      </c>
      <c r="N369" s="3">
        <v>30</v>
      </c>
    </row>
    <row r="370" spans="1:14" s="1" customFormat="1" ht="42" hidden="1" x14ac:dyDescent="0.2">
      <c r="A370" s="39" t="str">
        <f>CONCATENATE("v2p-",YEAR(Table3[[#This Row],[Post Date]]),"-Q",ROUNDDOWN(MONTH(Table3[[#This Row],[Post Date]])/3,0)+1,"-",TEXT(Table3[[#This Row],[Counter]],"00#"))</f>
        <v>v2p-2019-Q3-032</v>
      </c>
      <c r="B370" s="39"/>
      <c r="C370" s="3" t="s">
        <v>264</v>
      </c>
      <c r="D370" s="3" t="s">
        <v>461</v>
      </c>
      <c r="E370" s="39" t="s">
        <v>2031</v>
      </c>
      <c r="F370" s="39" t="s">
        <v>39</v>
      </c>
      <c r="G370" s="3">
        <v>2</v>
      </c>
      <c r="H370" s="3" t="s">
        <v>38</v>
      </c>
      <c r="I370" s="3" t="s">
        <v>38</v>
      </c>
      <c r="J370" s="34" t="s">
        <v>2371</v>
      </c>
      <c r="K370" s="18">
        <v>43677</v>
      </c>
      <c r="L370" s="3" t="s">
        <v>19</v>
      </c>
      <c r="M370" s="34" t="s">
        <v>2372</v>
      </c>
      <c r="N370" s="3">
        <v>32</v>
      </c>
    </row>
    <row r="371" spans="1:14" s="1" customFormat="1" ht="126" hidden="1" x14ac:dyDescent="0.2">
      <c r="A371" s="39" t="str">
        <f>CONCATENATE("v2p-",YEAR(Table3[[#This Row],[Post Date]]),"-Q",ROUNDDOWN(MONTH(Table3[[#This Row],[Post Date]])/3,0)+1,"-",TEXT(Table3[[#This Row],[Counter]],"00#"))</f>
        <v>v2p-2019-Q3-033</v>
      </c>
      <c r="B371" s="39"/>
      <c r="C371" s="3" t="s">
        <v>264</v>
      </c>
      <c r="D371" s="3" t="s">
        <v>2235</v>
      </c>
      <c r="E371" s="39" t="s">
        <v>2236</v>
      </c>
      <c r="F371" s="39" t="s">
        <v>39</v>
      </c>
      <c r="G371" s="3">
        <v>2</v>
      </c>
      <c r="H371" s="3" t="s">
        <v>38</v>
      </c>
      <c r="I371" s="3" t="s">
        <v>38</v>
      </c>
      <c r="J371" s="34" t="s">
        <v>2373</v>
      </c>
      <c r="K371" s="18">
        <v>43677</v>
      </c>
      <c r="L371" s="3" t="s">
        <v>19</v>
      </c>
      <c r="M371" s="34" t="s">
        <v>2255</v>
      </c>
      <c r="N371" s="3">
        <v>33</v>
      </c>
    </row>
    <row r="372" spans="1:14" s="1" customFormat="1" ht="98" hidden="1" x14ac:dyDescent="0.2">
      <c r="A372" s="39" t="str">
        <f>CONCATENATE("v2p-",YEAR(Table3[[#This Row],[Post Date]]),"-Q",ROUNDDOWN(MONTH(Table3[[#This Row],[Post Date]])/3,0)+1,"-",TEXT(Table3[[#This Row],[Counter]],"00#"))</f>
        <v>v2p-2019-Q3-034</v>
      </c>
      <c r="B372" s="39"/>
      <c r="C372" s="3" t="s">
        <v>264</v>
      </c>
      <c r="D372" s="3" t="s">
        <v>2235</v>
      </c>
      <c r="E372" s="39" t="s">
        <v>2236</v>
      </c>
      <c r="F372" s="39" t="s">
        <v>39</v>
      </c>
      <c r="G372" s="3">
        <v>2</v>
      </c>
      <c r="H372" s="3" t="s">
        <v>38</v>
      </c>
      <c r="I372" s="3" t="s">
        <v>38</v>
      </c>
      <c r="J372" s="34" t="s">
        <v>2374</v>
      </c>
      <c r="K372" s="18">
        <v>43677</v>
      </c>
      <c r="L372" s="3" t="s">
        <v>19</v>
      </c>
      <c r="M372" s="34" t="s">
        <v>2255</v>
      </c>
      <c r="N372" s="3">
        <v>34</v>
      </c>
    </row>
    <row r="373" spans="1:14" s="61" customFormat="1" ht="28" hidden="1" x14ac:dyDescent="0.2">
      <c r="A373" s="39" t="str">
        <f>CONCATENATE("v2p-",YEAR(Table3[[#This Row],[Post Date]]),"-Q",ROUNDDOWN(MONTH(Table3[[#This Row],[Post Date]])/3,0)+1,"-",TEXT(Table3[[#This Row],[Counter]],"00#"))</f>
        <v>v2p-2019-Q3-035</v>
      </c>
      <c r="B373" s="39"/>
      <c r="C373" s="3" t="s">
        <v>264</v>
      </c>
      <c r="D373" s="3" t="s">
        <v>2375</v>
      </c>
      <c r="E373" s="39" t="s">
        <v>2376</v>
      </c>
      <c r="F373" s="39" t="s">
        <v>39</v>
      </c>
      <c r="G373" s="3">
        <v>1</v>
      </c>
      <c r="H373" s="3" t="s">
        <v>38</v>
      </c>
      <c r="I373" s="3" t="s">
        <v>38</v>
      </c>
      <c r="J373" s="34" t="s">
        <v>2377</v>
      </c>
      <c r="K373" s="18">
        <v>43677</v>
      </c>
      <c r="L373" s="3" t="s">
        <v>40</v>
      </c>
      <c r="M373" s="34" t="s">
        <v>2378</v>
      </c>
      <c r="N373" s="3">
        <v>35</v>
      </c>
    </row>
    <row r="374" spans="1:14" s="62" customFormat="1" ht="42" hidden="1" x14ac:dyDescent="0.2">
      <c r="A374" s="39" t="str">
        <f>CONCATENATE("v2p-",YEAR(Table3[[#This Row],[Post Date]]),"-Q",ROUNDDOWN(MONTH(Table3[[#This Row],[Post Date]])/3,0)+1,"-",TEXT(Table3[[#This Row],[Counter]],"00#"))</f>
        <v>v2p-2019-Q3-036</v>
      </c>
      <c r="B374" s="39"/>
      <c r="C374" s="3" t="s">
        <v>264</v>
      </c>
      <c r="D374" s="3" t="s">
        <v>2379</v>
      </c>
      <c r="E374" s="39" t="s">
        <v>2380</v>
      </c>
      <c r="F374" s="39" t="s">
        <v>39</v>
      </c>
      <c r="G374" s="3">
        <v>1</v>
      </c>
      <c r="H374" s="3" t="s">
        <v>38</v>
      </c>
      <c r="I374" s="3" t="s">
        <v>38</v>
      </c>
      <c r="J374" s="34" t="s">
        <v>2381</v>
      </c>
      <c r="K374" s="18">
        <v>43677</v>
      </c>
      <c r="L374" s="3" t="s">
        <v>40</v>
      </c>
      <c r="M374" s="34" t="s">
        <v>2378</v>
      </c>
      <c r="N374" s="3">
        <v>36</v>
      </c>
    </row>
    <row r="375" spans="1:14" s="1" customFormat="1" ht="28" hidden="1" x14ac:dyDescent="0.2">
      <c r="A375" s="34" t="str">
        <f>CONCATENATE("v2p-",YEAR(Table3[[#This Row],[Post Date]]),"-Q",ROUNDDOWN(MONTH(Table3[[#This Row],[Post Date]])/3,0)+1,"-",TEXT(Table3[[#This Row],[Counter]],"00#"))</f>
        <v>v2p-2019-Q2-001</v>
      </c>
      <c r="B375" s="34"/>
      <c r="C375" s="3" t="s">
        <v>57</v>
      </c>
      <c r="D375" s="3" t="s">
        <v>58</v>
      </c>
      <c r="E375" s="39" t="s">
        <v>1480</v>
      </c>
      <c r="F375" s="34" t="s">
        <v>39</v>
      </c>
      <c r="G375" s="3">
        <v>4</v>
      </c>
      <c r="H375" s="3" t="s">
        <v>38</v>
      </c>
      <c r="I375" s="3" t="s">
        <v>69</v>
      </c>
      <c r="J375" s="34" t="s">
        <v>2382</v>
      </c>
      <c r="K375" s="18">
        <v>43586</v>
      </c>
      <c r="L375" s="3" t="s">
        <v>19</v>
      </c>
      <c r="M375" s="34" t="s">
        <v>2383</v>
      </c>
      <c r="N375" s="3">
        <v>1</v>
      </c>
    </row>
    <row r="376" spans="1:14" s="1" customFormat="1" ht="28" hidden="1" x14ac:dyDescent="0.2">
      <c r="A376" s="34" t="str">
        <f>CONCATENATE("v2p-",YEAR(Table3[[#This Row],[Post Date]]),"-Q",ROUNDDOWN(MONTH(Table3[[#This Row],[Post Date]])/3,0)+1,"-",TEXT(Table3[[#This Row],[Counter]],"00#"))</f>
        <v>v2p-2019-Q2-049</v>
      </c>
      <c r="B376" s="34"/>
      <c r="C376" s="3" t="s">
        <v>57</v>
      </c>
      <c r="D376" s="3" t="s">
        <v>58</v>
      </c>
      <c r="E376" s="39" t="s">
        <v>1480</v>
      </c>
      <c r="F376" s="34" t="s">
        <v>38</v>
      </c>
      <c r="G376" s="3">
        <v>4</v>
      </c>
      <c r="H376" s="3" t="s">
        <v>38</v>
      </c>
      <c r="I376" s="3" t="s">
        <v>38</v>
      </c>
      <c r="J376" s="34" t="s">
        <v>2384</v>
      </c>
      <c r="K376" s="18">
        <v>43586</v>
      </c>
      <c r="L376" s="3" t="s">
        <v>19</v>
      </c>
      <c r="M376" s="34"/>
      <c r="N376" s="3">
        <v>49</v>
      </c>
    </row>
    <row r="377" spans="1:14" s="1" customFormat="1" ht="28" hidden="1" x14ac:dyDescent="0.2">
      <c r="A377" s="34" t="str">
        <f>CONCATENATE("v2p-",YEAR(Table3[[#This Row],[Post Date]]),"-Q",ROUNDDOWN(MONTH(Table3[[#This Row],[Post Date]])/3,0)+1,"-",TEXT(Table3[[#This Row],[Counter]],"00#"))</f>
        <v>v2p-2019-Q2-002</v>
      </c>
      <c r="B377" s="34"/>
      <c r="C377" s="3" t="s">
        <v>57</v>
      </c>
      <c r="D377" s="3" t="s">
        <v>546</v>
      </c>
      <c r="E377" s="39" t="s">
        <v>2242</v>
      </c>
      <c r="F377" s="34" t="s">
        <v>301</v>
      </c>
      <c r="G377" s="3">
        <v>1</v>
      </c>
      <c r="H377" s="3">
        <v>3</v>
      </c>
      <c r="I377" s="3" t="s">
        <v>38</v>
      </c>
      <c r="J377" s="12" t="s">
        <v>2385</v>
      </c>
      <c r="K377" s="18">
        <v>43586</v>
      </c>
      <c r="L377" s="3" t="s">
        <v>19</v>
      </c>
      <c r="M377" s="34" t="s">
        <v>2386</v>
      </c>
      <c r="N377" s="3">
        <v>2</v>
      </c>
    </row>
    <row r="378" spans="1:14" s="1" customFormat="1" ht="14" hidden="1" x14ac:dyDescent="0.2">
      <c r="A378" s="34" t="str">
        <f>CONCATENATE("v2p-",YEAR(Table3[[#This Row],[Post Date]]),"-Q",ROUNDDOWN(MONTH(Table3[[#This Row],[Post Date]])/3,0)+1,"-",TEXT(Table3[[#This Row],[Counter]],"00#"))</f>
        <v>v2p-2019-Q2-050</v>
      </c>
      <c r="B378" s="34"/>
      <c r="C378" s="3" t="s">
        <v>57</v>
      </c>
      <c r="D378" s="3" t="s">
        <v>295</v>
      </c>
      <c r="E378" s="39" t="s">
        <v>296</v>
      </c>
      <c r="F378" s="34" t="s">
        <v>38</v>
      </c>
      <c r="G378" s="3">
        <v>1</v>
      </c>
      <c r="H378" s="3" t="s">
        <v>38</v>
      </c>
      <c r="I378" s="3" t="s">
        <v>38</v>
      </c>
      <c r="J378" s="19" t="s">
        <v>2387</v>
      </c>
      <c r="K378" s="18">
        <v>43586</v>
      </c>
      <c r="L378" s="3" t="s">
        <v>19</v>
      </c>
      <c r="M378" s="34"/>
      <c r="N378" s="3">
        <v>50</v>
      </c>
    </row>
    <row r="379" spans="1:14" s="1" customFormat="1" ht="28" hidden="1" x14ac:dyDescent="0.2">
      <c r="A379" s="34" t="str">
        <f>CONCATENATE("v2p-",YEAR(Table3[[#This Row],[Post Date]]),"-Q",ROUNDDOWN(MONTH(Table3[[#This Row],[Post Date]])/3,0)+1,"-",TEXT(Table3[[#This Row],[Counter]],"00#"))</f>
        <v>v2p-2019-Q2-003</v>
      </c>
      <c r="B379" s="34"/>
      <c r="C379" s="3" t="s">
        <v>57</v>
      </c>
      <c r="D379" s="3" t="s">
        <v>299</v>
      </c>
      <c r="E379" s="39" t="s">
        <v>300</v>
      </c>
      <c r="F379" s="34" t="s">
        <v>39</v>
      </c>
      <c r="G379" s="3">
        <v>2</v>
      </c>
      <c r="H379" s="3" t="s">
        <v>38</v>
      </c>
      <c r="I379" s="3" t="s">
        <v>69</v>
      </c>
      <c r="J379" s="34" t="s">
        <v>2388</v>
      </c>
      <c r="K379" s="18">
        <v>43586</v>
      </c>
      <c r="L379" s="3" t="s">
        <v>19</v>
      </c>
      <c r="M379" s="34"/>
      <c r="N379" s="3">
        <v>3</v>
      </c>
    </row>
    <row r="380" spans="1:14" s="1" customFormat="1" ht="14" hidden="1" x14ac:dyDescent="0.2">
      <c r="A380" s="34" t="str">
        <f>CONCATENATE("v2p-",YEAR(Table3[[#This Row],[Post Date]]),"-Q",ROUNDDOWN(MONTH(Table3[[#This Row],[Post Date]])/3,0)+1,"-",TEXT(Table3[[#This Row],[Counter]],"00#"))</f>
        <v>v2p-2019-Q2-051</v>
      </c>
      <c r="B380" s="34"/>
      <c r="C380" s="3" t="s">
        <v>57</v>
      </c>
      <c r="D380" s="3" t="s">
        <v>76</v>
      </c>
      <c r="E380" s="39" t="s">
        <v>77</v>
      </c>
      <c r="F380" s="34" t="s">
        <v>38</v>
      </c>
      <c r="G380" s="3">
        <v>1</v>
      </c>
      <c r="H380" s="3" t="s">
        <v>38</v>
      </c>
      <c r="I380" s="3" t="s">
        <v>38</v>
      </c>
      <c r="J380" s="34" t="s">
        <v>2389</v>
      </c>
      <c r="K380" s="18">
        <v>43586</v>
      </c>
      <c r="L380" s="3" t="s">
        <v>19</v>
      </c>
      <c r="M380" s="34"/>
      <c r="N380" s="3">
        <v>51</v>
      </c>
    </row>
    <row r="381" spans="1:14" s="1" customFormat="1" ht="14" hidden="1" x14ac:dyDescent="0.2">
      <c r="A381" s="34" t="str">
        <f>CONCATENATE("v2p-",YEAR(Table3[[#This Row],[Post Date]]),"-Q",ROUNDDOWN(MONTH(Table3[[#This Row],[Post Date]])/3,0)+1,"-",TEXT(Table3[[#This Row],[Counter]],"00#"))</f>
        <v>v2p-2019-Q2-052</v>
      </c>
      <c r="B381" s="34"/>
      <c r="C381" s="3" t="s">
        <v>57</v>
      </c>
      <c r="D381" s="3" t="s">
        <v>312</v>
      </c>
      <c r="E381" s="39" t="s">
        <v>313</v>
      </c>
      <c r="F381" s="34" t="s">
        <v>38</v>
      </c>
      <c r="G381" s="3">
        <v>1</v>
      </c>
      <c r="H381" s="3" t="s">
        <v>38</v>
      </c>
      <c r="I381" s="3" t="s">
        <v>38</v>
      </c>
      <c r="J381" s="40" t="s">
        <v>2390</v>
      </c>
      <c r="K381" s="18">
        <v>43586</v>
      </c>
      <c r="L381" s="3" t="s">
        <v>19</v>
      </c>
      <c r="M381" s="34"/>
      <c r="N381" s="3">
        <v>52</v>
      </c>
    </row>
    <row r="382" spans="1:14" s="1" customFormat="1" ht="14" hidden="1" x14ac:dyDescent="0.2">
      <c r="A382" s="34" t="str">
        <f>CONCATENATE("v2p-",YEAR(Table3[[#This Row],[Post Date]]),"-Q",ROUNDDOWN(MONTH(Table3[[#This Row],[Post Date]])/3,0)+1,"-",TEXT(Table3[[#This Row],[Counter]],"00#"))</f>
        <v>v2p-2019-Q2-053</v>
      </c>
      <c r="B382" s="34"/>
      <c r="C382" s="3" t="s">
        <v>57</v>
      </c>
      <c r="D382" s="3" t="s">
        <v>81</v>
      </c>
      <c r="E382" s="39" t="s">
        <v>82</v>
      </c>
      <c r="F382" s="34" t="s">
        <v>38</v>
      </c>
      <c r="G382" s="3">
        <v>1</v>
      </c>
      <c r="H382" s="3" t="s">
        <v>38</v>
      </c>
      <c r="I382" s="3" t="s">
        <v>38</v>
      </c>
      <c r="J382" s="34" t="s">
        <v>2391</v>
      </c>
      <c r="K382" s="18">
        <v>43586</v>
      </c>
      <c r="L382" s="3" t="s">
        <v>19</v>
      </c>
      <c r="M382" s="34"/>
      <c r="N382" s="3">
        <v>53</v>
      </c>
    </row>
    <row r="383" spans="1:14" s="1" customFormat="1" ht="14" hidden="1" x14ac:dyDescent="0.2">
      <c r="A383" s="34" t="str">
        <f>CONCATENATE("v2p-",YEAR(Table3[[#This Row],[Post Date]]),"-Q",ROUNDDOWN(MONTH(Table3[[#This Row],[Post Date]])/3,0)+1,"-",TEXT(Table3[[#This Row],[Counter]],"00#"))</f>
        <v>v2p-2019-Q2-054</v>
      </c>
      <c r="B383" s="34"/>
      <c r="C383" s="3" t="s">
        <v>57</v>
      </c>
      <c r="D383" s="3" t="s">
        <v>85</v>
      </c>
      <c r="E383" s="39" t="s">
        <v>2253</v>
      </c>
      <c r="F383" s="34" t="s">
        <v>38</v>
      </c>
      <c r="G383" s="3">
        <v>1</v>
      </c>
      <c r="H383" s="3" t="s">
        <v>38</v>
      </c>
      <c r="I383" s="3" t="s">
        <v>38</v>
      </c>
      <c r="J383" s="34" t="s">
        <v>2391</v>
      </c>
      <c r="K383" s="18">
        <v>43586</v>
      </c>
      <c r="L383" s="3" t="s">
        <v>19</v>
      </c>
      <c r="M383" s="34"/>
      <c r="N383" s="3">
        <v>54</v>
      </c>
    </row>
    <row r="384" spans="1:14" s="1" customFormat="1" ht="14" hidden="1" x14ac:dyDescent="0.2">
      <c r="A384" s="34" t="str">
        <f>CONCATENATE("v2p-",YEAR(Table3[[#This Row],[Post Date]]),"-Q",ROUNDDOWN(MONTH(Table3[[#This Row],[Post Date]])/3,0)+1,"-",TEXT(Table3[[#This Row],[Counter]],"00#"))</f>
        <v>v2p-2019-Q2-055</v>
      </c>
      <c r="B384" s="34"/>
      <c r="C384" s="3" t="s">
        <v>57</v>
      </c>
      <c r="D384" s="3" t="s">
        <v>91</v>
      </c>
      <c r="E384" s="39" t="s">
        <v>92</v>
      </c>
      <c r="F384" s="34" t="s">
        <v>38</v>
      </c>
      <c r="G384" s="3">
        <v>1</v>
      </c>
      <c r="H384" s="3" t="s">
        <v>38</v>
      </c>
      <c r="I384" s="3" t="s">
        <v>38</v>
      </c>
      <c r="J384" s="12" t="s">
        <v>2392</v>
      </c>
      <c r="K384" s="18">
        <v>43586</v>
      </c>
      <c r="L384" s="3" t="s">
        <v>19</v>
      </c>
      <c r="M384" s="34"/>
      <c r="N384" s="3">
        <v>55</v>
      </c>
    </row>
    <row r="385" spans="1:14" s="1" customFormat="1" ht="14" hidden="1" x14ac:dyDescent="0.2">
      <c r="A385" s="34" t="str">
        <f>CONCATENATE("v2p-",YEAR(Table3[[#This Row],[Post Date]]),"-Q",ROUNDDOWN(MONTH(Table3[[#This Row],[Post Date]])/3,0)+1,"-",TEXT(Table3[[#This Row],[Counter]],"00#"))</f>
        <v>v2p-2019-Q2-056</v>
      </c>
      <c r="B385" s="34"/>
      <c r="C385" s="3" t="s">
        <v>57</v>
      </c>
      <c r="D385" s="3" t="s">
        <v>91</v>
      </c>
      <c r="E385" s="39" t="s">
        <v>92</v>
      </c>
      <c r="F385" s="34" t="s">
        <v>38</v>
      </c>
      <c r="G385" s="3">
        <v>2</v>
      </c>
      <c r="H385" s="3" t="s">
        <v>38</v>
      </c>
      <c r="I385" s="3" t="s">
        <v>38</v>
      </c>
      <c r="J385" s="34" t="s">
        <v>2393</v>
      </c>
      <c r="K385" s="18">
        <v>43586</v>
      </c>
      <c r="L385" s="3" t="s">
        <v>19</v>
      </c>
      <c r="M385" s="34"/>
      <c r="N385" s="3">
        <v>56</v>
      </c>
    </row>
    <row r="386" spans="1:14" s="1" customFormat="1" ht="28" hidden="1" x14ac:dyDescent="0.2">
      <c r="A386" s="34" t="str">
        <f>CONCATENATE("v2p-",YEAR(Table3[[#This Row],[Post Date]]),"-Q",ROUNDDOWN(MONTH(Table3[[#This Row],[Post Date]])/3,0)+1,"-",TEXT(Table3[[#This Row],[Counter]],"00#"))</f>
        <v>v2p-2019-Q2-057</v>
      </c>
      <c r="B386" s="34"/>
      <c r="C386" s="3" t="s">
        <v>95</v>
      </c>
      <c r="D386" s="3" t="s">
        <v>512</v>
      </c>
      <c r="E386" s="39" t="s">
        <v>2394</v>
      </c>
      <c r="F386" s="34" t="s">
        <v>38</v>
      </c>
      <c r="G386" s="3">
        <v>1</v>
      </c>
      <c r="H386" s="3" t="s">
        <v>38</v>
      </c>
      <c r="I386" s="3" t="s">
        <v>38</v>
      </c>
      <c r="J386" s="34" t="s">
        <v>2395</v>
      </c>
      <c r="K386" s="18">
        <v>43586</v>
      </c>
      <c r="L386" s="3" t="s">
        <v>19</v>
      </c>
      <c r="M386" s="34"/>
      <c r="N386" s="3">
        <v>57</v>
      </c>
    </row>
    <row r="387" spans="1:14" s="1" customFormat="1" ht="112" hidden="1" x14ac:dyDescent="0.2">
      <c r="A387" s="34" t="str">
        <f>CONCATENATE("v2p-",YEAR(Table3[[#This Row],[Post Date]]),"-Q",ROUNDDOWN(MONTH(Table3[[#This Row],[Post Date]])/3,0)+1,"-",TEXT(Table3[[#This Row],[Counter]],"00#"))</f>
        <v>v2p-2019-Q2-006</v>
      </c>
      <c r="B387" s="34"/>
      <c r="C387" s="3" t="s">
        <v>95</v>
      </c>
      <c r="D387" s="3" t="s">
        <v>96</v>
      </c>
      <c r="E387" s="39" t="s">
        <v>320</v>
      </c>
      <c r="F387" s="34" t="s">
        <v>39</v>
      </c>
      <c r="G387" s="3">
        <v>1</v>
      </c>
      <c r="H387" s="3" t="s">
        <v>38</v>
      </c>
      <c r="I387" s="3" t="s">
        <v>38</v>
      </c>
      <c r="J387" s="34" t="s">
        <v>2396</v>
      </c>
      <c r="K387" s="18">
        <v>43586</v>
      </c>
      <c r="L387" s="3" t="s">
        <v>19</v>
      </c>
      <c r="M387" s="34"/>
      <c r="N387" s="3">
        <v>6</v>
      </c>
    </row>
    <row r="388" spans="1:14" s="1" customFormat="1" ht="14" hidden="1" x14ac:dyDescent="0.2">
      <c r="A388" s="34" t="str">
        <f>CONCATENATE("v2p-",YEAR(Table3[[#This Row],[Post Date]]),"-Q",ROUNDDOWN(MONTH(Table3[[#This Row],[Post Date]])/3,0)+1,"-",TEXT(Table3[[#This Row],[Counter]],"00#"))</f>
        <v>v2p-2019-Q2-058</v>
      </c>
      <c r="B388" s="34"/>
      <c r="C388" s="3" t="s">
        <v>95</v>
      </c>
      <c r="D388" s="3" t="s">
        <v>96</v>
      </c>
      <c r="E388" s="39" t="s">
        <v>320</v>
      </c>
      <c r="F388" s="34" t="s">
        <v>38</v>
      </c>
      <c r="G388" s="3">
        <v>3</v>
      </c>
      <c r="H388" s="3" t="s">
        <v>38</v>
      </c>
      <c r="I388" s="3" t="s">
        <v>38</v>
      </c>
      <c r="J388" s="34" t="s">
        <v>2397</v>
      </c>
      <c r="K388" s="18">
        <v>43586</v>
      </c>
      <c r="L388" s="3" t="s">
        <v>19</v>
      </c>
      <c r="M388" s="34" t="s">
        <v>2398</v>
      </c>
      <c r="N388" s="3">
        <v>58</v>
      </c>
    </row>
    <row r="389" spans="1:14" s="1" customFormat="1" ht="28" hidden="1" x14ac:dyDescent="0.2">
      <c r="A389" s="34" t="str">
        <f>CONCATENATE("v2p-",YEAR(Table3[[#This Row],[Post Date]]),"-Q",ROUNDDOWN(MONTH(Table3[[#This Row],[Post Date]])/3,0)+1,"-",TEXT(Table3[[#This Row],[Counter]],"00#"))</f>
        <v>v2p-2019-Q2-007</v>
      </c>
      <c r="B389" s="34"/>
      <c r="C389" s="3" t="s">
        <v>95</v>
      </c>
      <c r="D389" s="3" t="s">
        <v>708</v>
      </c>
      <c r="E389" s="39" t="s">
        <v>2149</v>
      </c>
      <c r="F389" s="34" t="s">
        <v>39</v>
      </c>
      <c r="G389" s="3">
        <v>1</v>
      </c>
      <c r="H389" s="3" t="s">
        <v>38</v>
      </c>
      <c r="I389" s="3" t="s">
        <v>38</v>
      </c>
      <c r="J389" s="34" t="s">
        <v>2399</v>
      </c>
      <c r="K389" s="18">
        <v>43586</v>
      </c>
      <c r="L389" s="3" t="s">
        <v>19</v>
      </c>
      <c r="M389" s="34" t="s">
        <v>2400</v>
      </c>
      <c r="N389" s="3">
        <v>7</v>
      </c>
    </row>
    <row r="390" spans="1:14" s="1" customFormat="1" ht="14" hidden="1" x14ac:dyDescent="0.2">
      <c r="A390" s="34" t="str">
        <f>CONCATENATE("v2p-",YEAR(Table3[[#This Row],[Post Date]]),"-Q",ROUNDDOWN(MONTH(Table3[[#This Row],[Post Date]])/3,0)+1,"-",TEXT(Table3[[#This Row],[Counter]],"00#"))</f>
        <v>v2p-2019-Q2-059</v>
      </c>
      <c r="B390" s="34"/>
      <c r="C390" s="3" t="s">
        <v>95</v>
      </c>
      <c r="D390" s="3" t="s">
        <v>708</v>
      </c>
      <c r="E390" s="39" t="s">
        <v>2149</v>
      </c>
      <c r="F390" s="34" t="s">
        <v>38</v>
      </c>
      <c r="G390" s="3">
        <v>1</v>
      </c>
      <c r="H390" s="3" t="s">
        <v>38</v>
      </c>
      <c r="I390" s="3" t="s">
        <v>38</v>
      </c>
      <c r="J390" s="34" t="s">
        <v>2401</v>
      </c>
      <c r="K390" s="18">
        <v>43586</v>
      </c>
      <c r="L390" s="3" t="s">
        <v>19</v>
      </c>
      <c r="M390" s="34"/>
      <c r="N390" s="3">
        <v>59</v>
      </c>
    </row>
    <row r="391" spans="1:14" s="1" customFormat="1" ht="126" hidden="1" x14ac:dyDescent="0.2">
      <c r="A391" s="34" t="str">
        <f>CONCATENATE("v2p-",YEAR(Table3[[#This Row],[Post Date]]),"-Q",ROUNDDOWN(MONTH(Table3[[#This Row],[Post Date]])/3,0)+1,"-",TEXT(Table3[[#This Row],[Counter]],"00#"))</f>
        <v>v2p-2019-Q2-008</v>
      </c>
      <c r="B391" s="34"/>
      <c r="C391" s="3" t="s">
        <v>95</v>
      </c>
      <c r="D391" s="3" t="s">
        <v>570</v>
      </c>
      <c r="E391" s="39" t="s">
        <v>571</v>
      </c>
      <c r="F391" s="34" t="s">
        <v>38</v>
      </c>
      <c r="G391" s="3" t="s">
        <v>38</v>
      </c>
      <c r="H391" s="3" t="s">
        <v>38</v>
      </c>
      <c r="I391" s="3" t="s">
        <v>38</v>
      </c>
      <c r="J391" s="34" t="s">
        <v>2402</v>
      </c>
      <c r="K391" s="18">
        <v>43586</v>
      </c>
      <c r="L391" s="3" t="s">
        <v>40</v>
      </c>
      <c r="M391" s="34"/>
      <c r="N391" s="3">
        <v>8</v>
      </c>
    </row>
    <row r="392" spans="1:14" s="1" customFormat="1" ht="14" hidden="1" x14ac:dyDescent="0.2">
      <c r="A392" s="34" t="str">
        <f>CONCATENATE("v2p-",YEAR(Table3[[#This Row],[Post Date]]),"-Q",ROUNDDOWN(MONTH(Table3[[#This Row],[Post Date]])/3,0)+1,"-",TEXT(Table3[[#This Row],[Counter]],"00#"))</f>
        <v>v2p-2019-Q2-060</v>
      </c>
      <c r="B392" s="34"/>
      <c r="C392" s="3" t="s">
        <v>95</v>
      </c>
      <c r="D392" s="3" t="s">
        <v>920</v>
      </c>
      <c r="E392" s="39" t="s">
        <v>921</v>
      </c>
      <c r="F392" s="34" t="s">
        <v>38</v>
      </c>
      <c r="G392" s="3">
        <v>2</v>
      </c>
      <c r="H392" s="3" t="s">
        <v>38</v>
      </c>
      <c r="I392" s="3" t="s">
        <v>38</v>
      </c>
      <c r="J392" s="19" t="s">
        <v>2390</v>
      </c>
      <c r="K392" s="18">
        <v>43586</v>
      </c>
      <c r="L392" s="3" t="s">
        <v>19</v>
      </c>
      <c r="M392" s="34"/>
      <c r="N392" s="3">
        <v>60</v>
      </c>
    </row>
    <row r="393" spans="1:14" s="1" customFormat="1" ht="42" hidden="1" x14ac:dyDescent="0.2">
      <c r="A393" s="34" t="str">
        <f>CONCATENATE("v2p-",YEAR(Table3[[#This Row],[Post Date]]),"-Q",ROUNDDOWN(MONTH(Table3[[#This Row],[Post Date]])/3,0)+1,"-",TEXT(Table3[[#This Row],[Counter]],"00#"))</f>
        <v>v2p-2019-Q2-009</v>
      </c>
      <c r="B393" s="34"/>
      <c r="C393" s="3" t="s">
        <v>95</v>
      </c>
      <c r="D393" s="3" t="s">
        <v>1012</v>
      </c>
      <c r="E393" s="39" t="s">
        <v>1935</v>
      </c>
      <c r="F393" s="34" t="s">
        <v>39</v>
      </c>
      <c r="G393" s="3">
        <v>1</v>
      </c>
      <c r="H393" s="3" t="s">
        <v>38</v>
      </c>
      <c r="I393" s="3" t="s">
        <v>271</v>
      </c>
      <c r="J393" s="34" t="s">
        <v>2403</v>
      </c>
      <c r="K393" s="18">
        <v>43586</v>
      </c>
      <c r="L393" s="3" t="s">
        <v>19</v>
      </c>
      <c r="M393" s="34"/>
      <c r="N393" s="3">
        <v>9</v>
      </c>
    </row>
    <row r="394" spans="1:14" s="1" customFormat="1" ht="14" hidden="1" x14ac:dyDescent="0.2">
      <c r="A394" s="34" t="str">
        <f>CONCATENATE("v2p-",YEAR(Table3[[#This Row],[Post Date]]),"-Q",ROUNDDOWN(MONTH(Table3[[#This Row],[Post Date]])/3,0)+1,"-",TEXT(Table3[[#This Row],[Counter]],"00#"))</f>
        <v>v2p-2019-Q2-061</v>
      </c>
      <c r="B394" s="34"/>
      <c r="C394" s="3" t="s">
        <v>95</v>
      </c>
      <c r="D394" s="3" t="s">
        <v>100</v>
      </c>
      <c r="E394" s="39" t="s">
        <v>101</v>
      </c>
      <c r="F394" s="34" t="s">
        <v>38</v>
      </c>
      <c r="G394" s="3">
        <v>2</v>
      </c>
      <c r="H394" s="3" t="s">
        <v>38</v>
      </c>
      <c r="I394" s="3" t="s">
        <v>38</v>
      </c>
      <c r="J394" s="19" t="s">
        <v>2404</v>
      </c>
      <c r="K394" s="18">
        <v>43586</v>
      </c>
      <c r="L394" s="3" t="s">
        <v>19</v>
      </c>
      <c r="M394" s="34"/>
      <c r="N394" s="3">
        <v>61</v>
      </c>
    </row>
    <row r="395" spans="1:14" s="1" customFormat="1" ht="28" hidden="1" x14ac:dyDescent="0.2">
      <c r="A395" s="34" t="str">
        <f>CONCATENATE("v2p-",YEAR(Table3[[#This Row],[Post Date]]),"-Q",ROUNDDOWN(MONTH(Table3[[#This Row],[Post Date]])/3,0)+1,"-",TEXT(Table3[[#This Row],[Counter]],"00#"))</f>
        <v>v2p-2019-Q2-010</v>
      </c>
      <c r="B395" s="34"/>
      <c r="C395" s="3" t="s">
        <v>95</v>
      </c>
      <c r="D395" s="3" t="s">
        <v>103</v>
      </c>
      <c r="E395" s="39" t="s">
        <v>2405</v>
      </c>
      <c r="F395" s="34" t="s">
        <v>39</v>
      </c>
      <c r="G395" s="3">
        <v>2</v>
      </c>
      <c r="H395" s="3" t="s">
        <v>38</v>
      </c>
      <c r="I395" s="3" t="s">
        <v>134</v>
      </c>
      <c r="J395" s="34" t="s">
        <v>2406</v>
      </c>
      <c r="K395" s="18">
        <v>43586</v>
      </c>
      <c r="L395" s="3" t="s">
        <v>19</v>
      </c>
      <c r="M395" s="34" t="s">
        <v>2407</v>
      </c>
      <c r="N395" s="3">
        <v>10</v>
      </c>
    </row>
    <row r="396" spans="1:14" ht="14" hidden="1" x14ac:dyDescent="0.2">
      <c r="A396" s="34" t="str">
        <f>CONCATENATE("v2p-",YEAR(Table3[[#This Row],[Post Date]]),"-Q",ROUNDDOWN(MONTH(Table3[[#This Row],[Post Date]])/3,0)+1,"-",TEXT(Table3[[#This Row],[Counter]],"00#"))</f>
        <v>v2p-2019-Q2-011</v>
      </c>
      <c r="B396" s="34"/>
      <c r="C396" s="3" t="s">
        <v>95</v>
      </c>
      <c r="D396" s="3" t="s">
        <v>575</v>
      </c>
      <c r="E396" s="39" t="s">
        <v>705</v>
      </c>
      <c r="F396" s="34" t="s">
        <v>39</v>
      </c>
      <c r="G396" s="3">
        <v>1</v>
      </c>
      <c r="H396" s="3" t="s">
        <v>38</v>
      </c>
      <c r="I396" s="3" t="s">
        <v>74</v>
      </c>
      <c r="J396" s="34" t="s">
        <v>2408</v>
      </c>
      <c r="K396" s="18">
        <v>43586</v>
      </c>
      <c r="L396" s="3" t="s">
        <v>19</v>
      </c>
      <c r="M396" s="34" t="s">
        <v>2400</v>
      </c>
      <c r="N396" s="3">
        <v>11</v>
      </c>
    </row>
    <row r="397" spans="1:14" s="63" customFormat="1" ht="14" hidden="1" x14ac:dyDescent="0.2">
      <c r="A397" s="34" t="str">
        <f>CONCATENATE("v2p-",YEAR(Table3[[#This Row],[Post Date]]),"-Q",ROUNDDOWN(MONTH(Table3[[#This Row],[Post Date]])/3,0)+1,"-",TEXT(Table3[[#This Row],[Counter]],"00#"))</f>
        <v>v2p-2019-Q2-062</v>
      </c>
      <c r="B397" s="34"/>
      <c r="C397" s="3" t="s">
        <v>95</v>
      </c>
      <c r="D397" s="3" t="s">
        <v>575</v>
      </c>
      <c r="E397" s="39" t="s">
        <v>705</v>
      </c>
      <c r="F397" s="34" t="s">
        <v>38</v>
      </c>
      <c r="G397" s="3">
        <v>1</v>
      </c>
      <c r="H397" s="3" t="s">
        <v>38</v>
      </c>
      <c r="I397" s="3" t="s">
        <v>38</v>
      </c>
      <c r="J397" s="34" t="s">
        <v>2296</v>
      </c>
      <c r="K397" s="18">
        <v>43586</v>
      </c>
      <c r="L397" s="3" t="s">
        <v>19</v>
      </c>
      <c r="M397" s="34"/>
      <c r="N397" s="3">
        <v>62</v>
      </c>
    </row>
    <row r="398" spans="1:14" ht="28" hidden="1" x14ac:dyDescent="0.2">
      <c r="A398" s="34" t="str">
        <f>CONCATENATE("v2p-",YEAR(Table3[[#This Row],[Post Date]]),"-Q",ROUNDDOWN(MONTH(Table3[[#This Row],[Post Date]])/3,0)+1,"-",TEXT(Table3[[#This Row],[Counter]],"00#"))</f>
        <v>v2p-2019-Q2-012</v>
      </c>
      <c r="B398" s="34"/>
      <c r="C398" s="3" t="s">
        <v>108</v>
      </c>
      <c r="D398" s="3" t="s">
        <v>335</v>
      </c>
      <c r="E398" s="39" t="s">
        <v>336</v>
      </c>
      <c r="F398" s="34" t="s">
        <v>39</v>
      </c>
      <c r="G398" s="3">
        <v>1</v>
      </c>
      <c r="H398" s="3" t="s">
        <v>38</v>
      </c>
      <c r="I398" s="3" t="s">
        <v>38</v>
      </c>
      <c r="J398" s="34" t="s">
        <v>2409</v>
      </c>
      <c r="K398" s="18">
        <v>43586</v>
      </c>
      <c r="L398" s="3" t="s">
        <v>19</v>
      </c>
      <c r="M398" s="34" t="s">
        <v>2410</v>
      </c>
      <c r="N398" s="3">
        <v>12</v>
      </c>
    </row>
    <row r="399" spans="1:14" ht="14" hidden="1" x14ac:dyDescent="0.2">
      <c r="A399" s="34" t="str">
        <f>CONCATENATE("v2p-",YEAR(Table3[[#This Row],[Post Date]]),"-Q",ROUNDDOWN(MONTH(Table3[[#This Row],[Post Date]])/3,0)+1,"-",TEXT(Table3[[#This Row],[Counter]],"00#"))</f>
        <v>v2p-2019-Q2-013</v>
      </c>
      <c r="B399" s="34"/>
      <c r="C399" s="3" t="s">
        <v>112</v>
      </c>
      <c r="D399" s="3" t="s">
        <v>342</v>
      </c>
      <c r="E399" s="39" t="s">
        <v>1995</v>
      </c>
      <c r="F399" s="34" t="s">
        <v>39</v>
      </c>
      <c r="G399" s="3">
        <v>1</v>
      </c>
      <c r="H399" s="3">
        <v>1</v>
      </c>
      <c r="I399" s="3" t="s">
        <v>38</v>
      </c>
      <c r="J399" s="34" t="s">
        <v>2411</v>
      </c>
      <c r="K399" s="18">
        <v>43586</v>
      </c>
      <c r="L399" s="3" t="s">
        <v>19</v>
      </c>
      <c r="M399" s="34" t="s">
        <v>2412</v>
      </c>
      <c r="N399" s="3">
        <v>13</v>
      </c>
    </row>
    <row r="400" spans="1:14" ht="16" hidden="1" x14ac:dyDescent="0.2">
      <c r="A400" s="34" t="str">
        <f>CONCATENATE("v2p-",YEAR(Table3[[#This Row],[Post Date]]),"-Q",ROUNDDOWN(MONTH(Table3[[#This Row],[Post Date]])/3,0)+1,"-",TEXT(Table3[[#This Row],[Counter]],"00#"))</f>
        <v>v2p-2019-Q2-014</v>
      </c>
      <c r="B400" s="34"/>
      <c r="C400" s="3" t="s">
        <v>112</v>
      </c>
      <c r="D400" s="3" t="s">
        <v>113</v>
      </c>
      <c r="E400" s="39" t="s">
        <v>114</v>
      </c>
      <c r="F400" s="34" t="s">
        <v>39</v>
      </c>
      <c r="G400" s="3">
        <v>1</v>
      </c>
      <c r="H400" s="3" t="s">
        <v>38</v>
      </c>
      <c r="I400" s="3" t="s">
        <v>69</v>
      </c>
      <c r="J400" s="34" t="s">
        <v>2413</v>
      </c>
      <c r="K400" s="18">
        <v>43586</v>
      </c>
      <c r="L400" s="3" t="s">
        <v>19</v>
      </c>
      <c r="M400" s="34"/>
      <c r="N400" s="3">
        <v>14</v>
      </c>
    </row>
    <row r="401" spans="1:14" ht="56" hidden="1" x14ac:dyDescent="0.2">
      <c r="A401" s="34" t="str">
        <f>CONCATENATE("v2p-",YEAR(Table3[[#This Row],[Post Date]]),"-Q",ROUNDDOWN(MONTH(Table3[[#This Row],[Post Date]])/3,0)+1,"-",TEXT(Table3[[#This Row],[Counter]],"00#"))</f>
        <v>v2p-2019-Q2-015</v>
      </c>
      <c r="B401" s="34"/>
      <c r="C401" s="3" t="s">
        <v>112</v>
      </c>
      <c r="D401" s="3" t="s">
        <v>113</v>
      </c>
      <c r="E401" s="39" t="s">
        <v>114</v>
      </c>
      <c r="F401" s="34" t="s">
        <v>39</v>
      </c>
      <c r="G401" s="3">
        <v>1</v>
      </c>
      <c r="H401" s="3" t="s">
        <v>38</v>
      </c>
      <c r="I401" s="3" t="s">
        <v>38</v>
      </c>
      <c r="J401" s="34" t="s">
        <v>2414</v>
      </c>
      <c r="K401" s="18">
        <v>43586</v>
      </c>
      <c r="L401" s="3" t="s">
        <v>19</v>
      </c>
      <c r="M401" s="34"/>
      <c r="N401" s="3">
        <v>15</v>
      </c>
    </row>
    <row r="402" spans="1:14" ht="14" hidden="1" x14ac:dyDescent="0.2">
      <c r="A402" s="34" t="str">
        <f>CONCATENATE("v2p-",YEAR(Table3[[#This Row],[Post Date]]),"-Q",ROUNDDOWN(MONTH(Table3[[#This Row],[Post Date]])/3,0)+1,"-",TEXT(Table3[[#This Row],[Counter]],"00#"))</f>
        <v>v2p-2019-Q2-016</v>
      </c>
      <c r="B402" s="34"/>
      <c r="C402" s="3" t="s">
        <v>112</v>
      </c>
      <c r="D402" s="3" t="s">
        <v>592</v>
      </c>
      <c r="E402" s="39" t="s">
        <v>593</v>
      </c>
      <c r="F402" s="34" t="s">
        <v>39</v>
      </c>
      <c r="G402" s="3">
        <v>1</v>
      </c>
      <c r="H402" s="3" t="s">
        <v>38</v>
      </c>
      <c r="I402" s="3" t="s">
        <v>69</v>
      </c>
      <c r="J402" s="34" t="s">
        <v>2415</v>
      </c>
      <c r="K402" s="18">
        <v>43586</v>
      </c>
      <c r="L402" s="3" t="s">
        <v>19</v>
      </c>
      <c r="M402" s="34" t="s">
        <v>2416</v>
      </c>
      <c r="N402" s="3">
        <v>16</v>
      </c>
    </row>
    <row r="403" spans="1:14" ht="14" hidden="1" x14ac:dyDescent="0.2">
      <c r="A403" s="34" t="str">
        <f>CONCATENATE("v2p-",YEAR(Table3[[#This Row],[Post Date]]),"-Q",ROUNDDOWN(MONTH(Table3[[#This Row],[Post Date]])/3,0)+1,"-",TEXT(Table3[[#This Row],[Counter]],"00#"))</f>
        <v>v2p-2019-Q2-017</v>
      </c>
      <c r="B403" s="34"/>
      <c r="C403" s="3" t="s">
        <v>112</v>
      </c>
      <c r="D403" s="3" t="s">
        <v>592</v>
      </c>
      <c r="E403" s="39" t="s">
        <v>593</v>
      </c>
      <c r="F403" s="34" t="s">
        <v>39</v>
      </c>
      <c r="G403" s="3">
        <v>1</v>
      </c>
      <c r="H403" s="3" t="s">
        <v>38</v>
      </c>
      <c r="I403" s="3" t="s">
        <v>69</v>
      </c>
      <c r="J403" s="34" t="s">
        <v>2417</v>
      </c>
      <c r="K403" s="18">
        <v>43586</v>
      </c>
      <c r="L403" s="3" t="s">
        <v>19</v>
      </c>
      <c r="M403" s="34" t="s">
        <v>2416</v>
      </c>
      <c r="N403" s="3">
        <v>17</v>
      </c>
    </row>
    <row r="404" spans="1:14" ht="14" hidden="1" x14ac:dyDescent="0.2">
      <c r="A404" s="34" t="str">
        <f>CONCATENATE("v2p-",YEAR(Table3[[#This Row],[Post Date]]),"-Q",ROUNDDOWN(MONTH(Table3[[#This Row],[Post Date]])/3,0)+1,"-",TEXT(Table3[[#This Row],[Counter]],"00#"))</f>
        <v>v2p-2019-Q2-063</v>
      </c>
      <c r="B404" s="34"/>
      <c r="C404" s="3" t="s">
        <v>112</v>
      </c>
      <c r="D404" s="3" t="s">
        <v>120</v>
      </c>
      <c r="E404" s="39" t="s">
        <v>1968</v>
      </c>
      <c r="F404" s="34" t="s">
        <v>38</v>
      </c>
      <c r="G404" s="3">
        <v>2</v>
      </c>
      <c r="H404" s="3" t="s">
        <v>38</v>
      </c>
      <c r="I404" s="3" t="s">
        <v>38</v>
      </c>
      <c r="J404" s="19" t="s">
        <v>2390</v>
      </c>
      <c r="K404" s="18">
        <v>43586</v>
      </c>
      <c r="L404" s="3" t="s">
        <v>19</v>
      </c>
      <c r="M404" s="34"/>
      <c r="N404" s="3">
        <v>63</v>
      </c>
    </row>
    <row r="405" spans="1:14" ht="28" hidden="1" x14ac:dyDescent="0.2">
      <c r="A405" s="34" t="str">
        <f>CONCATENATE("v2p-",YEAR(Table3[[#This Row],[Post Date]]),"-Q",ROUNDDOWN(MONTH(Table3[[#This Row],[Post Date]])/3,0)+1,"-",TEXT(Table3[[#This Row],[Counter]],"00#"))</f>
        <v>v2p-2019-Q2-018</v>
      </c>
      <c r="B405" s="34"/>
      <c r="C405" s="3" t="s">
        <v>112</v>
      </c>
      <c r="D405" s="3" t="s">
        <v>126</v>
      </c>
      <c r="E405" s="39" t="s">
        <v>1809</v>
      </c>
      <c r="F405" s="34" t="s">
        <v>39</v>
      </c>
      <c r="G405" s="3">
        <v>3</v>
      </c>
      <c r="H405" s="3" t="s">
        <v>38</v>
      </c>
      <c r="I405" s="3" t="s">
        <v>38</v>
      </c>
      <c r="J405" s="34" t="s">
        <v>2418</v>
      </c>
      <c r="K405" s="18">
        <v>43586</v>
      </c>
      <c r="L405" s="3" t="s">
        <v>19</v>
      </c>
      <c r="M405" s="34" t="s">
        <v>2419</v>
      </c>
      <c r="N405" s="3">
        <v>18</v>
      </c>
    </row>
    <row r="406" spans="1:14" ht="28" hidden="1" x14ac:dyDescent="0.2">
      <c r="A406" s="34" t="str">
        <f>CONCATENATE("v2p-",YEAR(Table3[[#This Row],[Post Date]]),"-Q",ROUNDDOWN(MONTH(Table3[[#This Row],[Post Date]])/3,0)+1,"-",TEXT(Table3[[#This Row],[Counter]],"00#"))</f>
        <v>v2p-2019-Q2-019</v>
      </c>
      <c r="B406" s="34"/>
      <c r="C406" s="3" t="s">
        <v>112</v>
      </c>
      <c r="D406" s="3" t="s">
        <v>131</v>
      </c>
      <c r="E406" s="39" t="s">
        <v>137</v>
      </c>
      <c r="F406" s="34" t="s">
        <v>2420</v>
      </c>
      <c r="G406" s="3">
        <v>1</v>
      </c>
      <c r="H406" s="3" t="s">
        <v>38</v>
      </c>
      <c r="I406" s="3" t="s">
        <v>38</v>
      </c>
      <c r="J406" s="34" t="s">
        <v>2421</v>
      </c>
      <c r="K406" s="18">
        <v>43586</v>
      </c>
      <c r="L406" s="3" t="s">
        <v>19</v>
      </c>
      <c r="M406" s="34" t="s">
        <v>2422</v>
      </c>
      <c r="N406" s="3">
        <v>19</v>
      </c>
    </row>
    <row r="407" spans="1:14" ht="28" hidden="1" x14ac:dyDescent="0.2">
      <c r="A407" s="34" t="str">
        <f>CONCATENATE("v2p-",YEAR(Table3[[#This Row],[Post Date]]),"-Q",ROUNDDOWN(MONTH(Table3[[#This Row],[Post Date]])/3,0)+1,"-",TEXT(Table3[[#This Row],[Counter]],"00#"))</f>
        <v>v2p-2019-Q2-064</v>
      </c>
      <c r="B407" s="34"/>
      <c r="C407" s="3" t="s">
        <v>112</v>
      </c>
      <c r="D407" s="3" t="s">
        <v>136</v>
      </c>
      <c r="E407" s="39" t="s">
        <v>1812</v>
      </c>
      <c r="F407" s="34" t="s">
        <v>38</v>
      </c>
      <c r="G407" s="3">
        <v>1</v>
      </c>
      <c r="H407" s="3" t="s">
        <v>38</v>
      </c>
      <c r="I407" s="3" t="s">
        <v>38</v>
      </c>
      <c r="J407" s="19" t="s">
        <v>2390</v>
      </c>
      <c r="K407" s="18">
        <v>43586</v>
      </c>
      <c r="L407" s="3" t="s">
        <v>19</v>
      </c>
      <c r="M407" s="34"/>
      <c r="N407" s="3">
        <v>64</v>
      </c>
    </row>
    <row r="408" spans="1:14" ht="14" hidden="1" x14ac:dyDescent="0.2">
      <c r="A408" s="34" t="str">
        <f>CONCATENATE("v2p-",YEAR(Table3[[#This Row],[Post Date]]),"-Q",ROUNDDOWN(MONTH(Table3[[#This Row],[Post Date]])/3,0)+1,"-",TEXT(Table3[[#This Row],[Counter]],"00#"))</f>
        <v>v2p-2019-Q2-073</v>
      </c>
      <c r="B408" s="34"/>
      <c r="C408" s="3" t="s">
        <v>139</v>
      </c>
      <c r="D408" s="3" t="s">
        <v>140</v>
      </c>
      <c r="E408" s="39" t="s">
        <v>141</v>
      </c>
      <c r="F408" s="34" t="s">
        <v>38</v>
      </c>
      <c r="G408" s="3">
        <v>1</v>
      </c>
      <c r="H408" s="3" t="s">
        <v>38</v>
      </c>
      <c r="I408" s="3" t="s">
        <v>38</v>
      </c>
      <c r="J408" s="34" t="s">
        <v>2168</v>
      </c>
      <c r="K408" s="18">
        <v>43586</v>
      </c>
      <c r="L408" s="3" t="s">
        <v>19</v>
      </c>
      <c r="M408" s="34"/>
      <c r="N408" s="3">
        <v>73</v>
      </c>
    </row>
    <row r="409" spans="1:14" ht="14" hidden="1" x14ac:dyDescent="0.2">
      <c r="A409" s="34" t="str">
        <f>CONCATENATE("v2p-",YEAR(Table3[[#This Row],[Post Date]]),"-Q",ROUNDDOWN(MONTH(Table3[[#This Row],[Post Date]])/3,0)+1,"-",TEXT(Table3[[#This Row],[Counter]],"00#"))</f>
        <v>v2p-2019-Q2-074</v>
      </c>
      <c r="B409" s="34"/>
      <c r="C409" s="3" t="s">
        <v>139</v>
      </c>
      <c r="D409" s="3" t="s">
        <v>610</v>
      </c>
      <c r="E409" s="39" t="s">
        <v>1941</v>
      </c>
      <c r="F409" s="34" t="s">
        <v>38</v>
      </c>
      <c r="G409" s="3">
        <v>2</v>
      </c>
      <c r="H409" s="3" t="s">
        <v>38</v>
      </c>
      <c r="I409" s="3" t="s">
        <v>38</v>
      </c>
      <c r="J409" s="34" t="s">
        <v>2423</v>
      </c>
      <c r="K409" s="18">
        <v>43586</v>
      </c>
      <c r="L409" s="3" t="s">
        <v>19</v>
      </c>
      <c r="M409" s="34"/>
      <c r="N409" s="3">
        <v>74</v>
      </c>
    </row>
    <row r="410" spans="1:14" ht="42" hidden="1" x14ac:dyDescent="0.2">
      <c r="A410" s="34" t="str">
        <f>CONCATENATE("v2p-",YEAR(Table3[[#This Row],[Post Date]]),"-Q",ROUNDDOWN(MONTH(Table3[[#This Row],[Post Date]])/3,0)+1,"-",TEXT(Table3[[#This Row],[Counter]],"00#"))</f>
        <v>v2p-2019-Q2-004</v>
      </c>
      <c r="B410" s="34"/>
      <c r="C410" s="3" t="s">
        <v>2016</v>
      </c>
      <c r="D410" s="3" t="s">
        <v>38</v>
      </c>
      <c r="E410" s="39" t="s">
        <v>38</v>
      </c>
      <c r="F410" s="34" t="s">
        <v>38</v>
      </c>
      <c r="G410" s="3" t="s">
        <v>38</v>
      </c>
      <c r="H410" s="3" t="s">
        <v>38</v>
      </c>
      <c r="I410" s="3" t="s">
        <v>38</v>
      </c>
      <c r="J410" s="34" t="s">
        <v>2424</v>
      </c>
      <c r="K410" s="18">
        <v>43586</v>
      </c>
      <c r="L410" s="3" t="s">
        <v>19</v>
      </c>
      <c r="M410" s="34"/>
      <c r="N410" s="3">
        <v>4</v>
      </c>
    </row>
    <row r="411" spans="1:14" ht="42" hidden="1" x14ac:dyDescent="0.2">
      <c r="A411" s="34" t="str">
        <f>CONCATENATE("v2p-",YEAR(Table3[[#This Row],[Post Date]]),"-Q",ROUNDDOWN(MONTH(Table3[[#This Row],[Post Date]])/3,0)+1,"-",TEXT(Table3[[#This Row],[Counter]],"00#"))</f>
        <v>v2p-2019-Q2-005</v>
      </c>
      <c r="B411" s="34"/>
      <c r="C411" s="3" t="s">
        <v>2016</v>
      </c>
      <c r="D411" s="3" t="s">
        <v>38</v>
      </c>
      <c r="E411" s="39" t="s">
        <v>38</v>
      </c>
      <c r="F411" s="34" t="s">
        <v>38</v>
      </c>
      <c r="G411" s="3" t="s">
        <v>38</v>
      </c>
      <c r="H411" s="3" t="s">
        <v>38</v>
      </c>
      <c r="I411" s="3" t="s">
        <v>38</v>
      </c>
      <c r="J411" s="34" t="s">
        <v>2425</v>
      </c>
      <c r="K411" s="18">
        <v>43586</v>
      </c>
      <c r="L411" s="3" t="s">
        <v>40</v>
      </c>
      <c r="M411" s="34" t="s">
        <v>2426</v>
      </c>
      <c r="N411" s="3">
        <v>5</v>
      </c>
    </row>
    <row r="412" spans="1:14" ht="112" hidden="1" x14ac:dyDescent="0.2">
      <c r="A412" s="34" t="str">
        <f>CONCATENATE("v2p-",YEAR(Table3[[#This Row],[Post Date]]),"-Q",ROUNDDOWN(MONTH(Table3[[#This Row],[Post Date]])/3,0)+1,"-",TEXT(Table3[[#This Row],[Counter]],"00#"))</f>
        <v>v2p-2019-Q2-042</v>
      </c>
      <c r="B412" s="34"/>
      <c r="C412" s="3" t="s">
        <v>95</v>
      </c>
      <c r="D412" s="3" t="s">
        <v>38</v>
      </c>
      <c r="E412" s="39" t="s">
        <v>38</v>
      </c>
      <c r="F412" s="34" t="s">
        <v>38</v>
      </c>
      <c r="G412" s="3" t="s">
        <v>38</v>
      </c>
      <c r="H412" s="3" t="s">
        <v>38</v>
      </c>
      <c r="I412" s="3" t="s">
        <v>38</v>
      </c>
      <c r="J412" s="34" t="s">
        <v>2427</v>
      </c>
      <c r="K412" s="18">
        <v>43586</v>
      </c>
      <c r="L412" s="3" t="s">
        <v>40</v>
      </c>
      <c r="M412" s="34"/>
      <c r="N412" s="3">
        <v>42</v>
      </c>
    </row>
    <row r="413" spans="1:14" ht="56" hidden="1" x14ac:dyDescent="0.2">
      <c r="A413" s="34" t="str">
        <f>CONCATENATE("v2p-",YEAR(Table3[[#This Row],[Post Date]]),"-Q",ROUNDDOWN(MONTH(Table3[[#This Row],[Post Date]])/3,0)+1,"-",TEXT(Table3[[#This Row],[Counter]],"00#"))</f>
        <v>v2p-2019-Q2-043</v>
      </c>
      <c r="B413" s="34"/>
      <c r="C413" s="3" t="s">
        <v>95</v>
      </c>
      <c r="D413" s="3" t="s">
        <v>38</v>
      </c>
      <c r="E413" s="39" t="s">
        <v>38</v>
      </c>
      <c r="F413" s="34" t="s">
        <v>38</v>
      </c>
      <c r="G413" s="3" t="s">
        <v>38</v>
      </c>
      <c r="H413" s="3" t="s">
        <v>38</v>
      </c>
      <c r="I413" s="3" t="s">
        <v>38</v>
      </c>
      <c r="J413" s="34" t="s">
        <v>2428</v>
      </c>
      <c r="K413" s="18">
        <v>43586</v>
      </c>
      <c r="L413" s="3" t="s">
        <v>40</v>
      </c>
      <c r="M413" s="34"/>
      <c r="N413" s="3">
        <v>43</v>
      </c>
    </row>
    <row r="414" spans="1:14" ht="28" hidden="1" x14ac:dyDescent="0.2">
      <c r="A414" s="34" t="str">
        <f>CONCATENATE("v2p-",YEAR(Table3[[#This Row],[Post Date]]),"-Q",ROUNDDOWN(MONTH(Table3[[#This Row],[Post Date]])/3,0)+1,"-",TEXT(Table3[[#This Row],[Counter]],"00#"))</f>
        <v>v2p-2019-Q2-046</v>
      </c>
      <c r="B414" s="34"/>
      <c r="C414" s="3" t="s">
        <v>163</v>
      </c>
      <c r="D414" s="3" t="s">
        <v>38</v>
      </c>
      <c r="E414" s="34" t="s">
        <v>38</v>
      </c>
      <c r="F414" s="34" t="s">
        <v>38</v>
      </c>
      <c r="G414" s="3" t="s">
        <v>38</v>
      </c>
      <c r="H414" s="3" t="s">
        <v>38</v>
      </c>
      <c r="I414" s="3" t="s">
        <v>38</v>
      </c>
      <c r="J414" s="12" t="s">
        <v>2429</v>
      </c>
      <c r="K414" s="18">
        <v>43586</v>
      </c>
      <c r="L414" s="3" t="s">
        <v>19</v>
      </c>
      <c r="M414" s="34" t="s">
        <v>2422</v>
      </c>
      <c r="N414" s="3">
        <v>46</v>
      </c>
    </row>
    <row r="415" spans="1:14" ht="28" hidden="1" x14ac:dyDescent="0.2">
      <c r="A415" s="34" t="str">
        <f>CONCATENATE("v2p-",YEAR(Table3[[#This Row],[Post Date]]),"-Q",ROUNDDOWN(MONTH(Table3[[#This Row],[Post Date]])/3,0)+1,"-",TEXT(Table3[[#This Row],[Counter]],"00#"))</f>
        <v>v2p-2019-Q2-047</v>
      </c>
      <c r="B415" s="34"/>
      <c r="C415" s="3" t="s">
        <v>163</v>
      </c>
      <c r="D415" s="3" t="s">
        <v>38</v>
      </c>
      <c r="E415" s="34" t="s">
        <v>38</v>
      </c>
      <c r="F415" s="34" t="s">
        <v>38</v>
      </c>
      <c r="G415" s="3" t="s">
        <v>38</v>
      </c>
      <c r="H415" s="3" t="s">
        <v>38</v>
      </c>
      <c r="I415" s="3" t="s">
        <v>38</v>
      </c>
      <c r="J415" s="12" t="s">
        <v>2430</v>
      </c>
      <c r="K415" s="18">
        <v>43586</v>
      </c>
      <c r="L415" s="3" t="s">
        <v>19</v>
      </c>
      <c r="M415" s="34"/>
      <c r="N415" s="3">
        <v>47</v>
      </c>
    </row>
    <row r="416" spans="1:14" ht="28" hidden="1" x14ac:dyDescent="0.2">
      <c r="A416" s="34" t="str">
        <f>CONCATENATE("v2p-",YEAR(Table3[[#This Row],[Post Date]]),"-Q",ROUNDDOWN(MONTH(Table3[[#This Row],[Post Date]])/3,0)+1,"-",TEXT(Table3[[#This Row],[Counter]],"00#"))</f>
        <v>v2p-2019-Q2-048</v>
      </c>
      <c r="B416" s="34"/>
      <c r="C416" s="3" t="s">
        <v>163</v>
      </c>
      <c r="D416" s="3" t="s">
        <v>38</v>
      </c>
      <c r="E416" s="34" t="s">
        <v>38</v>
      </c>
      <c r="F416" s="34" t="s">
        <v>38</v>
      </c>
      <c r="G416" s="3" t="s">
        <v>38</v>
      </c>
      <c r="H416" s="3" t="s">
        <v>38</v>
      </c>
      <c r="I416" s="3" t="s">
        <v>38</v>
      </c>
      <c r="J416" s="12" t="s">
        <v>2431</v>
      </c>
      <c r="K416" s="18">
        <v>43586</v>
      </c>
      <c r="L416" s="3" t="s">
        <v>19</v>
      </c>
      <c r="M416" s="34"/>
      <c r="N416" s="3">
        <v>48</v>
      </c>
    </row>
    <row r="417" spans="1:14" ht="84" hidden="1" x14ac:dyDescent="0.2">
      <c r="A417" s="34" t="str">
        <f>CONCATENATE("v2p-",YEAR(Table3[[#This Row],[Post Date]]),"-Q",ROUNDDOWN(MONTH(Table3[[#This Row],[Post Date]])/3,0)+1,"-",TEXT(Table3[[#This Row],[Counter]],"00#"))</f>
        <v>v2p-2019-Q2-044</v>
      </c>
      <c r="B417" s="34"/>
      <c r="C417" s="3" t="s">
        <v>139</v>
      </c>
      <c r="D417" s="3" t="s">
        <v>38</v>
      </c>
      <c r="E417" s="39" t="s">
        <v>38</v>
      </c>
      <c r="F417" s="34" t="s">
        <v>38</v>
      </c>
      <c r="G417" s="3" t="s">
        <v>38</v>
      </c>
      <c r="H417" s="3" t="s">
        <v>38</v>
      </c>
      <c r="I417" s="3" t="s">
        <v>38</v>
      </c>
      <c r="J417" s="34" t="s">
        <v>2432</v>
      </c>
      <c r="K417" s="18">
        <v>43586</v>
      </c>
      <c r="L417" s="3" t="s">
        <v>40</v>
      </c>
      <c r="M417" s="34" t="s">
        <v>2433</v>
      </c>
      <c r="N417" s="3">
        <v>44</v>
      </c>
    </row>
    <row r="418" spans="1:14" ht="56" hidden="1" x14ac:dyDescent="0.2">
      <c r="A418" s="34" t="str">
        <f>CONCATENATE("v2p-",YEAR(Table3[[#This Row],[Post Date]]),"-Q",ROUNDDOWN(MONTH(Table3[[#This Row],[Post Date]])/3,0)+1,"-",TEXT(Table3[[#This Row],[Counter]],"00#"))</f>
        <v>v2p-2019-Q2-045</v>
      </c>
      <c r="B418" s="34"/>
      <c r="C418" s="3" t="s">
        <v>175</v>
      </c>
      <c r="D418" s="3" t="s">
        <v>38</v>
      </c>
      <c r="E418" s="39" t="s">
        <v>38</v>
      </c>
      <c r="F418" s="34" t="s">
        <v>38</v>
      </c>
      <c r="G418" s="3" t="s">
        <v>38</v>
      </c>
      <c r="H418" s="3" t="s">
        <v>38</v>
      </c>
      <c r="I418" s="3" t="s">
        <v>38</v>
      </c>
      <c r="J418" s="34" t="s">
        <v>2434</v>
      </c>
      <c r="K418" s="18">
        <v>43586</v>
      </c>
      <c r="L418" s="3" t="s">
        <v>40</v>
      </c>
      <c r="M418" s="34" t="s">
        <v>2435</v>
      </c>
      <c r="N418" s="3">
        <v>45</v>
      </c>
    </row>
    <row r="419" spans="1:14" ht="14" hidden="1" x14ac:dyDescent="0.2">
      <c r="A419" s="34" t="str">
        <f>CONCATENATE("v2p-",YEAR(Table3[[#This Row],[Post Date]]),"-Q",ROUNDDOWN(MONTH(Table3[[#This Row],[Post Date]])/3,0)+1,"-",TEXT(Table3[[#This Row],[Counter]],"00#"))</f>
        <v>v2p-2019-Q2-078</v>
      </c>
      <c r="B419" s="34"/>
      <c r="C419" s="3" t="s">
        <v>175</v>
      </c>
      <c r="D419" s="3" t="s">
        <v>176</v>
      </c>
      <c r="E419" s="39" t="s">
        <v>177</v>
      </c>
      <c r="F419" s="34" t="s">
        <v>38</v>
      </c>
      <c r="G419" s="3">
        <v>1</v>
      </c>
      <c r="H419" s="3" t="s">
        <v>38</v>
      </c>
      <c r="I419" s="3" t="s">
        <v>38</v>
      </c>
      <c r="J419" s="34" t="s">
        <v>2436</v>
      </c>
      <c r="K419" s="18">
        <v>43586</v>
      </c>
      <c r="L419" s="3" t="s">
        <v>19</v>
      </c>
      <c r="M419" s="34" t="s">
        <v>2437</v>
      </c>
      <c r="N419" s="3">
        <v>78</v>
      </c>
    </row>
    <row r="420" spans="1:14" ht="42" hidden="1" x14ac:dyDescent="0.2">
      <c r="A420" s="34" t="str">
        <f>CONCATENATE("v2p-",YEAR(Table3[[#This Row],[Post Date]]),"-Q",ROUNDDOWN(MONTH(Table3[[#This Row],[Post Date]])/3,0)+1,"-",TEXT(Table3[[#This Row],[Counter]],"00#"))</f>
        <v>v2p-2019-Q2-032</v>
      </c>
      <c r="B420" s="34"/>
      <c r="C420" s="3" t="s">
        <v>175</v>
      </c>
      <c r="D420" s="3" t="s">
        <v>176</v>
      </c>
      <c r="E420" s="39" t="s">
        <v>177</v>
      </c>
      <c r="F420" s="34" t="s">
        <v>39</v>
      </c>
      <c r="G420" s="3">
        <v>2</v>
      </c>
      <c r="H420" s="3" t="s">
        <v>38</v>
      </c>
      <c r="I420" s="3" t="s">
        <v>271</v>
      </c>
      <c r="J420" s="34" t="s">
        <v>2438</v>
      </c>
      <c r="K420" s="18">
        <v>43586</v>
      </c>
      <c r="L420" s="3" t="s">
        <v>19</v>
      </c>
      <c r="M420" s="34" t="s">
        <v>2439</v>
      </c>
      <c r="N420" s="3">
        <v>32</v>
      </c>
    </row>
    <row r="421" spans="1:14" ht="56" hidden="1" x14ac:dyDescent="0.2">
      <c r="A421" s="34" t="str">
        <f>CONCATENATE("v2p-",YEAR(Table3[[#This Row],[Post Date]]),"-Q",ROUNDDOWN(MONTH(Table3[[#This Row],[Post Date]])/3,0)+1,"-",TEXT(Table3[[#This Row],[Counter]],"00#"))</f>
        <v>v2p-2019-Q2-033</v>
      </c>
      <c r="B421" s="34"/>
      <c r="C421" s="3" t="s">
        <v>175</v>
      </c>
      <c r="D421" s="3" t="s">
        <v>182</v>
      </c>
      <c r="E421" s="39" t="s">
        <v>183</v>
      </c>
      <c r="F421" s="34" t="s">
        <v>39</v>
      </c>
      <c r="G421" s="3">
        <v>2</v>
      </c>
      <c r="H421" s="3" t="s">
        <v>38</v>
      </c>
      <c r="I421" s="3" t="s">
        <v>74</v>
      </c>
      <c r="J421" s="34" t="s">
        <v>2331</v>
      </c>
      <c r="K421" s="18">
        <v>43586</v>
      </c>
      <c r="L421" s="3" t="s">
        <v>19</v>
      </c>
      <c r="M421" s="34" t="s">
        <v>2440</v>
      </c>
      <c r="N421" s="3">
        <v>33</v>
      </c>
    </row>
    <row r="422" spans="1:14" ht="28" hidden="1" x14ac:dyDescent="0.2">
      <c r="A422" s="34" t="str">
        <f>CONCATENATE("v2p-",YEAR(Table3[[#This Row],[Post Date]]),"-Q",ROUNDDOWN(MONTH(Table3[[#This Row],[Post Date]])/3,0)+1,"-",TEXT(Table3[[#This Row],[Counter]],"00#"))</f>
        <v>v2p-2019-Q2-079</v>
      </c>
      <c r="B422" s="34"/>
      <c r="C422" s="3" t="s">
        <v>175</v>
      </c>
      <c r="D422" s="3" t="s">
        <v>182</v>
      </c>
      <c r="E422" s="39" t="s">
        <v>183</v>
      </c>
      <c r="F422" s="34" t="s">
        <v>38</v>
      </c>
      <c r="G422" s="3">
        <v>2</v>
      </c>
      <c r="H422" s="3" t="s">
        <v>38</v>
      </c>
      <c r="I422" s="3" t="s">
        <v>38</v>
      </c>
      <c r="J422" s="19" t="s">
        <v>2441</v>
      </c>
      <c r="K422" s="18">
        <v>43586</v>
      </c>
      <c r="L422" s="3" t="s">
        <v>19</v>
      </c>
      <c r="M422" s="34" t="s">
        <v>2442</v>
      </c>
      <c r="N422" s="3">
        <v>79</v>
      </c>
    </row>
    <row r="423" spans="1:14" ht="14" hidden="1" x14ac:dyDescent="0.2">
      <c r="A423" s="34" t="str">
        <f>CONCATENATE("v2p-",YEAR(Table3[[#This Row],[Post Date]]),"-Q",ROUNDDOWN(MONTH(Table3[[#This Row],[Post Date]])/3,0)+1,"-",TEXT(Table3[[#This Row],[Counter]],"00#"))</f>
        <v>v2p-2019-Q2-080</v>
      </c>
      <c r="B423" s="34"/>
      <c r="C423" s="3" t="s">
        <v>175</v>
      </c>
      <c r="D423" s="3" t="s">
        <v>733</v>
      </c>
      <c r="E423" s="39" t="s">
        <v>734</v>
      </c>
      <c r="F423" s="34" t="s">
        <v>38</v>
      </c>
      <c r="G423" s="3">
        <v>1</v>
      </c>
      <c r="H423" s="3" t="s">
        <v>38</v>
      </c>
      <c r="I423" s="3" t="s">
        <v>38</v>
      </c>
      <c r="J423" s="34" t="s">
        <v>2436</v>
      </c>
      <c r="K423" s="18">
        <v>43586</v>
      </c>
      <c r="L423" s="3" t="s">
        <v>19</v>
      </c>
      <c r="M423" s="34" t="s">
        <v>2443</v>
      </c>
      <c r="N423" s="3">
        <v>80</v>
      </c>
    </row>
    <row r="424" spans="1:14" ht="42" hidden="1" x14ac:dyDescent="0.2">
      <c r="A424" s="34" t="str">
        <f>CONCATENATE("v2p-",YEAR(Table3[[#This Row],[Post Date]]),"-Q",ROUNDDOWN(MONTH(Table3[[#This Row],[Post Date]])/3,0)+1,"-",TEXT(Table3[[#This Row],[Counter]],"00#"))</f>
        <v>v2p-2019-Q2-034</v>
      </c>
      <c r="B424" s="34"/>
      <c r="C424" s="3" t="s">
        <v>175</v>
      </c>
      <c r="D424" s="3" t="s">
        <v>733</v>
      </c>
      <c r="E424" s="39" t="s">
        <v>734</v>
      </c>
      <c r="F424" s="34" t="s">
        <v>39</v>
      </c>
      <c r="G424" s="3">
        <v>2</v>
      </c>
      <c r="H424" s="3" t="s">
        <v>38</v>
      </c>
      <c r="I424" s="3" t="s">
        <v>69</v>
      </c>
      <c r="J424" s="34" t="s">
        <v>2444</v>
      </c>
      <c r="K424" s="18">
        <v>43586</v>
      </c>
      <c r="L424" s="3" t="s">
        <v>19</v>
      </c>
      <c r="M424" s="34" t="s">
        <v>2445</v>
      </c>
      <c r="N424" s="3">
        <v>34</v>
      </c>
    </row>
    <row r="425" spans="1:14" ht="14" hidden="1" x14ac:dyDescent="0.2">
      <c r="A425" s="34" t="str">
        <f>CONCATENATE("v2p-",YEAR(Table3[[#This Row],[Post Date]]),"-Q",ROUNDDOWN(MONTH(Table3[[#This Row],[Post Date]])/3,0)+1,"-",TEXT(Table3[[#This Row],[Counter]],"00#"))</f>
        <v>v2p-2019-Q2-081</v>
      </c>
      <c r="B425" s="34"/>
      <c r="C425" s="3" t="s">
        <v>175</v>
      </c>
      <c r="D425" s="3" t="s">
        <v>733</v>
      </c>
      <c r="E425" s="39" t="s">
        <v>734</v>
      </c>
      <c r="F425" s="34" t="s">
        <v>38</v>
      </c>
      <c r="G425" s="3">
        <v>2</v>
      </c>
      <c r="H425" s="3" t="s">
        <v>38</v>
      </c>
      <c r="I425" s="3" t="s">
        <v>38</v>
      </c>
      <c r="J425" s="34" t="s">
        <v>2436</v>
      </c>
      <c r="K425" s="18">
        <v>43586</v>
      </c>
      <c r="L425" s="3" t="s">
        <v>19</v>
      </c>
      <c r="M425" s="34" t="s">
        <v>2443</v>
      </c>
      <c r="N425" s="3">
        <v>81</v>
      </c>
    </row>
    <row r="426" spans="1:14" ht="56" hidden="1" x14ac:dyDescent="0.2">
      <c r="A426" s="34" t="str">
        <f>CONCATENATE("v2p-",YEAR(Table3[[#This Row],[Post Date]]),"-Q",ROUNDDOWN(MONTH(Table3[[#This Row],[Post Date]])/3,0)+1,"-",TEXT(Table3[[#This Row],[Counter]],"00#"))</f>
        <v>v2p-2019-Q2-035</v>
      </c>
      <c r="B426" s="34"/>
      <c r="C426" s="3" t="s">
        <v>175</v>
      </c>
      <c r="D426" s="3" t="s">
        <v>733</v>
      </c>
      <c r="E426" s="39" t="s">
        <v>734</v>
      </c>
      <c r="F426" s="34" t="s">
        <v>38</v>
      </c>
      <c r="G426" s="3" t="s">
        <v>38</v>
      </c>
      <c r="H426" s="3" t="s">
        <v>38</v>
      </c>
      <c r="I426" s="3" t="s">
        <v>38</v>
      </c>
      <c r="J426" s="34" t="s">
        <v>2446</v>
      </c>
      <c r="K426" s="18">
        <v>43586</v>
      </c>
      <c r="L426" s="3" t="s">
        <v>40</v>
      </c>
      <c r="M426" s="34" t="s">
        <v>2447</v>
      </c>
      <c r="N426" s="3">
        <v>35</v>
      </c>
    </row>
    <row r="427" spans="1:14" ht="56" hidden="1" x14ac:dyDescent="0.2">
      <c r="A427" s="34" t="str">
        <f>CONCATENATE("v2p-",YEAR(Table3[[#This Row],[Post Date]]),"-Q",ROUNDDOWN(MONTH(Table3[[#This Row],[Post Date]])/3,0)+1,"-",TEXT(Table3[[#This Row],[Counter]],"00#"))</f>
        <v>v2p-2019-Q2-026</v>
      </c>
      <c r="B427" s="34"/>
      <c r="C427" s="3" t="s">
        <v>2239</v>
      </c>
      <c r="D427" s="3" t="s">
        <v>1818</v>
      </c>
      <c r="E427" s="39" t="s">
        <v>1819</v>
      </c>
      <c r="F427" s="34" t="s">
        <v>39</v>
      </c>
      <c r="G427" s="3">
        <v>1</v>
      </c>
      <c r="H427" s="3" t="s">
        <v>38</v>
      </c>
      <c r="I427" s="3" t="s">
        <v>38</v>
      </c>
      <c r="J427" s="34" t="s">
        <v>2448</v>
      </c>
      <c r="K427" s="18">
        <v>43586</v>
      </c>
      <c r="L427" s="3" t="s">
        <v>19</v>
      </c>
      <c r="M427" s="34" t="s">
        <v>2449</v>
      </c>
      <c r="N427" s="3">
        <v>26</v>
      </c>
    </row>
    <row r="428" spans="1:14" ht="14" hidden="1" x14ac:dyDescent="0.2">
      <c r="A428" s="34" t="str">
        <f>CONCATENATE("v2p-",YEAR(Table3[[#This Row],[Post Date]]),"-Q",ROUNDDOWN(MONTH(Table3[[#This Row],[Post Date]])/3,0)+1,"-",TEXT(Table3[[#This Row],[Counter]],"00#"))</f>
        <v>v2p-2019-Q2-082</v>
      </c>
      <c r="B428" s="34"/>
      <c r="C428" s="3" t="s">
        <v>175</v>
      </c>
      <c r="D428" s="3" t="s">
        <v>2115</v>
      </c>
      <c r="E428" s="39" t="s">
        <v>2116</v>
      </c>
      <c r="F428" s="34" t="s">
        <v>38</v>
      </c>
      <c r="G428" s="3">
        <v>1</v>
      </c>
      <c r="H428" s="3" t="s">
        <v>38</v>
      </c>
      <c r="I428" s="3" t="s">
        <v>38</v>
      </c>
      <c r="J428" s="12" t="s">
        <v>2450</v>
      </c>
      <c r="K428" s="18">
        <v>43586</v>
      </c>
      <c r="L428" s="3" t="s">
        <v>19</v>
      </c>
      <c r="M428" s="34" t="s">
        <v>2451</v>
      </c>
      <c r="N428" s="3">
        <v>82</v>
      </c>
    </row>
    <row r="429" spans="1:14" ht="28" hidden="1" x14ac:dyDescent="0.2">
      <c r="A429" s="48" t="str">
        <f>CONCATENATE("v2p-",YEAR(Table3[[#This Row],[Post Date]]),"-Q",ROUNDDOWN(MONTH(Table3[[#This Row],[Post Date]])/3,0)+1,"-",TEXT(Table3[[#This Row],[Counter]],"00#"))</f>
        <v>v2p-2019-Q2-083</v>
      </c>
      <c r="B429" s="34"/>
      <c r="C429" s="3" t="s">
        <v>195</v>
      </c>
      <c r="D429" s="3" t="s">
        <v>392</v>
      </c>
      <c r="E429" s="39" t="s">
        <v>393</v>
      </c>
      <c r="F429" s="34" t="s">
        <v>38</v>
      </c>
      <c r="G429" s="3">
        <v>1</v>
      </c>
      <c r="H429" s="3" t="s">
        <v>38</v>
      </c>
      <c r="I429" s="3" t="s">
        <v>38</v>
      </c>
      <c r="J429" s="19" t="s">
        <v>2404</v>
      </c>
      <c r="K429" s="18">
        <v>43586</v>
      </c>
      <c r="L429" s="3" t="s">
        <v>19</v>
      </c>
      <c r="M429" s="34" t="s">
        <v>2452</v>
      </c>
      <c r="N429" s="3">
        <v>83</v>
      </c>
    </row>
    <row r="430" spans="1:14" ht="28" hidden="1" x14ac:dyDescent="0.2">
      <c r="A430" s="34" t="str">
        <f>CONCATENATE("v2p-",YEAR(Table3[[#This Row],[Post Date]]),"-Q",ROUNDDOWN(MONTH(Table3[[#This Row],[Post Date]])/3,0)+1,"-",TEXT(Table3[[#This Row],[Counter]],"00#"))</f>
        <v>v2p-2019-Q2-084</v>
      </c>
      <c r="B430" s="34"/>
      <c r="C430" s="3" t="s">
        <v>195</v>
      </c>
      <c r="D430" s="3" t="s">
        <v>392</v>
      </c>
      <c r="E430" s="39" t="s">
        <v>393</v>
      </c>
      <c r="F430" s="34" t="s">
        <v>38</v>
      </c>
      <c r="G430" s="3">
        <v>2</v>
      </c>
      <c r="H430" s="3" t="s">
        <v>38</v>
      </c>
      <c r="I430" s="3" t="s">
        <v>38</v>
      </c>
      <c r="J430" s="19" t="s">
        <v>2404</v>
      </c>
      <c r="K430" s="18">
        <v>43586</v>
      </c>
      <c r="L430" s="3" t="s">
        <v>19</v>
      </c>
      <c r="M430" s="34" t="s">
        <v>2452</v>
      </c>
      <c r="N430" s="3">
        <v>84</v>
      </c>
    </row>
    <row r="431" spans="1:14" ht="46" hidden="1" x14ac:dyDescent="0.2">
      <c r="A431" s="34" t="str">
        <f>CONCATENATE("v2p-",YEAR(Table3[[#This Row],[Post Date]]),"-Q",ROUNDDOWN(MONTH(Table3[[#This Row],[Post Date]])/3,0)+1,"-",TEXT(Table3[[#This Row],[Counter]],"00#"))</f>
        <v>v2p-2019-Q2-036</v>
      </c>
      <c r="B431" s="34"/>
      <c r="C431" s="3" t="s">
        <v>195</v>
      </c>
      <c r="D431" s="3" t="s">
        <v>404</v>
      </c>
      <c r="E431" s="39" t="s">
        <v>2072</v>
      </c>
      <c r="F431" s="34" t="s">
        <v>232</v>
      </c>
      <c r="G431" s="3">
        <v>2</v>
      </c>
      <c r="H431" s="3" t="s">
        <v>38</v>
      </c>
      <c r="I431" s="3" t="s">
        <v>69</v>
      </c>
      <c r="J431" s="34" t="s">
        <v>2453</v>
      </c>
      <c r="K431" s="18">
        <v>43586</v>
      </c>
      <c r="L431" s="3" t="s">
        <v>40</v>
      </c>
      <c r="M431" s="34" t="s">
        <v>2454</v>
      </c>
      <c r="N431" s="3">
        <v>36</v>
      </c>
    </row>
    <row r="432" spans="1:14" ht="28" hidden="1" x14ac:dyDescent="0.2">
      <c r="A432" s="34" t="str">
        <f>CONCATENATE("v2p-",YEAR(Table3[[#This Row],[Post Date]]),"-Q",ROUNDDOWN(MONTH(Table3[[#This Row],[Post Date]])/3,0)+1,"-",TEXT(Table3[[#This Row],[Counter]],"00#"))</f>
        <v>v2p-2019-Q2-085</v>
      </c>
      <c r="B432" s="34"/>
      <c r="C432" s="3" t="s">
        <v>195</v>
      </c>
      <c r="D432" s="3" t="s">
        <v>404</v>
      </c>
      <c r="E432" s="39" t="s">
        <v>2072</v>
      </c>
      <c r="F432" s="34" t="s">
        <v>38</v>
      </c>
      <c r="G432" s="3">
        <v>2</v>
      </c>
      <c r="H432" s="3" t="s">
        <v>38</v>
      </c>
      <c r="I432" s="3" t="s">
        <v>38</v>
      </c>
      <c r="J432" s="19" t="s">
        <v>2404</v>
      </c>
      <c r="K432" s="18">
        <v>43586</v>
      </c>
      <c r="L432" s="3" t="s">
        <v>19</v>
      </c>
      <c r="M432" s="34" t="s">
        <v>2452</v>
      </c>
      <c r="N432" s="3">
        <v>85</v>
      </c>
    </row>
    <row r="433" spans="1:14" ht="46" hidden="1" x14ac:dyDescent="0.2">
      <c r="A433" s="34" t="str">
        <f>CONCATENATE("v2p-",YEAR(Table3[[#This Row],[Post Date]]),"-Q",ROUNDDOWN(MONTH(Table3[[#This Row],[Post Date]])/3,0)+1,"-",TEXT(Table3[[#This Row],[Counter]],"00#"))</f>
        <v>v2p-2019-Q2-037</v>
      </c>
      <c r="B433" s="34"/>
      <c r="C433" s="3" t="s">
        <v>195</v>
      </c>
      <c r="D433" s="3" t="s">
        <v>404</v>
      </c>
      <c r="E433" s="39" t="s">
        <v>2072</v>
      </c>
      <c r="F433" s="34" t="s">
        <v>232</v>
      </c>
      <c r="G433" s="3">
        <v>3</v>
      </c>
      <c r="H433" s="3" t="s">
        <v>38</v>
      </c>
      <c r="I433" s="3" t="s">
        <v>69</v>
      </c>
      <c r="J433" s="34" t="s">
        <v>2455</v>
      </c>
      <c r="K433" s="18">
        <v>43586</v>
      </c>
      <c r="L433" s="3" t="s">
        <v>40</v>
      </c>
      <c r="M433" s="34" t="s">
        <v>2454</v>
      </c>
      <c r="N433" s="3">
        <v>37</v>
      </c>
    </row>
    <row r="434" spans="1:14" ht="70" hidden="1" x14ac:dyDescent="0.2">
      <c r="A434" s="34" t="str">
        <f>CONCATENATE("v2p-",YEAR(Table3[[#This Row],[Post Date]]),"-Q",ROUNDDOWN(MONTH(Table3[[#This Row],[Post Date]])/3,0)+1,"-",TEXT(Table3[[#This Row],[Counter]],"00#"))</f>
        <v>v2p-2019-Q2-039</v>
      </c>
      <c r="B434" s="34"/>
      <c r="C434" s="3" t="s">
        <v>195</v>
      </c>
      <c r="D434" s="3" t="s">
        <v>196</v>
      </c>
      <c r="E434" s="39" t="s">
        <v>2197</v>
      </c>
      <c r="F434" s="34" t="s">
        <v>232</v>
      </c>
      <c r="G434" s="3">
        <v>1</v>
      </c>
      <c r="H434" s="3" t="s">
        <v>38</v>
      </c>
      <c r="I434" s="3" t="s">
        <v>38</v>
      </c>
      <c r="J434" s="34" t="s">
        <v>2456</v>
      </c>
      <c r="K434" s="18">
        <v>43586</v>
      </c>
      <c r="L434" s="3" t="s">
        <v>19</v>
      </c>
      <c r="M434" s="34" t="s">
        <v>2457</v>
      </c>
      <c r="N434" s="3">
        <v>39</v>
      </c>
    </row>
    <row r="435" spans="1:14" ht="42" hidden="1" x14ac:dyDescent="0.2">
      <c r="A435" s="34" t="str">
        <f>CONCATENATE("v2p-",YEAR(Table3[[#This Row],[Post Date]]),"-Q",ROUNDDOWN(MONTH(Table3[[#This Row],[Post Date]])/3,0)+1,"-",TEXT(Table3[[#This Row],[Counter]],"00#"))</f>
        <v>v2p-2019-Q2-038</v>
      </c>
      <c r="B435" s="34"/>
      <c r="C435" s="3" t="s">
        <v>195</v>
      </c>
      <c r="D435" s="3" t="s">
        <v>196</v>
      </c>
      <c r="E435" s="39" t="s">
        <v>2197</v>
      </c>
      <c r="F435" s="34" t="s">
        <v>38</v>
      </c>
      <c r="G435" s="3" t="s">
        <v>38</v>
      </c>
      <c r="H435" s="3" t="s">
        <v>38</v>
      </c>
      <c r="I435" s="3" t="s">
        <v>38</v>
      </c>
      <c r="J435" s="34" t="s">
        <v>2458</v>
      </c>
      <c r="K435" s="18">
        <v>43586</v>
      </c>
      <c r="L435" s="3" t="s">
        <v>40</v>
      </c>
      <c r="M435" s="34" t="s">
        <v>2459</v>
      </c>
      <c r="N435" s="3">
        <v>38</v>
      </c>
    </row>
    <row r="436" spans="1:14" ht="70" hidden="1" x14ac:dyDescent="0.2">
      <c r="A436" s="34" t="str">
        <f>CONCATENATE("v2p-",YEAR(Table3[[#This Row],[Post Date]]),"-Q",ROUNDDOWN(MONTH(Table3[[#This Row],[Post Date]])/3,0)+1,"-",TEXT(Table3[[#This Row],[Counter]],"00#"))</f>
        <v>v2p-2019-Q2-040</v>
      </c>
      <c r="B436" s="34"/>
      <c r="C436" s="3" t="s">
        <v>203</v>
      </c>
      <c r="D436" s="3" t="s">
        <v>204</v>
      </c>
      <c r="E436" s="39" t="s">
        <v>205</v>
      </c>
      <c r="F436" s="34" t="s">
        <v>39</v>
      </c>
      <c r="G436" s="3">
        <v>2</v>
      </c>
      <c r="H436" s="3" t="s">
        <v>38</v>
      </c>
      <c r="I436" s="3" t="s">
        <v>38</v>
      </c>
      <c r="J436" s="12" t="s">
        <v>2460</v>
      </c>
      <c r="K436" s="18">
        <v>43586</v>
      </c>
      <c r="L436" s="3" t="s">
        <v>19</v>
      </c>
      <c r="M436" s="34"/>
      <c r="N436" s="3">
        <v>40</v>
      </c>
    </row>
    <row r="437" spans="1:14" ht="28" hidden="1" x14ac:dyDescent="0.2">
      <c r="A437" s="34" t="str">
        <f>CONCATENATE("v2p-",YEAR(Table3[[#This Row],[Post Date]]),"-Q",ROUNDDOWN(MONTH(Table3[[#This Row],[Post Date]])/3,0)+1,"-",TEXT(Table3[[#This Row],[Counter]],"00#"))</f>
        <v>v2p-2019-Q2-086</v>
      </c>
      <c r="B437" s="34"/>
      <c r="C437" s="3" t="s">
        <v>203</v>
      </c>
      <c r="D437" s="3" t="s">
        <v>648</v>
      </c>
      <c r="E437" s="39" t="s">
        <v>2075</v>
      </c>
      <c r="F437" s="34" t="s">
        <v>38</v>
      </c>
      <c r="G437" s="3">
        <v>2</v>
      </c>
      <c r="H437" s="3" t="s">
        <v>38</v>
      </c>
      <c r="I437" s="3" t="s">
        <v>38</v>
      </c>
      <c r="J437" s="34" t="s">
        <v>2461</v>
      </c>
      <c r="K437" s="18">
        <v>43586</v>
      </c>
      <c r="L437" s="3" t="s">
        <v>19</v>
      </c>
      <c r="M437" s="34" t="s">
        <v>2462</v>
      </c>
      <c r="N437" s="3">
        <v>86</v>
      </c>
    </row>
    <row r="438" spans="1:14" ht="14" hidden="1" x14ac:dyDescent="0.2">
      <c r="A438" s="34" t="str">
        <f>CONCATENATE("v2p-",YEAR(Table3[[#This Row],[Post Date]]),"-Q",ROUNDDOWN(MONTH(Table3[[#This Row],[Post Date]])/3,0)+1,"-",TEXT(Table3[[#This Row],[Counter]],"00#"))</f>
        <v>v2p-2019-Q2-087</v>
      </c>
      <c r="B438" s="34"/>
      <c r="C438" s="3" t="s">
        <v>203</v>
      </c>
      <c r="D438" s="3" t="s">
        <v>422</v>
      </c>
      <c r="E438" s="39" t="s">
        <v>423</v>
      </c>
      <c r="F438" s="34" t="s">
        <v>38</v>
      </c>
      <c r="G438" s="3">
        <v>1</v>
      </c>
      <c r="H438" s="3" t="s">
        <v>38</v>
      </c>
      <c r="I438" s="3" t="s">
        <v>38</v>
      </c>
      <c r="J438" s="19" t="s">
        <v>2390</v>
      </c>
      <c r="K438" s="18">
        <v>43586</v>
      </c>
      <c r="L438" s="3" t="s">
        <v>19</v>
      </c>
      <c r="M438" s="34"/>
      <c r="N438" s="3">
        <v>87</v>
      </c>
    </row>
    <row r="439" spans="1:14" ht="14" hidden="1" x14ac:dyDescent="0.2">
      <c r="A439" s="34" t="str">
        <f>CONCATENATE("v2p-",YEAR(Table3[[#This Row],[Post Date]]),"-Q",ROUNDDOWN(MONTH(Table3[[#This Row],[Post Date]])/3,0)+1,"-",TEXT(Table3[[#This Row],[Counter]],"00#"))</f>
        <v>v2p-2019-Q2-088</v>
      </c>
      <c r="B439" s="34"/>
      <c r="C439" s="3" t="s">
        <v>203</v>
      </c>
      <c r="D439" s="3" t="s">
        <v>422</v>
      </c>
      <c r="E439" s="39" t="s">
        <v>423</v>
      </c>
      <c r="F439" s="34" t="s">
        <v>38</v>
      </c>
      <c r="G439" s="3">
        <v>2</v>
      </c>
      <c r="H439" s="3" t="s">
        <v>38</v>
      </c>
      <c r="I439" s="3" t="s">
        <v>38</v>
      </c>
      <c r="J439" s="19" t="s">
        <v>2390</v>
      </c>
      <c r="K439" s="18">
        <v>43586</v>
      </c>
      <c r="L439" s="3" t="s">
        <v>19</v>
      </c>
      <c r="M439" s="34"/>
      <c r="N439" s="3">
        <v>88</v>
      </c>
    </row>
    <row r="440" spans="1:14" ht="28" hidden="1" x14ac:dyDescent="0.2">
      <c r="A440" s="34" t="str">
        <f>CONCATENATE("v2p-",YEAR(Table3[[#This Row],[Post Date]]),"-Q",ROUNDDOWN(MONTH(Table3[[#This Row],[Post Date]])/3,0)+1,"-",TEXT(Table3[[#This Row],[Counter]],"00#"))</f>
        <v>v2p-2019-Q2-027</v>
      </c>
      <c r="B440" s="34"/>
      <c r="C440" s="3" t="s">
        <v>217</v>
      </c>
      <c r="D440" s="3" t="s">
        <v>218</v>
      </c>
      <c r="E440" s="39" t="s">
        <v>1853</v>
      </c>
      <c r="F440" s="34" t="s">
        <v>39</v>
      </c>
      <c r="G440" s="3">
        <v>5</v>
      </c>
      <c r="H440" s="3" t="s">
        <v>38</v>
      </c>
      <c r="I440" s="3" t="s">
        <v>38</v>
      </c>
      <c r="J440" s="34" t="s">
        <v>2463</v>
      </c>
      <c r="K440" s="18">
        <v>43586</v>
      </c>
      <c r="L440" s="3" t="s">
        <v>19</v>
      </c>
      <c r="M440" s="34" t="s">
        <v>2464</v>
      </c>
      <c r="N440" s="3">
        <v>27</v>
      </c>
    </row>
    <row r="441" spans="1:14" ht="42" hidden="1" x14ac:dyDescent="0.2">
      <c r="A441" s="34" t="str">
        <f>CONCATENATE("v2p-",YEAR(Table3[[#This Row],[Post Date]]),"-Q",ROUNDDOWN(MONTH(Table3[[#This Row],[Post Date]])/3,0)+1,"-",TEXT(Table3[[#This Row],[Counter]],"00#"))</f>
        <v>v2p-2019-Q2-075</v>
      </c>
      <c r="B441" s="34"/>
      <c r="C441" s="3" t="s">
        <v>217</v>
      </c>
      <c r="D441" s="3" t="s">
        <v>225</v>
      </c>
      <c r="E441" s="39" t="s">
        <v>1857</v>
      </c>
      <c r="F441" s="34" t="s">
        <v>38</v>
      </c>
      <c r="G441" s="3">
        <v>1</v>
      </c>
      <c r="H441" s="3" t="s">
        <v>38</v>
      </c>
      <c r="I441" s="3" t="s">
        <v>38</v>
      </c>
      <c r="J441" s="34" t="s">
        <v>2465</v>
      </c>
      <c r="K441" s="18">
        <v>43586</v>
      </c>
      <c r="L441" s="3" t="s">
        <v>19</v>
      </c>
      <c r="M441" s="34"/>
      <c r="N441" s="3">
        <v>75</v>
      </c>
    </row>
    <row r="442" spans="1:14" ht="42" hidden="1" x14ac:dyDescent="0.2">
      <c r="A442" s="34" t="str">
        <f>CONCATENATE("v2p-",YEAR(Table3[[#This Row],[Post Date]]),"-Q",ROUNDDOWN(MONTH(Table3[[#This Row],[Post Date]])/3,0)+1,"-",TEXT(Table3[[#This Row],[Counter]],"00#"))</f>
        <v>v2p-2019-Q2-076</v>
      </c>
      <c r="B442" s="34"/>
      <c r="C442" s="3" t="s">
        <v>217</v>
      </c>
      <c r="D442" s="3" t="s">
        <v>225</v>
      </c>
      <c r="E442" s="39" t="s">
        <v>1857</v>
      </c>
      <c r="F442" s="34" t="s">
        <v>38</v>
      </c>
      <c r="G442" s="3">
        <v>2</v>
      </c>
      <c r="H442" s="3" t="s">
        <v>38</v>
      </c>
      <c r="I442" s="3" t="s">
        <v>38</v>
      </c>
      <c r="J442" s="34" t="s">
        <v>2466</v>
      </c>
      <c r="K442" s="18">
        <v>43586</v>
      </c>
      <c r="L442" s="3" t="s">
        <v>19</v>
      </c>
      <c r="M442" s="34"/>
      <c r="N442" s="3">
        <v>76</v>
      </c>
    </row>
    <row r="443" spans="1:14" ht="56" hidden="1" x14ac:dyDescent="0.2">
      <c r="A443" s="34" t="str">
        <f>CONCATENATE("v2p-",YEAR(Table3[[#This Row],[Post Date]]),"-Q",ROUNDDOWN(MONTH(Table3[[#This Row],[Post Date]])/3,0)+1,"-",TEXT(Table3[[#This Row],[Counter]],"00#"))</f>
        <v>v2p-2019-Q2-028</v>
      </c>
      <c r="B443" s="34"/>
      <c r="C443" s="3" t="s">
        <v>217</v>
      </c>
      <c r="D443" s="3" t="s">
        <v>978</v>
      </c>
      <c r="E443" s="39" t="s">
        <v>979</v>
      </c>
      <c r="F443" s="34" t="s">
        <v>39</v>
      </c>
      <c r="G443" s="3">
        <v>1</v>
      </c>
      <c r="H443" s="3" t="s">
        <v>38</v>
      </c>
      <c r="I443" s="3" t="s">
        <v>38</v>
      </c>
      <c r="J443" s="12" t="s">
        <v>2467</v>
      </c>
      <c r="K443" s="18">
        <v>43586</v>
      </c>
      <c r="L443" s="3" t="s">
        <v>19</v>
      </c>
      <c r="M443" s="34"/>
      <c r="N443" s="3">
        <v>28</v>
      </c>
    </row>
    <row r="444" spans="1:14" ht="210" hidden="1" x14ac:dyDescent="0.2">
      <c r="A444" s="34" t="str">
        <f>CONCATENATE("v2p-",YEAR(Table3[[#This Row],[Post Date]]),"-Q",ROUNDDOWN(MONTH(Table3[[#This Row],[Post Date]])/3,0)+1,"-",TEXT(Table3[[#This Row],[Counter]],"00#"))</f>
        <v>v2p-2019-Q2-029</v>
      </c>
      <c r="B444" s="34"/>
      <c r="C444" s="3" t="s">
        <v>217</v>
      </c>
      <c r="D444" s="3" t="s">
        <v>978</v>
      </c>
      <c r="E444" s="39" t="s">
        <v>979</v>
      </c>
      <c r="F444" s="34" t="s">
        <v>39</v>
      </c>
      <c r="G444" s="3">
        <v>2</v>
      </c>
      <c r="H444" s="3" t="s">
        <v>38</v>
      </c>
      <c r="I444" s="3" t="s">
        <v>38</v>
      </c>
      <c r="J444" s="12" t="s">
        <v>2468</v>
      </c>
      <c r="K444" s="18">
        <v>43586</v>
      </c>
      <c r="L444" s="3" t="s">
        <v>19</v>
      </c>
      <c r="M444" s="34"/>
      <c r="N444" s="3">
        <v>29</v>
      </c>
    </row>
    <row r="445" spans="1:14" ht="14" hidden="1" x14ac:dyDescent="0.2">
      <c r="A445" s="34" t="str">
        <f>CONCATENATE("v2p-",YEAR(Table3[[#This Row],[Post Date]]),"-Q",ROUNDDOWN(MONTH(Table3[[#This Row],[Post Date]])/3,0)+1,"-",TEXT(Table3[[#This Row],[Counter]],"00#"))</f>
        <v>v2p-2019-Q2-077</v>
      </c>
      <c r="B445" s="34"/>
      <c r="C445" s="3" t="s">
        <v>217</v>
      </c>
      <c r="D445" s="3" t="s">
        <v>978</v>
      </c>
      <c r="E445" s="39" t="s">
        <v>979</v>
      </c>
      <c r="F445" s="34" t="s">
        <v>38</v>
      </c>
      <c r="G445" s="3">
        <v>2</v>
      </c>
      <c r="H445" s="3" t="s">
        <v>38</v>
      </c>
      <c r="I445" s="3" t="s">
        <v>38</v>
      </c>
      <c r="J445" s="19" t="s">
        <v>2469</v>
      </c>
      <c r="K445" s="18">
        <v>43586</v>
      </c>
      <c r="L445" s="3" t="s">
        <v>19</v>
      </c>
      <c r="M445" s="34"/>
      <c r="N445" s="3">
        <v>77</v>
      </c>
    </row>
    <row r="446" spans="1:14" ht="84" hidden="1" x14ac:dyDescent="0.2">
      <c r="A446" s="34" t="str">
        <f>CONCATENATE("v2p-",YEAR(Table3[[#This Row],[Post Date]]),"-Q",ROUNDDOWN(MONTH(Table3[[#This Row],[Post Date]])/3,0)+1,"-",TEXT(Table3[[#This Row],[Counter]],"00#"))</f>
        <v>v2p-2019-Q2-030</v>
      </c>
      <c r="B446" s="34"/>
      <c r="C446" s="3" t="s">
        <v>217</v>
      </c>
      <c r="D446" s="3" t="s">
        <v>238</v>
      </c>
      <c r="E446" s="39" t="s">
        <v>239</v>
      </c>
      <c r="F446" s="34" t="s">
        <v>39</v>
      </c>
      <c r="G446" s="3">
        <v>1</v>
      </c>
      <c r="H446" s="3" t="s">
        <v>38</v>
      </c>
      <c r="I446" s="3" t="s">
        <v>38</v>
      </c>
      <c r="J446" s="34" t="s">
        <v>2470</v>
      </c>
      <c r="K446" s="18">
        <v>43586</v>
      </c>
      <c r="L446" s="3" t="s">
        <v>19</v>
      </c>
      <c r="M446" s="34" t="s">
        <v>2471</v>
      </c>
      <c r="N446" s="3">
        <v>30</v>
      </c>
    </row>
    <row r="447" spans="1:14" ht="14" hidden="1" x14ac:dyDescent="0.2">
      <c r="A447" s="34" t="str">
        <f>CONCATENATE("v2p-",YEAR(Table3[[#This Row],[Post Date]]),"-Q",ROUNDDOWN(MONTH(Table3[[#This Row],[Post Date]])/3,0)+1,"-",TEXT(Table3[[#This Row],[Counter]],"00#"))</f>
        <v>v2p-2019-Q2-031</v>
      </c>
      <c r="B447" s="34"/>
      <c r="C447" s="3" t="s">
        <v>217</v>
      </c>
      <c r="D447" s="3" t="s">
        <v>2472</v>
      </c>
      <c r="E447" s="39" t="s">
        <v>2473</v>
      </c>
      <c r="F447" s="34" t="s">
        <v>39</v>
      </c>
      <c r="G447" s="3">
        <v>1</v>
      </c>
      <c r="H447" s="3" t="s">
        <v>38</v>
      </c>
      <c r="I447" s="3" t="s">
        <v>38</v>
      </c>
      <c r="J447" s="34" t="s">
        <v>2474</v>
      </c>
      <c r="K447" s="18">
        <v>43586</v>
      </c>
      <c r="L447" s="3" t="s">
        <v>40</v>
      </c>
      <c r="M447" s="34" t="s">
        <v>2475</v>
      </c>
      <c r="N447" s="3">
        <v>31</v>
      </c>
    </row>
    <row r="448" spans="1:14" ht="28" hidden="1" x14ac:dyDescent="0.2">
      <c r="A448" s="34" t="str">
        <f>CONCATENATE("v2p-",YEAR(Table3[[#This Row],[Post Date]]),"-Q",ROUNDDOWN(MONTH(Table3[[#This Row],[Post Date]])/3,0)+1,"-",TEXT(Table3[[#This Row],[Counter]],"00#"))</f>
        <v>v2p-2019-Q2-089</v>
      </c>
      <c r="B448" s="34"/>
      <c r="C448" s="3" t="s">
        <v>241</v>
      </c>
      <c r="D448" s="3" t="s">
        <v>247</v>
      </c>
      <c r="E448" s="39" t="s">
        <v>2026</v>
      </c>
      <c r="F448" s="39" t="s">
        <v>38</v>
      </c>
      <c r="G448" s="3">
        <v>2</v>
      </c>
      <c r="H448" s="3" t="s">
        <v>38</v>
      </c>
      <c r="I448" s="3" t="s">
        <v>38</v>
      </c>
      <c r="J448" s="41" t="s">
        <v>2476</v>
      </c>
      <c r="K448" s="18">
        <v>43586</v>
      </c>
      <c r="L448" s="3" t="s">
        <v>19</v>
      </c>
      <c r="M448" s="34" t="s">
        <v>2477</v>
      </c>
      <c r="N448" s="3">
        <v>89</v>
      </c>
    </row>
    <row r="449" spans="1:14" ht="14" hidden="1" x14ac:dyDescent="0.2">
      <c r="A449" s="34" t="str">
        <f>CONCATENATE("v2p-",YEAR(Table3[[#This Row],[Post Date]]),"-Q",ROUNDDOWN(MONTH(Table3[[#This Row],[Post Date]])/3,0)+1,"-",TEXT(Table3[[#This Row],[Counter]],"00#"))</f>
        <v>v2p-2019-Q2-090</v>
      </c>
      <c r="B449" s="34"/>
      <c r="C449" s="3" t="s">
        <v>241</v>
      </c>
      <c r="D449" s="3" t="s">
        <v>252</v>
      </c>
      <c r="E449" s="39" t="s">
        <v>253</v>
      </c>
      <c r="F449" s="39" t="s">
        <v>38</v>
      </c>
      <c r="G449" s="3">
        <v>1</v>
      </c>
      <c r="H449" s="3" t="s">
        <v>38</v>
      </c>
      <c r="I449" s="3" t="s">
        <v>38</v>
      </c>
      <c r="J449" s="41" t="s">
        <v>2478</v>
      </c>
      <c r="K449" s="18">
        <v>43586</v>
      </c>
      <c r="L449" s="3" t="s">
        <v>19</v>
      </c>
      <c r="M449" s="34" t="s">
        <v>2479</v>
      </c>
      <c r="N449" s="3">
        <v>90</v>
      </c>
    </row>
    <row r="450" spans="1:14" ht="28" hidden="1" x14ac:dyDescent="0.2">
      <c r="A450" s="34" t="str">
        <f>CONCATENATE("v2p-",YEAR(Table3[[#This Row],[Post Date]]),"-Q",ROUNDDOWN(MONTH(Table3[[#This Row],[Post Date]])/3,0)+1,"-",TEXT(Table3[[#This Row],[Counter]],"00#"))</f>
        <v>v2p-2019-Q2-041</v>
      </c>
      <c r="B450" s="34"/>
      <c r="C450" s="3" t="s">
        <v>241</v>
      </c>
      <c r="D450" s="3" t="s">
        <v>255</v>
      </c>
      <c r="E450" s="39" t="s">
        <v>256</v>
      </c>
      <c r="F450" s="34" t="s">
        <v>39</v>
      </c>
      <c r="G450" s="3">
        <v>3</v>
      </c>
      <c r="H450" s="3" t="s">
        <v>38</v>
      </c>
      <c r="I450" s="3" t="s">
        <v>69</v>
      </c>
      <c r="J450" s="34" t="s">
        <v>2480</v>
      </c>
      <c r="K450" s="18">
        <v>43586</v>
      </c>
      <c r="L450" s="3" t="s">
        <v>19</v>
      </c>
      <c r="M450" s="34" t="s">
        <v>2481</v>
      </c>
      <c r="N450" s="3">
        <v>41</v>
      </c>
    </row>
    <row r="451" spans="1:14" ht="14" hidden="1" x14ac:dyDescent="0.2">
      <c r="A451" s="34" t="str">
        <f>CONCATENATE("v2p-",YEAR(Table3[[#This Row],[Post Date]]),"-Q",ROUNDDOWN(MONTH(Table3[[#This Row],[Post Date]])/3,0)+1,"-",TEXT(Table3[[#This Row],[Counter]],"00#"))</f>
        <v>v2p-2019-Q2-091</v>
      </c>
      <c r="B451" s="34"/>
      <c r="C451" s="3" t="s">
        <v>241</v>
      </c>
      <c r="D451" s="3" t="s">
        <v>255</v>
      </c>
      <c r="E451" s="39" t="s">
        <v>256</v>
      </c>
      <c r="F451" s="39" t="s">
        <v>38</v>
      </c>
      <c r="G451" s="3">
        <v>3</v>
      </c>
      <c r="H451" s="3" t="s">
        <v>38</v>
      </c>
      <c r="I451" s="3" t="s">
        <v>38</v>
      </c>
      <c r="J451" s="42" t="s">
        <v>2390</v>
      </c>
      <c r="K451" s="18">
        <v>43586</v>
      </c>
      <c r="L451" s="3" t="s">
        <v>19</v>
      </c>
      <c r="M451" s="34"/>
      <c r="N451" s="3">
        <v>91</v>
      </c>
    </row>
    <row r="452" spans="1:14" ht="28" hidden="1" x14ac:dyDescent="0.2">
      <c r="A452" s="34" t="str">
        <f>CONCATENATE("v2p-",YEAR(Table3[[#This Row],[Post Date]]),"-Q",ROUNDDOWN(MONTH(Table3[[#This Row],[Post Date]])/3,0)+1,"-",TEXT(Table3[[#This Row],[Counter]],"00#"))</f>
        <v>v2p-2019-Q2-020</v>
      </c>
      <c r="B452" s="34"/>
      <c r="C452" s="3" t="s">
        <v>264</v>
      </c>
      <c r="D452" s="3" t="s">
        <v>265</v>
      </c>
      <c r="E452" s="39" t="s">
        <v>1781</v>
      </c>
      <c r="F452" s="34" t="s">
        <v>39</v>
      </c>
      <c r="G452" s="3">
        <v>1</v>
      </c>
      <c r="H452" s="3" t="s">
        <v>38</v>
      </c>
      <c r="I452" s="3" t="s">
        <v>38</v>
      </c>
      <c r="J452" s="34" t="s">
        <v>2482</v>
      </c>
      <c r="K452" s="18">
        <v>43586</v>
      </c>
      <c r="L452" s="3" t="s">
        <v>19</v>
      </c>
      <c r="M452" s="34" t="s">
        <v>2483</v>
      </c>
      <c r="N452" s="3">
        <v>20</v>
      </c>
    </row>
    <row r="453" spans="1:14" ht="14" hidden="1" x14ac:dyDescent="0.2">
      <c r="A453" s="34" t="str">
        <f>CONCATENATE("v2p-",YEAR(Table3[[#This Row],[Post Date]]),"-Q",ROUNDDOWN(MONTH(Table3[[#This Row],[Post Date]])/3,0)+1,"-",TEXT(Table3[[#This Row],[Counter]],"00#"))</f>
        <v>v2p-2019-Q2-065</v>
      </c>
      <c r="B453" s="34"/>
      <c r="C453" s="3" t="s">
        <v>264</v>
      </c>
      <c r="D453" s="3" t="s">
        <v>265</v>
      </c>
      <c r="E453" s="39" t="s">
        <v>1781</v>
      </c>
      <c r="F453" s="34" t="s">
        <v>38</v>
      </c>
      <c r="G453" s="3">
        <v>2</v>
      </c>
      <c r="H453" s="3" t="s">
        <v>38</v>
      </c>
      <c r="I453" s="3" t="s">
        <v>38</v>
      </c>
      <c r="J453" s="34" t="s">
        <v>2484</v>
      </c>
      <c r="K453" s="18">
        <v>43586</v>
      </c>
      <c r="L453" s="3" t="s">
        <v>19</v>
      </c>
      <c r="M453" s="34" t="s">
        <v>2485</v>
      </c>
      <c r="N453" s="3">
        <v>65</v>
      </c>
    </row>
    <row r="454" spans="1:14" ht="14" hidden="1" x14ac:dyDescent="0.2">
      <c r="A454" s="34" t="str">
        <f>CONCATENATE("v2p-",YEAR(Table3[[#This Row],[Post Date]]),"-Q",ROUNDDOWN(MONTH(Table3[[#This Row],[Post Date]])/3,0)+1,"-",TEXT(Table3[[#This Row],[Counter]],"00#"))</f>
        <v>v2p-2019-Q2-066</v>
      </c>
      <c r="B454" s="34"/>
      <c r="C454" s="3" t="s">
        <v>264</v>
      </c>
      <c r="D454" s="3" t="s">
        <v>265</v>
      </c>
      <c r="E454" s="39" t="s">
        <v>1781</v>
      </c>
      <c r="F454" s="34" t="s">
        <v>38</v>
      </c>
      <c r="G454" s="3">
        <v>3</v>
      </c>
      <c r="H454" s="3" t="s">
        <v>38</v>
      </c>
      <c r="I454" s="3" t="s">
        <v>38</v>
      </c>
      <c r="J454" s="34" t="s">
        <v>2486</v>
      </c>
      <c r="K454" s="18">
        <v>43586</v>
      </c>
      <c r="L454" s="3" t="s">
        <v>19</v>
      </c>
      <c r="M454" s="34" t="s">
        <v>2487</v>
      </c>
      <c r="N454" s="3">
        <v>66</v>
      </c>
    </row>
    <row r="455" spans="1:14" ht="28" hidden="1" x14ac:dyDescent="0.2">
      <c r="A455" s="34" t="str">
        <f>CONCATENATE("v2p-",YEAR(Table3[[#This Row],[Post Date]]),"-Q",ROUNDDOWN(MONTH(Table3[[#This Row],[Post Date]])/3,0)+1,"-",TEXT(Table3[[#This Row],[Counter]],"00#"))</f>
        <v>v2p-2019-Q2-067</v>
      </c>
      <c r="B455" s="34"/>
      <c r="C455" s="3" t="s">
        <v>264</v>
      </c>
      <c r="D455" s="3" t="s">
        <v>457</v>
      </c>
      <c r="E455" s="39" t="s">
        <v>2488</v>
      </c>
      <c r="F455" s="34" t="s">
        <v>38</v>
      </c>
      <c r="G455" s="3">
        <v>1</v>
      </c>
      <c r="H455" s="3" t="s">
        <v>38</v>
      </c>
      <c r="I455" s="3" t="s">
        <v>38</v>
      </c>
      <c r="J455" s="34" t="s">
        <v>2489</v>
      </c>
      <c r="K455" s="18">
        <v>43586</v>
      </c>
      <c r="L455" s="3" t="s">
        <v>19</v>
      </c>
      <c r="M455" s="34" t="s">
        <v>2490</v>
      </c>
      <c r="N455" s="3">
        <v>67</v>
      </c>
    </row>
    <row r="456" spans="1:14" ht="28" hidden="1" x14ac:dyDescent="0.2">
      <c r="A456" s="34" t="str">
        <f>CONCATENATE("v2p-",YEAR(Table3[[#This Row],[Post Date]]),"-Q",ROUNDDOWN(MONTH(Table3[[#This Row],[Post Date]])/3,0)+1,"-",TEXT(Table3[[#This Row],[Counter]],"00#"))</f>
        <v>v2p-2019-Q2-068</v>
      </c>
      <c r="B456" s="34"/>
      <c r="C456" s="3" t="s">
        <v>264</v>
      </c>
      <c r="D456" s="3" t="s">
        <v>457</v>
      </c>
      <c r="E456" s="39" t="s">
        <v>2488</v>
      </c>
      <c r="F456" s="34" t="s">
        <v>38</v>
      </c>
      <c r="G456" s="3">
        <v>2</v>
      </c>
      <c r="H456" s="3" t="s">
        <v>38</v>
      </c>
      <c r="I456" s="3" t="s">
        <v>38</v>
      </c>
      <c r="J456" s="34" t="s">
        <v>2489</v>
      </c>
      <c r="K456" s="18">
        <v>43586</v>
      </c>
      <c r="L456" s="3" t="s">
        <v>19</v>
      </c>
      <c r="M456" s="34" t="s">
        <v>2490</v>
      </c>
      <c r="N456" s="3">
        <v>68</v>
      </c>
    </row>
    <row r="457" spans="1:14" ht="28" hidden="1" x14ac:dyDescent="0.2">
      <c r="A457" s="34" t="str">
        <f>CONCATENATE("v2p-",YEAR(Table3[[#This Row],[Post Date]]),"-Q",ROUNDDOWN(MONTH(Table3[[#This Row],[Post Date]])/3,0)+1,"-",TEXT(Table3[[#This Row],[Counter]],"00#"))</f>
        <v>v2p-2019-Q2-069</v>
      </c>
      <c r="B457" s="34"/>
      <c r="C457" s="3" t="s">
        <v>264</v>
      </c>
      <c r="D457" s="3" t="s">
        <v>457</v>
      </c>
      <c r="E457" s="39" t="s">
        <v>2488</v>
      </c>
      <c r="F457" s="34" t="s">
        <v>38</v>
      </c>
      <c r="G457" s="3">
        <v>3</v>
      </c>
      <c r="H457" s="3" t="s">
        <v>38</v>
      </c>
      <c r="I457" s="3" t="s">
        <v>38</v>
      </c>
      <c r="J457" s="34" t="s">
        <v>2489</v>
      </c>
      <c r="K457" s="18">
        <v>43586</v>
      </c>
      <c r="L457" s="3" t="s">
        <v>19</v>
      </c>
      <c r="M457" s="34" t="s">
        <v>2490</v>
      </c>
      <c r="N457" s="3">
        <v>69</v>
      </c>
    </row>
    <row r="458" spans="1:14" ht="56" hidden="1" x14ac:dyDescent="0.2">
      <c r="A458" s="34" t="str">
        <f>CONCATENATE("v2p-",YEAR(Table3[[#This Row],[Post Date]]),"-Q",ROUNDDOWN(MONTH(Table3[[#This Row],[Post Date]])/3,0)+1,"-",TEXT(Table3[[#This Row],[Counter]],"00#"))</f>
        <v>v2p-2019-Q2-021</v>
      </c>
      <c r="B458" s="34"/>
      <c r="C458" s="3" t="s">
        <v>264</v>
      </c>
      <c r="D458" s="3" t="s">
        <v>461</v>
      </c>
      <c r="E458" s="39" t="s">
        <v>1537</v>
      </c>
      <c r="F458" s="34" t="s">
        <v>39</v>
      </c>
      <c r="G458" s="3">
        <v>1</v>
      </c>
      <c r="H458" s="3" t="s">
        <v>38</v>
      </c>
      <c r="I458" s="3" t="s">
        <v>69</v>
      </c>
      <c r="J458" s="34" t="s">
        <v>2491</v>
      </c>
      <c r="K458" s="18">
        <v>43586</v>
      </c>
      <c r="L458" s="3" t="s">
        <v>40</v>
      </c>
      <c r="M458" s="34" t="s">
        <v>2492</v>
      </c>
      <c r="N458" s="3">
        <v>21</v>
      </c>
    </row>
    <row r="459" spans="1:14" ht="28" hidden="1" x14ac:dyDescent="0.2">
      <c r="A459" s="34" t="str">
        <f>CONCATENATE("v2p-",YEAR(Table3[[#This Row],[Post Date]]),"-Q",ROUNDDOWN(MONTH(Table3[[#This Row],[Post Date]])/3,0)+1,"-",TEXT(Table3[[#This Row],[Counter]],"00#"))</f>
        <v>v2p-2019-Q2-022</v>
      </c>
      <c r="B459" s="34"/>
      <c r="C459" s="3" t="s">
        <v>264</v>
      </c>
      <c r="D459" s="3" t="s">
        <v>461</v>
      </c>
      <c r="E459" s="39" t="s">
        <v>1537</v>
      </c>
      <c r="F459" s="34" t="s">
        <v>39</v>
      </c>
      <c r="G459" s="3">
        <v>1</v>
      </c>
      <c r="H459" s="3" t="s">
        <v>38</v>
      </c>
      <c r="I459" s="3" t="s">
        <v>134</v>
      </c>
      <c r="J459" s="34" t="s">
        <v>2493</v>
      </c>
      <c r="K459" s="18">
        <v>43586</v>
      </c>
      <c r="L459" s="3" t="s">
        <v>19</v>
      </c>
      <c r="M459" s="34" t="s">
        <v>2494</v>
      </c>
      <c r="N459" s="3">
        <v>22</v>
      </c>
    </row>
    <row r="460" spans="1:14" ht="70" hidden="1" x14ac:dyDescent="0.2">
      <c r="A460" s="34" t="str">
        <f>CONCATENATE("v2p-",YEAR(Table3[[#This Row],[Post Date]]),"-Q",ROUNDDOWN(MONTH(Table3[[#This Row],[Post Date]])/3,0)+1,"-",TEXT(Table3[[#This Row],[Counter]],"00#"))</f>
        <v>v2p-2019-Q2-024</v>
      </c>
      <c r="B460" s="34"/>
      <c r="C460" s="3" t="s">
        <v>264</v>
      </c>
      <c r="D460" s="3" t="s">
        <v>461</v>
      </c>
      <c r="E460" s="39" t="s">
        <v>1537</v>
      </c>
      <c r="F460" s="34" t="s">
        <v>39</v>
      </c>
      <c r="G460" s="3">
        <v>1</v>
      </c>
      <c r="H460" s="3" t="s">
        <v>38</v>
      </c>
      <c r="I460" s="3" t="s">
        <v>38</v>
      </c>
      <c r="J460" s="34" t="s">
        <v>2495</v>
      </c>
      <c r="K460" s="18">
        <v>43586</v>
      </c>
      <c r="L460" s="3" t="s">
        <v>19</v>
      </c>
      <c r="M460" s="34" t="s">
        <v>2496</v>
      </c>
      <c r="N460" s="3">
        <v>24</v>
      </c>
    </row>
    <row r="461" spans="1:14" ht="14" hidden="1" x14ac:dyDescent="0.2">
      <c r="A461" s="34" t="str">
        <f>CONCATENATE("v2p-",YEAR(Table3[[#This Row],[Post Date]]),"-Q",ROUNDDOWN(MONTH(Table3[[#This Row],[Post Date]])/3,0)+1,"-",TEXT(Table3[[#This Row],[Counter]],"00#"))</f>
        <v>v2p-2019-Q2-070</v>
      </c>
      <c r="B461" s="34"/>
      <c r="C461" s="3" t="s">
        <v>264</v>
      </c>
      <c r="D461" s="3" t="s">
        <v>461</v>
      </c>
      <c r="E461" s="39" t="s">
        <v>1537</v>
      </c>
      <c r="F461" s="34" t="s">
        <v>38</v>
      </c>
      <c r="G461" s="3">
        <v>1</v>
      </c>
      <c r="H461" s="3" t="s">
        <v>38</v>
      </c>
      <c r="I461" s="3" t="s">
        <v>38</v>
      </c>
      <c r="J461" s="34" t="s">
        <v>2497</v>
      </c>
      <c r="K461" s="18">
        <v>43586</v>
      </c>
      <c r="L461" s="3" t="s">
        <v>19</v>
      </c>
      <c r="M461" s="34" t="s">
        <v>2498</v>
      </c>
      <c r="N461" s="3">
        <v>70</v>
      </c>
    </row>
    <row r="462" spans="1:14" ht="70" hidden="1" x14ac:dyDescent="0.2">
      <c r="A462" s="34" t="str">
        <f>CONCATENATE("v2p-",YEAR(Table3[[#This Row],[Post Date]]),"-Q",ROUNDDOWN(MONTH(Table3[[#This Row],[Post Date]])/3,0)+1,"-",TEXT(Table3[[#This Row],[Counter]],"00#"))</f>
        <v>v2p-2019-Q2-025</v>
      </c>
      <c r="B462" s="34"/>
      <c r="C462" s="3" t="s">
        <v>264</v>
      </c>
      <c r="D462" s="3" t="s">
        <v>461</v>
      </c>
      <c r="E462" s="39" t="s">
        <v>1537</v>
      </c>
      <c r="F462" s="34" t="s">
        <v>39</v>
      </c>
      <c r="G462" s="3">
        <v>2</v>
      </c>
      <c r="H462" s="3" t="s">
        <v>38</v>
      </c>
      <c r="I462" s="3" t="s">
        <v>38</v>
      </c>
      <c r="J462" s="34" t="s">
        <v>2495</v>
      </c>
      <c r="K462" s="18">
        <v>43586</v>
      </c>
      <c r="L462" s="3" t="s">
        <v>19</v>
      </c>
      <c r="M462" s="34" t="s">
        <v>2496</v>
      </c>
      <c r="N462" s="3">
        <v>25</v>
      </c>
    </row>
    <row r="463" spans="1:14" ht="42" hidden="1" x14ac:dyDescent="0.2">
      <c r="A463" s="34" t="str">
        <f>CONCATENATE("v2p-",YEAR(Table3[[#This Row],[Post Date]]),"-Q",ROUNDDOWN(MONTH(Table3[[#This Row],[Post Date]])/3,0)+1,"-",TEXT(Table3[[#This Row],[Counter]],"00#"))</f>
        <v>v2p-2019-Q2-071</v>
      </c>
      <c r="B463" s="34"/>
      <c r="C463" s="3" t="s">
        <v>264</v>
      </c>
      <c r="D463" s="3" t="s">
        <v>461</v>
      </c>
      <c r="E463" s="39" t="s">
        <v>1537</v>
      </c>
      <c r="F463" s="34" t="s">
        <v>38</v>
      </c>
      <c r="G463" s="3">
        <v>2</v>
      </c>
      <c r="H463" s="3" t="s">
        <v>38</v>
      </c>
      <c r="I463" s="3" t="s">
        <v>38</v>
      </c>
      <c r="J463" s="34" t="s">
        <v>2497</v>
      </c>
      <c r="K463" s="18">
        <v>43586</v>
      </c>
      <c r="L463" s="3" t="s">
        <v>19</v>
      </c>
      <c r="M463" s="34" t="s">
        <v>2499</v>
      </c>
      <c r="N463" s="3">
        <v>71</v>
      </c>
    </row>
    <row r="464" spans="1:14" ht="28" hidden="1" x14ac:dyDescent="0.2">
      <c r="A464" s="34" t="str">
        <f>CONCATENATE("v2p-",YEAR(Table3[[#This Row],[Post Date]]),"-Q",ROUNDDOWN(MONTH(Table3[[#This Row],[Post Date]])/3,0)+1,"-",TEXT(Table3[[#This Row],[Counter]],"00#"))</f>
        <v>v2p-2019-Q2-023</v>
      </c>
      <c r="B464" s="34"/>
      <c r="C464" s="3" t="s">
        <v>264</v>
      </c>
      <c r="D464" s="3" t="s">
        <v>461</v>
      </c>
      <c r="E464" s="39" t="s">
        <v>1537</v>
      </c>
      <c r="F464" s="34" t="s">
        <v>38</v>
      </c>
      <c r="G464" s="3" t="s">
        <v>38</v>
      </c>
      <c r="H464" s="3" t="s">
        <v>38</v>
      </c>
      <c r="I464" s="3" t="s">
        <v>38</v>
      </c>
      <c r="J464" s="34" t="s">
        <v>2500</v>
      </c>
      <c r="K464" s="18">
        <v>43586</v>
      </c>
      <c r="L464" s="3" t="s">
        <v>19</v>
      </c>
      <c r="M464" s="34" t="s">
        <v>2501</v>
      </c>
      <c r="N464" s="3">
        <v>23</v>
      </c>
    </row>
    <row r="465" spans="1:14" ht="28" hidden="1" x14ac:dyDescent="0.2">
      <c r="A465" s="34" t="str">
        <f>CONCATENATE("v2p-",YEAR(Table3[[#This Row],[Post Date]]),"-Q",ROUNDDOWN(MONTH(Table3[[#This Row],[Post Date]])/3,0)+1,"-",TEXT(Table3[[#This Row],[Counter]],"00#"))</f>
        <v>v2p-2019-Q2-072</v>
      </c>
      <c r="B465" s="34"/>
      <c r="C465" s="3" t="s">
        <v>264</v>
      </c>
      <c r="D465" s="3" t="s">
        <v>508</v>
      </c>
      <c r="E465" s="39" t="s">
        <v>465</v>
      </c>
      <c r="F465" s="34" t="s">
        <v>38</v>
      </c>
      <c r="G465" s="3">
        <v>1</v>
      </c>
      <c r="H465" s="3" t="s">
        <v>38</v>
      </c>
      <c r="I465" s="3" t="s">
        <v>38</v>
      </c>
      <c r="J465" s="34" t="s">
        <v>2502</v>
      </c>
      <c r="K465" s="18">
        <v>43586</v>
      </c>
      <c r="L465" s="3" t="s">
        <v>19</v>
      </c>
      <c r="M465" s="34" t="s">
        <v>2503</v>
      </c>
      <c r="N465" s="3">
        <v>72</v>
      </c>
    </row>
    <row r="466" spans="1:14" ht="28" hidden="1" x14ac:dyDescent="0.2">
      <c r="A466" s="34" t="str">
        <f>CONCATENATE("v2p-",YEAR(Table3[[#This Row],[Post Date]]),"-Q",ROUNDDOWN(MONTH(Table3[[#This Row],[Post Date]])/3,0)+1,"-",TEXT(Table3[[#This Row],[Counter]],"00#"))</f>
        <v>v2p-2019-Q1-001</v>
      </c>
      <c r="B466" s="34"/>
      <c r="C466" s="3" t="s">
        <v>57</v>
      </c>
      <c r="D466" s="3" t="s">
        <v>58</v>
      </c>
      <c r="E466" s="34" t="s">
        <v>1480</v>
      </c>
      <c r="F466" s="34" t="s">
        <v>39</v>
      </c>
      <c r="G466" s="3">
        <v>5</v>
      </c>
      <c r="H466" s="3" t="s">
        <v>38</v>
      </c>
      <c r="I466" s="3" t="s">
        <v>69</v>
      </c>
      <c r="J466" s="34" t="s">
        <v>2504</v>
      </c>
      <c r="K466" s="18">
        <v>43497</v>
      </c>
      <c r="L466" s="3" t="s">
        <v>19</v>
      </c>
      <c r="M466" s="34" t="s">
        <v>2505</v>
      </c>
      <c r="N466" s="3">
        <v>1</v>
      </c>
    </row>
    <row r="467" spans="1:14" ht="42" hidden="1" x14ac:dyDescent="0.2">
      <c r="A467" s="34" t="str">
        <f>CONCATENATE("v2p-",YEAR(Table3[[#This Row],[Post Date]]),"-Q",ROUNDDOWN(MONTH(Table3[[#This Row],[Post Date]])/3,0)+1,"-",TEXT(Table3[[#This Row],[Counter]],"00#"))</f>
        <v>v2p-2019-Q1-002</v>
      </c>
      <c r="B467" s="34"/>
      <c r="C467" s="3" t="s">
        <v>57</v>
      </c>
      <c r="D467" s="3" t="s">
        <v>546</v>
      </c>
      <c r="E467" s="34" t="s">
        <v>2242</v>
      </c>
      <c r="F467" s="34" t="s">
        <v>232</v>
      </c>
      <c r="G467" s="3">
        <v>1</v>
      </c>
      <c r="H467" s="3" t="s">
        <v>38</v>
      </c>
      <c r="I467" s="3" t="s">
        <v>74</v>
      </c>
      <c r="J467" s="34" t="s">
        <v>2506</v>
      </c>
      <c r="K467" s="18">
        <v>43497</v>
      </c>
      <c r="L467" s="3" t="s">
        <v>19</v>
      </c>
      <c r="M467" s="34"/>
      <c r="N467" s="3">
        <v>2</v>
      </c>
    </row>
    <row r="468" spans="1:14" ht="14" hidden="1" x14ac:dyDescent="0.2">
      <c r="A468" s="34" t="str">
        <f>CONCATENATE("v2p-",YEAR(Table3[[#This Row],[Post Date]]),"-Q",ROUNDDOWN(MONTH(Table3[[#This Row],[Post Date]])/3,0)+1,"-",TEXT(Table3[[#This Row],[Counter]],"00#"))</f>
        <v>v2p-2019-Q1-003</v>
      </c>
      <c r="B468" s="34"/>
      <c r="C468" s="3" t="s">
        <v>57</v>
      </c>
      <c r="D468" s="3" t="s">
        <v>71</v>
      </c>
      <c r="E468" s="34" t="s">
        <v>72</v>
      </c>
      <c r="F468" s="34" t="s">
        <v>39</v>
      </c>
      <c r="G468" s="3">
        <v>1</v>
      </c>
      <c r="H468" s="3" t="s">
        <v>38</v>
      </c>
      <c r="I468" s="3" t="s">
        <v>74</v>
      </c>
      <c r="J468" s="34" t="s">
        <v>2507</v>
      </c>
      <c r="K468" s="18">
        <v>43497</v>
      </c>
      <c r="L468" s="3" t="s">
        <v>19</v>
      </c>
      <c r="M468" s="34" t="s">
        <v>1459</v>
      </c>
      <c r="N468" s="3">
        <v>3</v>
      </c>
    </row>
    <row r="469" spans="1:14" ht="100" hidden="1" x14ac:dyDescent="0.2">
      <c r="A469" s="34" t="str">
        <f>CONCATENATE("v2p-",YEAR(Table3[[#This Row],[Post Date]]),"-Q",ROUNDDOWN(MONTH(Table3[[#This Row],[Post Date]])/3,0)+1,"-",TEXT(Table3[[#This Row],[Counter]],"00#"))</f>
        <v>v2p-2019-Q1-004</v>
      </c>
      <c r="B469" s="34"/>
      <c r="C469" s="3" t="s">
        <v>57</v>
      </c>
      <c r="D469" s="3" t="s">
        <v>299</v>
      </c>
      <c r="E469" s="34" t="s">
        <v>300</v>
      </c>
      <c r="F469" s="34" t="s">
        <v>39</v>
      </c>
      <c r="G469" s="3">
        <v>1</v>
      </c>
      <c r="H469" s="3" t="s">
        <v>38</v>
      </c>
      <c r="I469" s="3" t="s">
        <v>74</v>
      </c>
      <c r="J469" s="34" t="s">
        <v>2508</v>
      </c>
      <c r="K469" s="18">
        <v>43497</v>
      </c>
      <c r="L469" s="3" t="s">
        <v>19</v>
      </c>
      <c r="M469" s="34"/>
      <c r="N469" s="3">
        <v>4</v>
      </c>
    </row>
    <row r="470" spans="1:14" ht="42" hidden="1" x14ac:dyDescent="0.2">
      <c r="A470" s="34" t="str">
        <f>CONCATENATE("v2p-",YEAR(Table3[[#This Row],[Post Date]]),"-Q",ROUNDDOWN(MONTH(Table3[[#This Row],[Post Date]])/3,0)+1,"-",TEXT(Table3[[#This Row],[Counter]],"00#"))</f>
        <v>v2p-2019-Q1-052</v>
      </c>
      <c r="B470" s="34"/>
      <c r="C470" s="3" t="s">
        <v>57</v>
      </c>
      <c r="D470" s="3" t="s">
        <v>299</v>
      </c>
      <c r="E470" s="34" t="s">
        <v>300</v>
      </c>
      <c r="F470" s="34" t="s">
        <v>39</v>
      </c>
      <c r="G470" s="3">
        <v>2</v>
      </c>
      <c r="H470" s="3" t="s">
        <v>38</v>
      </c>
      <c r="I470" s="3" t="s">
        <v>38</v>
      </c>
      <c r="J470" s="34" t="s">
        <v>2509</v>
      </c>
      <c r="K470" s="18">
        <v>43497</v>
      </c>
      <c r="L470" s="3" t="s">
        <v>19</v>
      </c>
      <c r="M470" s="34"/>
      <c r="N470" s="3">
        <v>52</v>
      </c>
    </row>
    <row r="471" spans="1:14" ht="42" hidden="1" x14ac:dyDescent="0.2">
      <c r="A471" s="34" t="str">
        <f>CONCATENATE("v2p-",YEAR(Table3[[#This Row],[Post Date]]),"-Q",ROUNDDOWN(MONTH(Table3[[#This Row],[Post Date]])/3,0)+1,"-",TEXT(Table3[[#This Row],[Counter]],"00#"))</f>
        <v>v2p-2019-Q1-053</v>
      </c>
      <c r="B471" s="34"/>
      <c r="C471" s="3" t="s">
        <v>95</v>
      </c>
      <c r="D471" s="3" t="s">
        <v>512</v>
      </c>
      <c r="E471" s="34" t="s">
        <v>2394</v>
      </c>
      <c r="F471" s="34" t="s">
        <v>39</v>
      </c>
      <c r="G471" s="3">
        <v>1</v>
      </c>
      <c r="H471" s="3" t="s">
        <v>38</v>
      </c>
      <c r="I471" s="3" t="s">
        <v>38</v>
      </c>
      <c r="J471" s="34" t="s">
        <v>2510</v>
      </c>
      <c r="K471" s="18">
        <v>43497</v>
      </c>
      <c r="L471" s="3" t="s">
        <v>19</v>
      </c>
      <c r="M471" s="34"/>
      <c r="N471" s="3">
        <v>53</v>
      </c>
    </row>
    <row r="472" spans="1:14" ht="70" hidden="1" x14ac:dyDescent="0.2">
      <c r="A472" s="34" t="str">
        <f>CONCATENATE("v2p-",YEAR(Table3[[#This Row],[Post Date]]),"-Q",ROUNDDOWN(MONTH(Table3[[#This Row],[Post Date]])/3,0)+1,"-",TEXT(Table3[[#This Row],[Counter]],"00#"))</f>
        <v>v2p-2019-Q1-008</v>
      </c>
      <c r="B472" s="34"/>
      <c r="C472" s="3" t="s">
        <v>95</v>
      </c>
      <c r="D472" s="3" t="s">
        <v>909</v>
      </c>
      <c r="E472" s="34" t="s">
        <v>910</v>
      </c>
      <c r="F472" s="34" t="s">
        <v>39</v>
      </c>
      <c r="G472" s="3">
        <v>2</v>
      </c>
      <c r="H472" s="3" t="s">
        <v>38</v>
      </c>
      <c r="I472" s="3" t="s">
        <v>134</v>
      </c>
      <c r="J472" s="34" t="s">
        <v>2511</v>
      </c>
      <c r="K472" s="18">
        <v>43497</v>
      </c>
      <c r="L472" s="3" t="s">
        <v>19</v>
      </c>
      <c r="M472" s="34"/>
      <c r="N472" s="3">
        <v>8</v>
      </c>
    </row>
    <row r="473" spans="1:14" ht="42" hidden="1" x14ac:dyDescent="0.2">
      <c r="A473" s="34" t="str">
        <f>CONCATENATE("v2p-",YEAR(Table3[[#This Row],[Post Date]]),"-Q",ROUNDDOWN(MONTH(Table3[[#This Row],[Post Date]])/3,0)+1,"-",TEXT(Table3[[#This Row],[Counter]],"00#"))</f>
        <v>v2p-2019-Q1-054</v>
      </c>
      <c r="B473" s="34"/>
      <c r="C473" s="3" t="s">
        <v>95</v>
      </c>
      <c r="D473" s="3" t="s">
        <v>704</v>
      </c>
      <c r="E473" s="34" t="s">
        <v>97</v>
      </c>
      <c r="F473" s="34" t="s">
        <v>39</v>
      </c>
      <c r="G473" s="3">
        <v>2</v>
      </c>
      <c r="H473" s="3" t="s">
        <v>38</v>
      </c>
      <c r="I473" s="3" t="s">
        <v>38</v>
      </c>
      <c r="J473" s="34" t="s">
        <v>2512</v>
      </c>
      <c r="K473" s="18">
        <v>43497</v>
      </c>
      <c r="L473" s="3" t="s">
        <v>19</v>
      </c>
      <c r="M473" s="34"/>
      <c r="N473" s="3">
        <v>54</v>
      </c>
    </row>
    <row r="474" spans="1:14" ht="84" hidden="1" x14ac:dyDescent="0.2">
      <c r="A474" s="34" t="str">
        <f>CONCATENATE("v2p-",YEAR(Table3[[#This Row],[Post Date]]),"-Q",ROUNDDOWN(MONTH(Table3[[#This Row],[Post Date]])/3,0)+1,"-",TEXT(Table3[[#This Row],[Counter]],"00#"))</f>
        <v>v2p-2019-Q1-009</v>
      </c>
      <c r="B474" s="34"/>
      <c r="C474" s="3" t="s">
        <v>95</v>
      </c>
      <c r="D474" s="3" t="s">
        <v>319</v>
      </c>
      <c r="E474" s="34" t="s">
        <v>709</v>
      </c>
      <c r="F474" s="34" t="s">
        <v>39</v>
      </c>
      <c r="G474" s="3">
        <v>1</v>
      </c>
      <c r="H474" s="3" t="s">
        <v>38</v>
      </c>
      <c r="I474" s="3" t="s">
        <v>69</v>
      </c>
      <c r="J474" s="34" t="s">
        <v>2513</v>
      </c>
      <c r="K474" s="18">
        <v>43497</v>
      </c>
      <c r="L474" s="3" t="s">
        <v>19</v>
      </c>
      <c r="M474" s="34"/>
      <c r="N474" s="3">
        <v>9</v>
      </c>
    </row>
    <row r="475" spans="1:14" ht="14" hidden="1" x14ac:dyDescent="0.2">
      <c r="A475" s="34" t="str">
        <f>CONCATENATE("v2p-",YEAR(Table3[[#This Row],[Post Date]]),"-Q",ROUNDDOWN(MONTH(Table3[[#This Row],[Post Date]])/3,0)+1,"-",TEXT(Table3[[#This Row],[Counter]],"00#"))</f>
        <v>v2p-2019-Q1-010</v>
      </c>
      <c r="B475" s="34"/>
      <c r="C475" s="3" t="s">
        <v>95</v>
      </c>
      <c r="D475" s="3" t="s">
        <v>708</v>
      </c>
      <c r="E475" s="34" t="s">
        <v>2149</v>
      </c>
      <c r="F475" s="34" t="s">
        <v>39</v>
      </c>
      <c r="G475" s="3">
        <v>1</v>
      </c>
      <c r="H475" s="3" t="s">
        <v>38</v>
      </c>
      <c r="I475" s="3" t="s">
        <v>74</v>
      </c>
      <c r="J475" s="34" t="s">
        <v>2514</v>
      </c>
      <c r="K475" s="18">
        <v>43497</v>
      </c>
      <c r="L475" s="3" t="s">
        <v>19</v>
      </c>
      <c r="M475" s="34" t="s">
        <v>2515</v>
      </c>
      <c r="N475" s="3">
        <v>10</v>
      </c>
    </row>
    <row r="476" spans="1:14" ht="42" hidden="1" x14ac:dyDescent="0.2">
      <c r="A476" s="34" t="str">
        <f>CONCATENATE("v2p-",YEAR(Table3[[#This Row],[Post Date]]),"-Q",ROUNDDOWN(MONTH(Table3[[#This Row],[Post Date]])/3,0)+1,"-",TEXT(Table3[[#This Row],[Counter]],"00#"))</f>
        <v>v2p-2019-Q1-055</v>
      </c>
      <c r="B476" s="34"/>
      <c r="C476" s="3" t="s">
        <v>95</v>
      </c>
      <c r="D476" s="3" t="s">
        <v>917</v>
      </c>
      <c r="E476" s="34" t="s">
        <v>1802</v>
      </c>
      <c r="F476" s="34" t="s">
        <v>39</v>
      </c>
      <c r="G476" s="3">
        <v>1</v>
      </c>
      <c r="H476" s="3" t="s">
        <v>38</v>
      </c>
      <c r="I476" s="3" t="s">
        <v>38</v>
      </c>
      <c r="J476" s="34" t="s">
        <v>2516</v>
      </c>
      <c r="K476" s="18">
        <v>43497</v>
      </c>
      <c r="L476" s="3" t="s">
        <v>19</v>
      </c>
      <c r="M476" s="34"/>
      <c r="N476" s="3">
        <v>55</v>
      </c>
    </row>
    <row r="477" spans="1:14" ht="28" hidden="1" x14ac:dyDescent="0.2">
      <c r="A477" s="34" t="str">
        <f>CONCATENATE("v2p-",YEAR(Table3[[#This Row],[Post Date]]),"-Q",ROUNDDOWN(MONTH(Table3[[#This Row],[Post Date]])/3,0)+1,"-",TEXT(Table3[[#This Row],[Counter]],"00#"))</f>
        <v>v2p-2019-Q1-011</v>
      </c>
      <c r="B477" s="34"/>
      <c r="C477" s="3" t="s">
        <v>95</v>
      </c>
      <c r="D477" s="3" t="s">
        <v>917</v>
      </c>
      <c r="E477" s="34" t="s">
        <v>1802</v>
      </c>
      <c r="F477" s="34" t="s">
        <v>39</v>
      </c>
      <c r="G477" s="3">
        <v>2</v>
      </c>
      <c r="H477" s="3" t="s">
        <v>38</v>
      </c>
      <c r="I477" s="3" t="s">
        <v>69</v>
      </c>
      <c r="J477" s="34" t="s">
        <v>2517</v>
      </c>
      <c r="K477" s="18">
        <v>43497</v>
      </c>
      <c r="L477" s="3" t="s">
        <v>40</v>
      </c>
      <c r="M477" s="34"/>
      <c r="N477" s="3">
        <v>11</v>
      </c>
    </row>
    <row r="478" spans="1:14" ht="70" hidden="1" x14ac:dyDescent="0.2">
      <c r="A478" s="34" t="str">
        <f>CONCATENATE("v2p-",YEAR(Table3[[#This Row],[Post Date]]),"-Q",ROUNDDOWN(MONTH(Table3[[#This Row],[Post Date]])/3,0)+1,"-",TEXT(Table3[[#This Row],[Counter]],"00#"))</f>
        <v>v2p-2019-Q1-012</v>
      </c>
      <c r="B478" s="34"/>
      <c r="C478" s="3" t="s">
        <v>95</v>
      </c>
      <c r="D478" s="3" t="s">
        <v>570</v>
      </c>
      <c r="E478" s="34" t="s">
        <v>571</v>
      </c>
      <c r="F478" s="34" t="s">
        <v>39</v>
      </c>
      <c r="G478" s="3">
        <v>1</v>
      </c>
      <c r="H478" s="3" t="s">
        <v>38</v>
      </c>
      <c r="I478" s="3" t="s">
        <v>74</v>
      </c>
      <c r="J478" s="39" t="s">
        <v>2518</v>
      </c>
      <c r="K478" s="18">
        <v>43497</v>
      </c>
      <c r="L478" s="3" t="s">
        <v>19</v>
      </c>
      <c r="M478" s="34"/>
      <c r="N478" s="3">
        <v>12</v>
      </c>
    </row>
    <row r="479" spans="1:14" ht="28" hidden="1" x14ac:dyDescent="0.2">
      <c r="A479" s="34" t="str">
        <f>CONCATENATE("v2p-",YEAR(Table3[[#This Row],[Post Date]]),"-Q",ROUNDDOWN(MONTH(Table3[[#This Row],[Post Date]])/3,0)+1,"-",TEXT(Table3[[#This Row],[Counter]],"00#"))</f>
        <v>v2p-2019-Q1-013</v>
      </c>
      <c r="B479" s="34"/>
      <c r="C479" s="3" t="s">
        <v>95</v>
      </c>
      <c r="D479" s="3" t="s">
        <v>570</v>
      </c>
      <c r="E479" s="34" t="s">
        <v>571</v>
      </c>
      <c r="F479" s="34" t="s">
        <v>39</v>
      </c>
      <c r="G479" s="3">
        <v>1</v>
      </c>
      <c r="H479" s="3" t="s">
        <v>38</v>
      </c>
      <c r="I479" s="3" t="s">
        <v>69</v>
      </c>
      <c r="J479" s="34" t="s">
        <v>2519</v>
      </c>
      <c r="K479" s="18">
        <v>43497</v>
      </c>
      <c r="L479" s="3" t="s">
        <v>19</v>
      </c>
      <c r="M479" s="34"/>
      <c r="N479" s="3">
        <v>13</v>
      </c>
    </row>
    <row r="480" spans="1:14" ht="14" hidden="1" x14ac:dyDescent="0.2">
      <c r="A480" s="34" t="str">
        <f>CONCATENATE("v2p-",YEAR(Table3[[#This Row],[Post Date]]),"-Q",ROUNDDOWN(MONTH(Table3[[#This Row],[Post Date]])/3,0)+1,"-",TEXT(Table3[[#This Row],[Counter]],"00#"))</f>
        <v>v2p-2019-Q1-014</v>
      </c>
      <c r="B480" s="34"/>
      <c r="C480" s="3" t="s">
        <v>95</v>
      </c>
      <c r="D480" s="3" t="s">
        <v>920</v>
      </c>
      <c r="E480" s="34" t="s">
        <v>921</v>
      </c>
      <c r="F480" s="34" t="s">
        <v>39</v>
      </c>
      <c r="G480" s="3">
        <v>2</v>
      </c>
      <c r="H480" s="3" t="s">
        <v>38</v>
      </c>
      <c r="I480" s="3" t="s">
        <v>38</v>
      </c>
      <c r="J480" s="34" t="s">
        <v>2520</v>
      </c>
      <c r="K480" s="18">
        <v>43497</v>
      </c>
      <c r="L480" s="3" t="s">
        <v>19</v>
      </c>
      <c r="M480" s="34"/>
      <c r="N480" s="3">
        <v>14</v>
      </c>
    </row>
    <row r="481" spans="1:14" ht="28" hidden="1" x14ac:dyDescent="0.2">
      <c r="A481" s="34" t="str">
        <f>CONCATENATE("v2p-",YEAR(Table3[[#This Row],[Post Date]]),"-Q",ROUNDDOWN(MONTH(Table3[[#This Row],[Post Date]])/3,0)+1,"-",TEXT(Table3[[#This Row],[Counter]],"00#"))</f>
        <v>v2p-2019-Q1-015</v>
      </c>
      <c r="B481" s="34"/>
      <c r="C481" s="3" t="s">
        <v>95</v>
      </c>
      <c r="D481" s="3" t="s">
        <v>920</v>
      </c>
      <c r="E481" s="34" t="s">
        <v>921</v>
      </c>
      <c r="F481" s="34" t="s">
        <v>39</v>
      </c>
      <c r="G481" s="3">
        <v>2</v>
      </c>
      <c r="H481" s="3" t="s">
        <v>38</v>
      </c>
      <c r="I481" s="3" t="s">
        <v>74</v>
      </c>
      <c r="J481" s="34" t="s">
        <v>2521</v>
      </c>
      <c r="K481" s="18">
        <v>43497</v>
      </c>
      <c r="L481" s="3" t="s">
        <v>19</v>
      </c>
      <c r="M481" s="34"/>
      <c r="N481" s="3">
        <v>15</v>
      </c>
    </row>
    <row r="482" spans="1:14" ht="56" hidden="1" x14ac:dyDescent="0.2">
      <c r="A482" s="34" t="str">
        <f>CONCATENATE("v2p-",YEAR(Table3[[#This Row],[Post Date]]),"-Q",ROUNDDOWN(MONTH(Table3[[#This Row],[Post Date]])/3,0)+1,"-",TEXT(Table3[[#This Row],[Counter]],"00#"))</f>
        <v>v2p-2019-Q1-056</v>
      </c>
      <c r="B482" s="34"/>
      <c r="C482" s="3" t="s">
        <v>95</v>
      </c>
      <c r="D482" s="3" t="s">
        <v>920</v>
      </c>
      <c r="E482" s="34" t="s">
        <v>2522</v>
      </c>
      <c r="F482" s="34" t="s">
        <v>39</v>
      </c>
      <c r="G482" s="3">
        <v>2</v>
      </c>
      <c r="H482" s="3" t="s">
        <v>38</v>
      </c>
      <c r="I482" s="3" t="s">
        <v>38</v>
      </c>
      <c r="J482" s="34" t="s">
        <v>2523</v>
      </c>
      <c r="K482" s="18">
        <v>43497</v>
      </c>
      <c r="L482" s="3" t="s">
        <v>19</v>
      </c>
      <c r="M482" s="34"/>
      <c r="N482" s="3">
        <v>56</v>
      </c>
    </row>
    <row r="483" spans="1:14" ht="42" hidden="1" x14ac:dyDescent="0.2">
      <c r="A483" s="34" t="str">
        <f>CONCATENATE("v2p-",YEAR(Table3[[#This Row],[Post Date]]),"-Q",ROUNDDOWN(MONTH(Table3[[#This Row],[Post Date]])/3,0)+1,"-",TEXT(Table3[[#This Row],[Counter]],"00#"))</f>
        <v>v2p-2019-Q1-016</v>
      </c>
      <c r="B483" s="34"/>
      <c r="C483" s="3" t="s">
        <v>95</v>
      </c>
      <c r="D483" s="3" t="s">
        <v>1012</v>
      </c>
      <c r="E483" s="34" t="s">
        <v>1935</v>
      </c>
      <c r="F483" s="34" t="s">
        <v>39</v>
      </c>
      <c r="G483" s="3">
        <v>1</v>
      </c>
      <c r="H483" s="3" t="s">
        <v>38</v>
      </c>
      <c r="I483" s="3" t="s">
        <v>911</v>
      </c>
      <c r="J483" s="34" t="s">
        <v>2524</v>
      </c>
      <c r="K483" s="18">
        <v>43497</v>
      </c>
      <c r="L483" s="3" t="s">
        <v>19</v>
      </c>
      <c r="M483" s="34"/>
      <c r="N483" s="3">
        <v>16</v>
      </c>
    </row>
    <row r="484" spans="1:14" s="74" customFormat="1" ht="42" hidden="1" x14ac:dyDescent="0.2">
      <c r="A484" s="34" t="str">
        <f>CONCATENATE("v2p-",YEAR(Table3[[#This Row],[Post Date]]),"-Q",ROUNDDOWN(MONTH(Table3[[#This Row],[Post Date]])/3,0)+1,"-",TEXT(Table3[[#This Row],[Counter]],"00#"))</f>
        <v>v2p-2019-Q1-007</v>
      </c>
      <c r="B484" s="34"/>
      <c r="C484" s="3" t="s">
        <v>95</v>
      </c>
      <c r="D484" s="3" t="s">
        <v>1012</v>
      </c>
      <c r="E484" s="34" t="s">
        <v>1935</v>
      </c>
      <c r="F484" s="34" t="s">
        <v>39</v>
      </c>
      <c r="G484" s="3">
        <v>1</v>
      </c>
      <c r="H484" s="3" t="s">
        <v>38</v>
      </c>
      <c r="I484" s="3" t="s">
        <v>911</v>
      </c>
      <c r="J484" s="34" t="s">
        <v>2525</v>
      </c>
      <c r="K484" s="18">
        <v>43497</v>
      </c>
      <c r="L484" s="3" t="s">
        <v>40</v>
      </c>
      <c r="M484" s="34"/>
      <c r="N484" s="3">
        <v>7</v>
      </c>
    </row>
    <row r="485" spans="1:14" ht="126" hidden="1" x14ac:dyDescent="0.2">
      <c r="A485" s="34" t="str">
        <f>CONCATENATE("v2p-",YEAR(Table3[[#This Row],[Post Date]]),"-Q",ROUNDDOWN(MONTH(Table3[[#This Row],[Post Date]])/3,0)+1,"-",TEXT(Table3[[#This Row],[Counter]],"00#"))</f>
        <v>v2p-2019-Q1-017</v>
      </c>
      <c r="B485" s="34"/>
      <c r="C485" s="3" t="s">
        <v>95</v>
      </c>
      <c r="D485" s="3" t="s">
        <v>103</v>
      </c>
      <c r="E485" s="34" t="s">
        <v>2405</v>
      </c>
      <c r="F485" s="34" t="s">
        <v>232</v>
      </c>
      <c r="G485" s="3">
        <v>2</v>
      </c>
      <c r="H485" s="3" t="s">
        <v>38</v>
      </c>
      <c r="I485" s="3" t="s">
        <v>38</v>
      </c>
      <c r="J485" s="12" t="s">
        <v>2526</v>
      </c>
      <c r="K485" s="18">
        <v>43497</v>
      </c>
      <c r="L485" s="3" t="s">
        <v>19</v>
      </c>
      <c r="M485" s="34"/>
      <c r="N485" s="3">
        <v>17</v>
      </c>
    </row>
    <row r="486" spans="1:14" ht="114" hidden="1" x14ac:dyDescent="0.2">
      <c r="A486" s="34" t="str">
        <f>CONCATENATE("v2p-",YEAR(Table3[[#This Row],[Post Date]]),"-Q",ROUNDDOWN(MONTH(Table3[[#This Row],[Post Date]])/3,0)+1,"-",TEXT(Table3[[#This Row],[Counter]],"00#"))</f>
        <v>v2p-2019-Q1-020</v>
      </c>
      <c r="B486" s="34"/>
      <c r="C486" s="3" t="s">
        <v>112</v>
      </c>
      <c r="D486" s="3" t="s">
        <v>342</v>
      </c>
      <c r="E486" s="34" t="s">
        <v>1995</v>
      </c>
      <c r="F486" s="34" t="s">
        <v>301</v>
      </c>
      <c r="G486" s="3">
        <v>1</v>
      </c>
      <c r="H486" s="3" t="s">
        <v>38</v>
      </c>
      <c r="I486" s="3" t="s">
        <v>38</v>
      </c>
      <c r="J486" s="12" t="s">
        <v>2527</v>
      </c>
      <c r="K486" s="18">
        <v>43497</v>
      </c>
      <c r="L486" s="3" t="s">
        <v>19</v>
      </c>
      <c r="M486" s="34"/>
      <c r="N486" s="3">
        <v>20</v>
      </c>
    </row>
    <row r="487" spans="1:14" ht="28" hidden="1" x14ac:dyDescent="0.2">
      <c r="A487" s="34" t="str">
        <f>CONCATENATE("v2p-",YEAR(Table3[[#This Row],[Post Date]]),"-Q",ROUNDDOWN(MONTH(Table3[[#This Row],[Post Date]])/3,0)+1,"-",TEXT(Table3[[#This Row],[Counter]],"00#"))</f>
        <v>v2p-2019-Q1-021</v>
      </c>
      <c r="B487" s="34"/>
      <c r="C487" s="3" t="s">
        <v>112</v>
      </c>
      <c r="D487" s="3" t="s">
        <v>592</v>
      </c>
      <c r="E487" s="34" t="s">
        <v>593</v>
      </c>
      <c r="F487" s="34" t="s">
        <v>39</v>
      </c>
      <c r="G487" s="3">
        <v>1</v>
      </c>
      <c r="H487" s="3" t="s">
        <v>38</v>
      </c>
      <c r="I487" s="3" t="s">
        <v>2528</v>
      </c>
      <c r="J487" s="34" t="s">
        <v>2529</v>
      </c>
      <c r="K487" s="18">
        <v>43497</v>
      </c>
      <c r="L487" s="3" t="s">
        <v>19</v>
      </c>
      <c r="M487" s="34"/>
      <c r="N487" s="3">
        <v>21</v>
      </c>
    </row>
    <row r="488" spans="1:14" ht="14" hidden="1" x14ac:dyDescent="0.2">
      <c r="A488" s="34" t="str">
        <f>CONCATENATE("v2p-",YEAR(Table3[[#This Row],[Post Date]]),"-Q",ROUNDDOWN(MONTH(Table3[[#This Row],[Post Date]])/3,0)+1,"-",TEXT(Table3[[#This Row],[Counter]],"00#"))</f>
        <v>v2p-2019-Q1-022</v>
      </c>
      <c r="B488" s="34"/>
      <c r="C488" s="3" t="s">
        <v>112</v>
      </c>
      <c r="D488" s="3" t="s">
        <v>131</v>
      </c>
      <c r="E488" s="34" t="s">
        <v>137</v>
      </c>
      <c r="F488" s="34" t="s">
        <v>39</v>
      </c>
      <c r="G488" s="3">
        <v>2</v>
      </c>
      <c r="H488" s="3" t="s">
        <v>38</v>
      </c>
      <c r="I488" s="3" t="s">
        <v>69</v>
      </c>
      <c r="J488" s="34" t="s">
        <v>2530</v>
      </c>
      <c r="K488" s="18">
        <v>43497</v>
      </c>
      <c r="L488" s="3" t="s">
        <v>19</v>
      </c>
      <c r="M488" s="34"/>
      <c r="N488" s="3">
        <v>22</v>
      </c>
    </row>
    <row r="489" spans="1:14" ht="154" hidden="1" x14ac:dyDescent="0.2">
      <c r="A489" s="34" t="str">
        <f>CONCATENATE("v2p-",YEAR(Table3[[#This Row],[Post Date]]),"-Q",ROUNDDOWN(MONTH(Table3[[#This Row],[Post Date]])/3,0)+1,"-",TEXT(Table3[[#This Row],[Counter]],"00#"))</f>
        <v>v2p-2019-Q1-032</v>
      </c>
      <c r="B489" s="34"/>
      <c r="C489" s="3" t="s">
        <v>139</v>
      </c>
      <c r="D489" s="3" t="s">
        <v>355</v>
      </c>
      <c r="E489" s="34" t="s">
        <v>604</v>
      </c>
      <c r="F489" s="34" t="s">
        <v>39</v>
      </c>
      <c r="G489" s="3">
        <v>2</v>
      </c>
      <c r="H489" s="3" t="s">
        <v>38</v>
      </c>
      <c r="I489" s="3" t="s">
        <v>134</v>
      </c>
      <c r="J489" s="34" t="s">
        <v>2531</v>
      </c>
      <c r="K489" s="18">
        <v>43497</v>
      </c>
      <c r="L489" s="3" t="s">
        <v>19</v>
      </c>
      <c r="M489" s="34"/>
      <c r="N489" s="3">
        <v>32</v>
      </c>
    </row>
    <row r="490" spans="1:14" ht="112" hidden="1" x14ac:dyDescent="0.2">
      <c r="A490" s="34" t="str">
        <f>CONCATENATE("v2p-",YEAR(Table3[[#This Row],[Post Date]]),"-Q",ROUNDDOWN(MONTH(Table3[[#This Row],[Post Date]])/3,0)+1,"-",TEXT(Table3[[#This Row],[Counter]],"00#"))</f>
        <v>v2p-2019-Q1-006</v>
      </c>
      <c r="B490" s="34"/>
      <c r="C490" s="3" t="s">
        <v>2047</v>
      </c>
      <c r="D490" s="3" t="s">
        <v>38</v>
      </c>
      <c r="E490" s="34" t="s">
        <v>38</v>
      </c>
      <c r="F490" s="34" t="s">
        <v>38</v>
      </c>
      <c r="G490" s="3" t="s">
        <v>38</v>
      </c>
      <c r="H490" s="3" t="s">
        <v>38</v>
      </c>
      <c r="I490" s="3" t="s">
        <v>38</v>
      </c>
      <c r="J490" s="12" t="s">
        <v>2532</v>
      </c>
      <c r="K490" s="18">
        <v>43497</v>
      </c>
      <c r="L490" s="3" t="s">
        <v>19</v>
      </c>
      <c r="M490" s="34" t="s">
        <v>2533</v>
      </c>
      <c r="N490" s="3">
        <v>6</v>
      </c>
    </row>
    <row r="491" spans="1:14" ht="42" hidden="1" x14ac:dyDescent="0.2">
      <c r="A491" s="34" t="str">
        <f>CONCATENATE("v2p-",YEAR(Table3[[#This Row],[Post Date]]),"-Q",ROUNDDOWN(MONTH(Table3[[#This Row],[Post Date]])/3,0)+1,"-",TEXT(Table3[[#This Row],[Counter]],"00#"))</f>
        <v>v2p-2019-Q1-005</v>
      </c>
      <c r="B491" s="34"/>
      <c r="C491" s="3" t="s">
        <v>2016</v>
      </c>
      <c r="D491" s="3" t="s">
        <v>38</v>
      </c>
      <c r="E491" s="34" t="s">
        <v>38</v>
      </c>
      <c r="F491" s="34" t="s">
        <v>38</v>
      </c>
      <c r="G491" s="3" t="s">
        <v>38</v>
      </c>
      <c r="H491" s="3" t="s">
        <v>38</v>
      </c>
      <c r="I491" s="3" t="s">
        <v>38</v>
      </c>
      <c r="J491" s="34" t="s">
        <v>2534</v>
      </c>
      <c r="K491" s="18">
        <v>43497</v>
      </c>
      <c r="L491" s="3" t="s">
        <v>19</v>
      </c>
      <c r="M491" s="34"/>
      <c r="N491" s="3">
        <v>5</v>
      </c>
    </row>
    <row r="492" spans="1:14" ht="70" hidden="1" x14ac:dyDescent="0.2">
      <c r="A492" s="34" t="str">
        <f>CONCATENATE("v2p-",YEAR(Table3[[#This Row],[Post Date]]),"-Q",ROUNDDOWN(MONTH(Table3[[#This Row],[Post Date]])/3,0)+1,"-",TEXT(Table3[[#This Row],[Counter]],"00#"))</f>
        <v>v2p-2019-Q1-018</v>
      </c>
      <c r="B492" s="34"/>
      <c r="C492" s="3" t="s">
        <v>2535</v>
      </c>
      <c r="D492" s="3" t="s">
        <v>38</v>
      </c>
      <c r="E492" s="34" t="s">
        <v>38</v>
      </c>
      <c r="F492" s="34" t="s">
        <v>38</v>
      </c>
      <c r="G492" s="3" t="s">
        <v>38</v>
      </c>
      <c r="H492" s="3" t="s">
        <v>38</v>
      </c>
      <c r="I492" s="3" t="s">
        <v>38</v>
      </c>
      <c r="J492" s="39" t="s">
        <v>2536</v>
      </c>
      <c r="K492" s="18">
        <v>43497</v>
      </c>
      <c r="L492" s="3" t="s">
        <v>19</v>
      </c>
      <c r="M492" s="34"/>
      <c r="N492" s="3">
        <v>18</v>
      </c>
    </row>
    <row r="493" spans="1:14" ht="56" hidden="1" x14ac:dyDescent="0.2">
      <c r="A493" s="34" t="str">
        <f>CONCATENATE("v2p-",YEAR(Table3[[#This Row],[Post Date]]),"-Q",ROUNDDOWN(MONTH(Table3[[#This Row],[Post Date]])/3,0)+1,"-",TEXT(Table3[[#This Row],[Counter]],"00#"))</f>
        <v>v2p-2019-Q1-019</v>
      </c>
      <c r="B493" s="34"/>
      <c r="C493" s="3" t="s">
        <v>2537</v>
      </c>
      <c r="D493" s="3" t="s">
        <v>38</v>
      </c>
      <c r="E493" s="34" t="s">
        <v>38</v>
      </c>
      <c r="F493" s="34" t="s">
        <v>38</v>
      </c>
      <c r="G493" s="3" t="s">
        <v>38</v>
      </c>
      <c r="H493" s="3" t="s">
        <v>38</v>
      </c>
      <c r="I493" s="3" t="s">
        <v>38</v>
      </c>
      <c r="J493" s="34" t="s">
        <v>2538</v>
      </c>
      <c r="K493" s="18">
        <v>43497</v>
      </c>
      <c r="L493" s="3" t="s">
        <v>19</v>
      </c>
      <c r="M493" s="34"/>
      <c r="N493" s="3">
        <v>19</v>
      </c>
    </row>
    <row r="494" spans="1:14" ht="84" hidden="1" x14ac:dyDescent="0.2">
      <c r="A494" s="34" t="str">
        <f>CONCATENATE("v2p-",YEAR(Table3[[#This Row],[Post Date]]),"-Q",ROUNDDOWN(MONTH(Table3[[#This Row],[Post Date]])/3,0)+1,"-",TEXT(Table3[[#This Row],[Counter]],"00#"))</f>
        <v>v2p-2019-Q1-039</v>
      </c>
      <c r="B494" s="34"/>
      <c r="C494" s="3" t="s">
        <v>175</v>
      </c>
      <c r="D494" s="3" t="s">
        <v>176</v>
      </c>
      <c r="E494" s="34" t="s">
        <v>177</v>
      </c>
      <c r="F494" s="34" t="s">
        <v>39</v>
      </c>
      <c r="G494" s="3">
        <v>2</v>
      </c>
      <c r="H494" s="3" t="s">
        <v>38</v>
      </c>
      <c r="I494" s="3" t="s">
        <v>38</v>
      </c>
      <c r="J494" s="34" t="s">
        <v>2539</v>
      </c>
      <c r="K494" s="18">
        <v>43497</v>
      </c>
      <c r="L494" s="3" t="s">
        <v>19</v>
      </c>
      <c r="M494" s="34"/>
      <c r="N494" s="3">
        <v>39</v>
      </c>
    </row>
    <row r="495" spans="1:14" ht="28" hidden="1" x14ac:dyDescent="0.2">
      <c r="A495" s="34" t="str">
        <f>CONCATENATE("v2p-",YEAR(Table3[[#This Row],[Post Date]]),"-Q",ROUNDDOWN(MONTH(Table3[[#This Row],[Post Date]])/3,0)+1,"-",TEXT(Table3[[#This Row],[Counter]],"00#"))</f>
        <v>v2p-2019-Q1-040</v>
      </c>
      <c r="B495" s="34"/>
      <c r="C495" s="3" t="s">
        <v>175</v>
      </c>
      <c r="D495" s="3" t="s">
        <v>182</v>
      </c>
      <c r="E495" s="34" t="s">
        <v>183</v>
      </c>
      <c r="F495" s="34" t="s">
        <v>39</v>
      </c>
      <c r="G495" s="3">
        <v>2</v>
      </c>
      <c r="H495" s="3" t="s">
        <v>38</v>
      </c>
      <c r="I495" s="3" t="s">
        <v>38</v>
      </c>
      <c r="J495" s="34" t="s">
        <v>2540</v>
      </c>
      <c r="K495" s="18">
        <v>43497</v>
      </c>
      <c r="L495" s="3" t="s">
        <v>19</v>
      </c>
      <c r="M495" s="34"/>
      <c r="N495" s="3">
        <v>40</v>
      </c>
    </row>
    <row r="496" spans="1:14" ht="42" hidden="1" x14ac:dyDescent="0.2">
      <c r="A496" s="34" t="str">
        <f>CONCATENATE("v2p-",YEAR(Table3[[#This Row],[Post Date]]),"-Q",ROUNDDOWN(MONTH(Table3[[#This Row],[Post Date]])/3,0)+1,"-",TEXT(Table3[[#This Row],[Counter]],"00#"))</f>
        <v>v2p-2019-Q1-061</v>
      </c>
      <c r="B496" s="34"/>
      <c r="C496" s="3" t="s">
        <v>175</v>
      </c>
      <c r="D496" s="3" t="s">
        <v>182</v>
      </c>
      <c r="E496" s="34" t="s">
        <v>183</v>
      </c>
      <c r="F496" s="34" t="s">
        <v>39</v>
      </c>
      <c r="G496" s="3">
        <v>2</v>
      </c>
      <c r="H496" s="3" t="s">
        <v>38</v>
      </c>
      <c r="I496" s="3" t="s">
        <v>38</v>
      </c>
      <c r="J496" s="34" t="s">
        <v>2541</v>
      </c>
      <c r="K496" s="18">
        <v>43497</v>
      </c>
      <c r="L496" s="3" t="s">
        <v>19</v>
      </c>
      <c r="M496" s="34"/>
      <c r="N496" s="3">
        <v>61</v>
      </c>
    </row>
    <row r="497" spans="1:14" ht="42" hidden="1" x14ac:dyDescent="0.2">
      <c r="A497" s="34" t="str">
        <f>CONCATENATE("v2p-",YEAR(Table3[[#This Row],[Post Date]]),"-Q",ROUNDDOWN(MONTH(Table3[[#This Row],[Post Date]])/3,0)+1,"-",TEXT(Table3[[#This Row],[Counter]],"00#"))</f>
        <v>v2p-2019-Q1-062</v>
      </c>
      <c r="B497" s="34"/>
      <c r="C497" s="3" t="s">
        <v>175</v>
      </c>
      <c r="D497" s="3" t="s">
        <v>733</v>
      </c>
      <c r="E497" s="34" t="s">
        <v>734</v>
      </c>
      <c r="F497" s="34" t="s">
        <v>39</v>
      </c>
      <c r="G497" s="3">
        <v>3</v>
      </c>
      <c r="H497" s="3" t="s">
        <v>38</v>
      </c>
      <c r="I497" s="3" t="s">
        <v>38</v>
      </c>
      <c r="J497" s="34" t="s">
        <v>2541</v>
      </c>
      <c r="K497" s="18">
        <v>43497</v>
      </c>
      <c r="L497" s="3" t="s">
        <v>19</v>
      </c>
      <c r="M497" s="34"/>
      <c r="N497" s="3">
        <v>62</v>
      </c>
    </row>
    <row r="498" spans="1:14" ht="42" hidden="1" x14ac:dyDescent="0.2">
      <c r="A498" s="34" t="str">
        <f>CONCATENATE("v2p-",YEAR(Table3[[#This Row],[Post Date]]),"-Q",ROUNDDOWN(MONTH(Table3[[#This Row],[Post Date]])/3,0)+1,"-",TEXT(Table3[[#This Row],[Counter]],"00#"))</f>
        <v>v2p-2019-Q1-063</v>
      </c>
      <c r="B498" s="34"/>
      <c r="C498" s="3" t="s">
        <v>175</v>
      </c>
      <c r="D498" s="3" t="s">
        <v>624</v>
      </c>
      <c r="E498" s="34" t="s">
        <v>625</v>
      </c>
      <c r="F498" s="34" t="s">
        <v>39</v>
      </c>
      <c r="G498" s="3">
        <v>1</v>
      </c>
      <c r="H498" s="3" t="s">
        <v>38</v>
      </c>
      <c r="I498" s="3" t="s">
        <v>38</v>
      </c>
      <c r="J498" s="34" t="s">
        <v>2541</v>
      </c>
      <c r="K498" s="18">
        <v>43497</v>
      </c>
      <c r="L498" s="3" t="s">
        <v>19</v>
      </c>
      <c r="M498" s="34"/>
      <c r="N498" s="3">
        <v>63</v>
      </c>
    </row>
    <row r="499" spans="1:14" ht="42" hidden="1" x14ac:dyDescent="0.2">
      <c r="A499" s="34" t="str">
        <f>CONCATENATE("v2p-",YEAR(Table3[[#This Row],[Post Date]]),"-Q",ROUNDDOWN(MONTH(Table3[[#This Row],[Post Date]])/3,0)+1,"-",TEXT(Table3[[#This Row],[Counter]],"00#"))</f>
        <v>v2p-2019-Q1-064</v>
      </c>
      <c r="B499" s="34"/>
      <c r="C499" s="3" t="s">
        <v>175</v>
      </c>
      <c r="D499" s="3" t="s">
        <v>741</v>
      </c>
      <c r="E499" s="34" t="s">
        <v>742</v>
      </c>
      <c r="F499" s="34" t="s">
        <v>39</v>
      </c>
      <c r="G499" s="3">
        <v>1</v>
      </c>
      <c r="H499" s="3" t="s">
        <v>38</v>
      </c>
      <c r="I499" s="3" t="s">
        <v>38</v>
      </c>
      <c r="J499" s="34" t="s">
        <v>2541</v>
      </c>
      <c r="K499" s="18">
        <v>43497</v>
      </c>
      <c r="L499" s="3" t="s">
        <v>19</v>
      </c>
      <c r="M499" s="43"/>
      <c r="N499" s="3">
        <v>64</v>
      </c>
    </row>
    <row r="500" spans="1:14" s="63" customFormat="1" ht="28" hidden="1" x14ac:dyDescent="0.2">
      <c r="A500" s="48" t="str">
        <f>CONCATENATE("v2p-",YEAR(Table3[[#This Row],[Post Date]]),"-Q",ROUNDDOWN(MONTH(Table3[[#This Row],[Post Date]])/3,0)+1,"-",TEXT(Table3[[#This Row],[Counter]],"00#"))</f>
        <v>v2p-2019-Q1-041</v>
      </c>
      <c r="B500" s="34"/>
      <c r="C500" s="3" t="s">
        <v>175</v>
      </c>
      <c r="D500" s="3" t="s">
        <v>746</v>
      </c>
      <c r="E500" s="34" t="s">
        <v>747</v>
      </c>
      <c r="F500" s="34" t="s">
        <v>39</v>
      </c>
      <c r="G500" s="3">
        <v>1</v>
      </c>
      <c r="H500" s="3" t="s">
        <v>38</v>
      </c>
      <c r="I500" s="3" t="s">
        <v>74</v>
      </c>
      <c r="J500" s="34" t="s">
        <v>2542</v>
      </c>
      <c r="K500" s="18">
        <v>43497</v>
      </c>
      <c r="L500" s="3" t="s">
        <v>19</v>
      </c>
      <c r="M500" s="43"/>
      <c r="N500" s="3">
        <v>41</v>
      </c>
    </row>
    <row r="501" spans="1:14" s="63" customFormat="1" ht="42" hidden="1" x14ac:dyDescent="0.2">
      <c r="A501" s="48" t="str">
        <f>CONCATENATE("v2p-",YEAR(Table3[[#This Row],[Post Date]]),"-Q",ROUNDDOWN(MONTH(Table3[[#This Row],[Post Date]])/3,0)+1,"-",TEXT(Table3[[#This Row],[Counter]],"00#"))</f>
        <v>v2p-2019-Q1-065</v>
      </c>
      <c r="B501" s="34"/>
      <c r="C501" s="3" t="s">
        <v>175</v>
      </c>
      <c r="D501" s="3" t="s">
        <v>746</v>
      </c>
      <c r="E501" s="34" t="s">
        <v>747</v>
      </c>
      <c r="F501" s="34" t="s">
        <v>39</v>
      </c>
      <c r="G501" s="3">
        <v>1</v>
      </c>
      <c r="H501" s="3" t="s">
        <v>38</v>
      </c>
      <c r="I501" s="3" t="s">
        <v>38</v>
      </c>
      <c r="J501" s="34" t="s">
        <v>2541</v>
      </c>
      <c r="K501" s="18">
        <v>43497</v>
      </c>
      <c r="L501" s="3" t="s">
        <v>19</v>
      </c>
      <c r="M501" s="43"/>
      <c r="N501" s="3">
        <v>65</v>
      </c>
    </row>
    <row r="502" spans="1:14" s="63" customFormat="1" ht="70" hidden="1" x14ac:dyDescent="0.2">
      <c r="A502" s="48" t="str">
        <f>CONCATENATE("v2p-",YEAR(Table3[[#This Row],[Post Date]]),"-Q",ROUNDDOWN(MONTH(Table3[[#This Row],[Post Date]])/3,0)+1,"-",TEXT(Table3[[#This Row],[Counter]],"00#"))</f>
        <v>v2p-2019-Q1-042</v>
      </c>
      <c r="B502" s="34"/>
      <c r="C502" s="3" t="s">
        <v>195</v>
      </c>
      <c r="D502" s="3" t="s">
        <v>392</v>
      </c>
      <c r="E502" s="34" t="s">
        <v>393</v>
      </c>
      <c r="F502" s="34" t="s">
        <v>220</v>
      </c>
      <c r="G502" s="3">
        <v>1</v>
      </c>
      <c r="H502" s="3" t="s">
        <v>38</v>
      </c>
      <c r="I502" s="3" t="s">
        <v>2528</v>
      </c>
      <c r="J502" s="34" t="s">
        <v>2543</v>
      </c>
      <c r="K502" s="18">
        <v>43497</v>
      </c>
      <c r="L502" s="3" t="s">
        <v>19</v>
      </c>
      <c r="M502" s="43"/>
      <c r="N502" s="3">
        <v>42</v>
      </c>
    </row>
    <row r="503" spans="1:14" s="63" customFormat="1" ht="14" hidden="1" x14ac:dyDescent="0.2">
      <c r="A503" s="48" t="str">
        <f>CONCATENATE("v2p-",YEAR(Table3[[#This Row],[Post Date]]),"-Q",ROUNDDOWN(MONTH(Table3[[#This Row],[Post Date]])/3,0)+1,"-",TEXT(Table3[[#This Row],[Counter]],"00#"))</f>
        <v>v2p-2019-Q1-043</v>
      </c>
      <c r="B503" s="34"/>
      <c r="C503" s="3" t="s">
        <v>195</v>
      </c>
      <c r="D503" s="3" t="s">
        <v>404</v>
      </c>
      <c r="E503" s="34" t="s">
        <v>2072</v>
      </c>
      <c r="F503" s="34" t="s">
        <v>39</v>
      </c>
      <c r="G503" s="3">
        <v>1</v>
      </c>
      <c r="H503" s="3" t="s">
        <v>38</v>
      </c>
      <c r="I503" s="3" t="s">
        <v>38</v>
      </c>
      <c r="J503" s="34" t="s">
        <v>2544</v>
      </c>
      <c r="K503" s="18">
        <v>43497</v>
      </c>
      <c r="L503" s="3" t="s">
        <v>19</v>
      </c>
      <c r="M503" s="43"/>
      <c r="N503" s="3">
        <v>43</v>
      </c>
    </row>
    <row r="504" spans="1:14" s="63" customFormat="1" ht="14" hidden="1" x14ac:dyDescent="0.2">
      <c r="A504" s="48" t="str">
        <f>CONCATENATE("v2p-",YEAR(Table3[[#This Row],[Post Date]]),"-Q",ROUNDDOWN(MONTH(Table3[[#This Row],[Post Date]])/3,0)+1,"-",TEXT(Table3[[#This Row],[Counter]],"00#"))</f>
        <v>v2p-2019-Q1-044</v>
      </c>
      <c r="B504" s="34"/>
      <c r="C504" s="3" t="s">
        <v>195</v>
      </c>
      <c r="D504" s="3" t="s">
        <v>404</v>
      </c>
      <c r="E504" s="34" t="s">
        <v>2072</v>
      </c>
      <c r="F504" s="34" t="s">
        <v>39</v>
      </c>
      <c r="G504" s="3">
        <v>2</v>
      </c>
      <c r="H504" s="3" t="s">
        <v>38</v>
      </c>
      <c r="I504" s="3" t="s">
        <v>38</v>
      </c>
      <c r="J504" s="34" t="s">
        <v>2544</v>
      </c>
      <c r="K504" s="18">
        <v>43497</v>
      </c>
      <c r="L504" s="3" t="s">
        <v>19</v>
      </c>
      <c r="M504" s="43"/>
      <c r="N504" s="3">
        <v>44</v>
      </c>
    </row>
    <row r="505" spans="1:14" s="63" customFormat="1" ht="56" hidden="1" x14ac:dyDescent="0.2">
      <c r="A505" s="48" t="str">
        <f>CONCATENATE("v2p-",YEAR(Table3[[#This Row],[Post Date]]),"-Q",ROUNDDOWN(MONTH(Table3[[#This Row],[Post Date]])/3,0)+1,"-",TEXT(Table3[[#This Row],[Counter]],"00#"))</f>
        <v>v2p-2019-Q1-045</v>
      </c>
      <c r="B505" s="34"/>
      <c r="C505" s="3" t="s">
        <v>195</v>
      </c>
      <c r="D505" s="3" t="s">
        <v>404</v>
      </c>
      <c r="E505" s="34" t="s">
        <v>2072</v>
      </c>
      <c r="F505" s="34" t="s">
        <v>39</v>
      </c>
      <c r="G505" s="3">
        <v>3</v>
      </c>
      <c r="H505" s="3" t="s">
        <v>38</v>
      </c>
      <c r="I505" s="3" t="s">
        <v>69</v>
      </c>
      <c r="J505" s="34" t="s">
        <v>2545</v>
      </c>
      <c r="K505" s="18">
        <v>43497</v>
      </c>
      <c r="L505" s="3" t="s">
        <v>19</v>
      </c>
      <c r="M505" s="43"/>
      <c r="N505" s="3">
        <v>45</v>
      </c>
    </row>
    <row r="506" spans="1:14" s="63" customFormat="1" ht="14" hidden="1" x14ac:dyDescent="0.2">
      <c r="A506" s="48" t="str">
        <f>CONCATENATE("v2p-",YEAR(Table3[[#This Row],[Post Date]]),"-Q",ROUNDDOWN(MONTH(Table3[[#This Row],[Post Date]])/3,0)+1,"-",TEXT(Table3[[#This Row],[Counter]],"00#"))</f>
        <v>v2p-2019-Q1-046</v>
      </c>
      <c r="B506" s="34"/>
      <c r="C506" s="3" t="s">
        <v>195</v>
      </c>
      <c r="D506" s="3" t="s">
        <v>404</v>
      </c>
      <c r="E506" s="34" t="s">
        <v>2072</v>
      </c>
      <c r="F506" s="34" t="s">
        <v>39</v>
      </c>
      <c r="G506" s="3">
        <v>3</v>
      </c>
      <c r="H506" s="3" t="s">
        <v>38</v>
      </c>
      <c r="I506" s="3" t="s">
        <v>38</v>
      </c>
      <c r="J506" s="34" t="s">
        <v>2544</v>
      </c>
      <c r="K506" s="18">
        <v>43497</v>
      </c>
      <c r="L506" s="3" t="s">
        <v>19</v>
      </c>
      <c r="M506" s="43"/>
      <c r="N506" s="3">
        <v>46</v>
      </c>
    </row>
    <row r="507" spans="1:14" s="63" customFormat="1" ht="14" hidden="1" x14ac:dyDescent="0.2">
      <c r="A507" s="48" t="str">
        <f>CONCATENATE("v2p-",YEAR(Table3[[#This Row],[Post Date]]),"-Q",ROUNDDOWN(MONTH(Table3[[#This Row],[Post Date]])/3,0)+1,"-",TEXT(Table3[[#This Row],[Counter]],"00#"))</f>
        <v>v2p-2019-Q1-047</v>
      </c>
      <c r="B507" s="34"/>
      <c r="C507" s="3" t="s">
        <v>195</v>
      </c>
      <c r="D507" s="3" t="s">
        <v>196</v>
      </c>
      <c r="E507" s="34" t="s">
        <v>2197</v>
      </c>
      <c r="F507" s="34" t="s">
        <v>39</v>
      </c>
      <c r="G507" s="3">
        <v>1</v>
      </c>
      <c r="H507" s="3" t="s">
        <v>38</v>
      </c>
      <c r="I507" s="3" t="s">
        <v>38</v>
      </c>
      <c r="J507" s="34" t="s">
        <v>2544</v>
      </c>
      <c r="K507" s="18">
        <v>43497</v>
      </c>
      <c r="L507" s="3" t="s">
        <v>19</v>
      </c>
      <c r="M507" s="43"/>
      <c r="N507" s="3">
        <v>47</v>
      </c>
    </row>
    <row r="508" spans="1:14" s="63" customFormat="1" ht="56" hidden="1" x14ac:dyDescent="0.2">
      <c r="A508" s="48" t="str">
        <f>CONCATENATE("v2p-",YEAR(Table3[[#This Row],[Post Date]]),"-Q",ROUNDDOWN(MONTH(Table3[[#This Row],[Post Date]])/3,0)+1,"-",TEXT(Table3[[#This Row],[Counter]],"00#"))</f>
        <v>v2p-2019-Q1-048</v>
      </c>
      <c r="B508" s="34"/>
      <c r="C508" s="3" t="s">
        <v>203</v>
      </c>
      <c r="D508" s="3" t="s">
        <v>204</v>
      </c>
      <c r="E508" s="34" t="s">
        <v>205</v>
      </c>
      <c r="F508" s="34" t="s">
        <v>849</v>
      </c>
      <c r="G508" s="3">
        <v>1</v>
      </c>
      <c r="H508" s="3">
        <v>2</v>
      </c>
      <c r="I508" s="15" t="s">
        <v>38</v>
      </c>
      <c r="J508" s="34" t="s">
        <v>2546</v>
      </c>
      <c r="K508" s="18">
        <v>43497</v>
      </c>
      <c r="L508" s="3" t="s">
        <v>19</v>
      </c>
      <c r="M508" s="43"/>
      <c r="N508" s="3">
        <v>48</v>
      </c>
    </row>
    <row r="509" spans="1:14" s="63" customFormat="1" ht="42" hidden="1" x14ac:dyDescent="0.2">
      <c r="A509" s="48" t="str">
        <f>CONCATENATE("v2p-",YEAR(Table3[[#This Row],[Post Date]]),"-Q",ROUNDDOWN(MONTH(Table3[[#This Row],[Post Date]])/3,0)+1,"-",TEXT(Table3[[#This Row],[Counter]],"00#"))</f>
        <v>v2p-2019-Q1-067</v>
      </c>
      <c r="B509" s="34"/>
      <c r="C509" s="3" t="s">
        <v>203</v>
      </c>
      <c r="D509" s="3" t="s">
        <v>204</v>
      </c>
      <c r="E509" s="34" t="s">
        <v>205</v>
      </c>
      <c r="F509" s="34" t="s">
        <v>39</v>
      </c>
      <c r="G509" s="3">
        <v>1</v>
      </c>
      <c r="H509" s="3" t="s">
        <v>38</v>
      </c>
      <c r="I509" s="3" t="s">
        <v>38</v>
      </c>
      <c r="J509" s="34" t="s">
        <v>2547</v>
      </c>
      <c r="K509" s="18">
        <v>43497</v>
      </c>
      <c r="L509" s="3" t="s">
        <v>19</v>
      </c>
      <c r="M509" s="43"/>
      <c r="N509" s="3">
        <v>67</v>
      </c>
    </row>
    <row r="510" spans="1:14" s="63" customFormat="1" ht="42" hidden="1" x14ac:dyDescent="0.2">
      <c r="A510" s="48" t="str">
        <f>CONCATENATE("v2p-",YEAR(Table3[[#This Row],[Post Date]]),"-Q",ROUNDDOWN(MONTH(Table3[[#This Row],[Post Date]])/3,0)+1,"-",TEXT(Table3[[#This Row],[Counter]],"00#"))</f>
        <v>v2p-2019-Q1-066</v>
      </c>
      <c r="B510" s="34"/>
      <c r="C510" s="3" t="s">
        <v>203</v>
      </c>
      <c r="D510" s="3" t="s">
        <v>204</v>
      </c>
      <c r="E510" s="34" t="s">
        <v>205</v>
      </c>
      <c r="F510" s="34" t="s">
        <v>39</v>
      </c>
      <c r="G510" s="3">
        <v>2</v>
      </c>
      <c r="H510" s="3" t="s">
        <v>38</v>
      </c>
      <c r="I510" s="3" t="s">
        <v>38</v>
      </c>
      <c r="J510" s="34" t="s">
        <v>2548</v>
      </c>
      <c r="K510" s="18">
        <v>43497</v>
      </c>
      <c r="L510" s="3" t="s">
        <v>19</v>
      </c>
      <c r="M510" s="43"/>
      <c r="N510" s="3">
        <v>66</v>
      </c>
    </row>
    <row r="511" spans="1:14" s="63" customFormat="1" ht="42" hidden="1" x14ac:dyDescent="0.2">
      <c r="A511" s="48" t="str">
        <f>CONCATENATE("v2p-",YEAR(Table3[[#This Row],[Post Date]]),"-Q",ROUNDDOWN(MONTH(Table3[[#This Row],[Post Date]])/3,0)+1,"-",TEXT(Table3[[#This Row],[Counter]],"00#"))</f>
        <v>v2p-2019-Q1-068</v>
      </c>
      <c r="B511" s="34"/>
      <c r="C511" s="3" t="s">
        <v>203</v>
      </c>
      <c r="D511" s="3" t="s">
        <v>648</v>
      </c>
      <c r="E511" s="34" t="s">
        <v>2075</v>
      </c>
      <c r="F511" s="34" t="s">
        <v>39</v>
      </c>
      <c r="G511" s="3">
        <v>2</v>
      </c>
      <c r="H511" s="3" t="s">
        <v>38</v>
      </c>
      <c r="I511" s="3" t="s">
        <v>38</v>
      </c>
      <c r="J511" s="34" t="s">
        <v>2548</v>
      </c>
      <c r="K511" s="18">
        <v>43497</v>
      </c>
      <c r="L511" s="3" t="s">
        <v>19</v>
      </c>
      <c r="M511" s="43"/>
      <c r="N511" s="3">
        <v>68</v>
      </c>
    </row>
    <row r="512" spans="1:14" s="63" customFormat="1" ht="154" hidden="1" x14ac:dyDescent="0.2">
      <c r="A512" s="48" t="str">
        <f>CONCATENATE("v2p-",YEAR(Table3[[#This Row],[Post Date]]),"-Q",ROUNDDOWN(MONTH(Table3[[#This Row],[Post Date]])/3,0)+1,"-",TEXT(Table3[[#This Row],[Counter]],"00#"))</f>
        <v>v2p-2019-Q1-049</v>
      </c>
      <c r="B512" s="34"/>
      <c r="C512" s="3" t="s">
        <v>203</v>
      </c>
      <c r="D512" s="3" t="s">
        <v>422</v>
      </c>
      <c r="E512" s="34" t="s">
        <v>423</v>
      </c>
      <c r="F512" s="34" t="s">
        <v>849</v>
      </c>
      <c r="G512" s="3">
        <v>1</v>
      </c>
      <c r="H512" s="3" t="s">
        <v>38</v>
      </c>
      <c r="I512" s="3" t="s">
        <v>38</v>
      </c>
      <c r="J512" s="34" t="s">
        <v>2549</v>
      </c>
      <c r="K512" s="18">
        <v>43497</v>
      </c>
      <c r="L512" s="3" t="s">
        <v>19</v>
      </c>
      <c r="M512" s="43"/>
      <c r="N512" s="3">
        <v>49</v>
      </c>
    </row>
    <row r="513" spans="1:14" s="63" customFormat="1" ht="42" hidden="1" x14ac:dyDescent="0.2">
      <c r="A513" s="48" t="str">
        <f>CONCATENATE("v2p-",YEAR(Table3[[#This Row],[Post Date]]),"-Q",ROUNDDOWN(MONTH(Table3[[#This Row],[Post Date]])/3,0)+1,"-",TEXT(Table3[[#This Row],[Counter]],"00#"))</f>
        <v>v2p-2019-Q1-059</v>
      </c>
      <c r="B513" s="34"/>
      <c r="C513" s="3" t="s">
        <v>217</v>
      </c>
      <c r="D513" s="3" t="s">
        <v>225</v>
      </c>
      <c r="E513" s="34" t="s">
        <v>1857</v>
      </c>
      <c r="F513" s="34" t="s">
        <v>39</v>
      </c>
      <c r="G513" s="3">
        <v>1</v>
      </c>
      <c r="H513" s="3" t="s">
        <v>38</v>
      </c>
      <c r="I513" s="3" t="s">
        <v>38</v>
      </c>
      <c r="J513" s="34" t="s">
        <v>2550</v>
      </c>
      <c r="K513" s="18">
        <v>43497</v>
      </c>
      <c r="L513" s="3" t="s">
        <v>19</v>
      </c>
      <c r="M513" s="43"/>
      <c r="N513" s="3">
        <v>59</v>
      </c>
    </row>
    <row r="514" spans="1:14" s="63" customFormat="1" ht="42" hidden="1" x14ac:dyDescent="0.2">
      <c r="A514" s="48" t="str">
        <f>CONCATENATE("v2p-",YEAR(Table3[[#This Row],[Post Date]]),"-Q",ROUNDDOWN(MONTH(Table3[[#This Row],[Post Date]])/3,0)+1,"-",TEXT(Table3[[#This Row],[Counter]],"00#"))</f>
        <v>v2p-2019-Q1-033</v>
      </c>
      <c r="B514" s="34"/>
      <c r="C514" s="3" t="s">
        <v>217</v>
      </c>
      <c r="D514" s="3" t="s">
        <v>230</v>
      </c>
      <c r="E514" s="34" t="s">
        <v>2347</v>
      </c>
      <c r="F514" s="34" t="s">
        <v>2551</v>
      </c>
      <c r="G514" s="3">
        <v>1</v>
      </c>
      <c r="H514" s="3" t="s">
        <v>38</v>
      </c>
      <c r="I514" s="3" t="s">
        <v>69</v>
      </c>
      <c r="J514" s="34" t="s">
        <v>2552</v>
      </c>
      <c r="K514" s="18">
        <v>43497</v>
      </c>
      <c r="L514" s="3" t="s">
        <v>19</v>
      </c>
      <c r="M514" s="43"/>
      <c r="N514" s="3">
        <v>33</v>
      </c>
    </row>
    <row r="515" spans="1:14" ht="42" hidden="1" x14ac:dyDescent="0.2">
      <c r="A515" s="34" t="str">
        <f>CONCATENATE("v2p-",YEAR(Table3[[#This Row],[Post Date]]),"-Q",ROUNDDOWN(MONTH(Table3[[#This Row],[Post Date]])/3,0)+1,"-",TEXT(Table3[[#This Row],[Counter]],"00#"))</f>
        <v>v2p-2019-Q1-034</v>
      </c>
      <c r="B515" s="34"/>
      <c r="C515" s="3" t="s">
        <v>217</v>
      </c>
      <c r="D515" s="3" t="s">
        <v>230</v>
      </c>
      <c r="E515" s="34" t="s">
        <v>2347</v>
      </c>
      <c r="F515" s="34" t="s">
        <v>2551</v>
      </c>
      <c r="G515" s="3">
        <v>1</v>
      </c>
      <c r="H515" s="3" t="s">
        <v>38</v>
      </c>
      <c r="I515" s="3" t="s">
        <v>74</v>
      </c>
      <c r="J515" s="34" t="s">
        <v>2553</v>
      </c>
      <c r="K515" s="18">
        <v>43497</v>
      </c>
      <c r="L515" s="3" t="s">
        <v>19</v>
      </c>
      <c r="M515" s="34"/>
      <c r="N515" s="3">
        <v>34</v>
      </c>
    </row>
    <row r="516" spans="1:14" s="88" customFormat="1" ht="28" hidden="1" x14ac:dyDescent="0.2">
      <c r="A516" s="34" t="str">
        <f>CONCATENATE("v2p-",YEAR(Table3[[#This Row],[Post Date]]),"-Q",ROUNDDOWN(MONTH(Table3[[#This Row],[Post Date]])/3,0)+1,"-",TEXT(Table3[[#This Row],[Counter]],"00#"))</f>
        <v>v2p-2019-Q1-035</v>
      </c>
      <c r="B516" s="34"/>
      <c r="C516" s="3" t="s">
        <v>217</v>
      </c>
      <c r="D516" s="3" t="s">
        <v>234</v>
      </c>
      <c r="E516" s="34" t="s">
        <v>235</v>
      </c>
      <c r="F516" s="34" t="s">
        <v>39</v>
      </c>
      <c r="G516" s="3">
        <v>2</v>
      </c>
      <c r="H516" s="3" t="s">
        <v>38</v>
      </c>
      <c r="I516" s="3" t="s">
        <v>74</v>
      </c>
      <c r="J516" s="34" t="s">
        <v>2554</v>
      </c>
      <c r="K516" s="18">
        <v>43497</v>
      </c>
      <c r="L516" s="3" t="s">
        <v>19</v>
      </c>
      <c r="M516" s="34"/>
      <c r="N516" s="3">
        <v>35</v>
      </c>
    </row>
    <row r="517" spans="1:14" s="88" customFormat="1" ht="28" hidden="1" x14ac:dyDescent="0.2">
      <c r="A517" s="34" t="str">
        <f>CONCATENATE("v2p-",YEAR(Table3[[#This Row],[Post Date]]),"-Q",ROUNDDOWN(MONTH(Table3[[#This Row],[Post Date]])/3,0)+1,"-",TEXT(Table3[[#This Row],[Counter]],"00#"))</f>
        <v>v2p-2019-Q1-036</v>
      </c>
      <c r="B517" s="34"/>
      <c r="C517" s="3" t="s">
        <v>217</v>
      </c>
      <c r="D517" s="3" t="s">
        <v>234</v>
      </c>
      <c r="E517" s="34" t="s">
        <v>235</v>
      </c>
      <c r="F517" s="34" t="s">
        <v>39</v>
      </c>
      <c r="G517" s="3">
        <v>2</v>
      </c>
      <c r="H517" s="3" t="s">
        <v>38</v>
      </c>
      <c r="I517" s="3" t="s">
        <v>74</v>
      </c>
      <c r="J517" s="34" t="s">
        <v>2555</v>
      </c>
      <c r="K517" s="18">
        <v>43497</v>
      </c>
      <c r="L517" s="3" t="s">
        <v>19</v>
      </c>
      <c r="M517" s="34"/>
      <c r="N517" s="3">
        <v>36</v>
      </c>
    </row>
    <row r="518" spans="1:14" s="88" customFormat="1" ht="42" hidden="1" x14ac:dyDescent="0.2">
      <c r="A518" s="34" t="str">
        <f>CONCATENATE("v2p-",YEAR(Table3[[#This Row],[Post Date]]),"-Q",ROUNDDOWN(MONTH(Table3[[#This Row],[Post Date]])/3,0)+1,"-",TEXT(Table3[[#This Row],[Counter]],"00#"))</f>
        <v>v2p-2019-Q1-037</v>
      </c>
      <c r="B518" s="34"/>
      <c r="C518" s="3" t="s">
        <v>217</v>
      </c>
      <c r="D518" s="3" t="s">
        <v>673</v>
      </c>
      <c r="E518" s="34" t="s">
        <v>674</v>
      </c>
      <c r="F518" s="34" t="s">
        <v>2556</v>
      </c>
      <c r="G518" s="3">
        <v>1</v>
      </c>
      <c r="H518" s="3" t="s">
        <v>38</v>
      </c>
      <c r="I518" s="3" t="s">
        <v>69</v>
      </c>
      <c r="J518" s="39" t="s">
        <v>2557</v>
      </c>
      <c r="K518" s="18">
        <v>43497</v>
      </c>
      <c r="L518" s="3" t="s">
        <v>19</v>
      </c>
      <c r="M518" s="34"/>
      <c r="N518" s="3">
        <v>37</v>
      </c>
    </row>
    <row r="519" spans="1:14" s="88" customFormat="1" ht="42" hidden="1" x14ac:dyDescent="0.2">
      <c r="A519" s="34" t="str">
        <f>CONCATENATE("v2p-",YEAR(Table3[[#This Row],[Post Date]]),"-Q",ROUNDDOWN(MONTH(Table3[[#This Row],[Post Date]])/3,0)+1,"-",TEXT(Table3[[#This Row],[Counter]],"00#"))</f>
        <v>v2p-2019-Q1-038</v>
      </c>
      <c r="B519" s="34"/>
      <c r="C519" s="3" t="s">
        <v>217</v>
      </c>
      <c r="D519" s="3" t="s">
        <v>673</v>
      </c>
      <c r="E519" s="34" t="s">
        <v>674</v>
      </c>
      <c r="F519" s="34" t="s">
        <v>2558</v>
      </c>
      <c r="G519" s="3">
        <v>1</v>
      </c>
      <c r="H519" s="3" t="s">
        <v>38</v>
      </c>
      <c r="I519" s="3" t="s">
        <v>69</v>
      </c>
      <c r="J519" s="19" t="s">
        <v>2559</v>
      </c>
      <c r="K519" s="18">
        <v>43497</v>
      </c>
      <c r="L519" s="3" t="s">
        <v>40</v>
      </c>
      <c r="M519" s="34"/>
      <c r="N519" s="3">
        <v>38</v>
      </c>
    </row>
    <row r="520" spans="1:14" s="88" customFormat="1" ht="42" hidden="1" x14ac:dyDescent="0.2">
      <c r="A520" s="34" t="str">
        <f>CONCATENATE("v2p-",YEAR(Table3[[#This Row],[Post Date]]),"-Q",ROUNDDOWN(MONTH(Table3[[#This Row],[Post Date]])/3,0)+1,"-",TEXT(Table3[[#This Row],[Counter]],"00#"))</f>
        <v>v2p-2019-Q1-060</v>
      </c>
      <c r="B520" s="34"/>
      <c r="C520" s="3" t="s">
        <v>217</v>
      </c>
      <c r="D520" s="3" t="s">
        <v>673</v>
      </c>
      <c r="E520" s="34" t="s">
        <v>674</v>
      </c>
      <c r="F520" s="34" t="s">
        <v>39</v>
      </c>
      <c r="G520" s="3">
        <v>3</v>
      </c>
      <c r="H520" s="3" t="s">
        <v>38</v>
      </c>
      <c r="I520" s="3" t="s">
        <v>38</v>
      </c>
      <c r="J520" s="34" t="s">
        <v>2560</v>
      </c>
      <c r="K520" s="18">
        <v>43497</v>
      </c>
      <c r="L520" s="3" t="s">
        <v>19</v>
      </c>
      <c r="M520" s="34"/>
      <c r="N520" s="3">
        <v>60</v>
      </c>
    </row>
    <row r="521" spans="1:14" s="88" customFormat="1" ht="70" hidden="1" x14ac:dyDescent="0.2">
      <c r="A521" s="34" t="str">
        <f>CONCATENATE("v2p-",YEAR(Table3[[#This Row],[Post Date]]),"-Q",ROUNDDOWN(MONTH(Table3[[#This Row],[Post Date]])/3,0)+1,"-",TEXT(Table3[[#This Row],[Counter]],"00#"))</f>
        <v>v2p-2019-Q1-050</v>
      </c>
      <c r="B521" s="34"/>
      <c r="C521" s="3" t="s">
        <v>241</v>
      </c>
      <c r="D521" s="3" t="s">
        <v>448</v>
      </c>
      <c r="E521" s="34" t="s">
        <v>2362</v>
      </c>
      <c r="F521" s="34" t="s">
        <v>39</v>
      </c>
      <c r="G521" s="3">
        <v>1</v>
      </c>
      <c r="H521" s="3" t="s">
        <v>38</v>
      </c>
      <c r="I521" s="3" t="s">
        <v>38</v>
      </c>
      <c r="J521" s="34" t="s">
        <v>2561</v>
      </c>
      <c r="K521" s="18">
        <v>43497</v>
      </c>
      <c r="L521" s="3" t="s">
        <v>19</v>
      </c>
      <c r="M521" s="34"/>
      <c r="N521" s="3">
        <v>50</v>
      </c>
    </row>
    <row r="522" spans="1:14" s="88" customFormat="1" ht="28" hidden="1" x14ac:dyDescent="0.2">
      <c r="A522" s="34" t="str">
        <f>CONCATENATE("v2p-",YEAR(Table3[[#This Row],[Post Date]]),"-Q",ROUNDDOWN(MONTH(Table3[[#This Row],[Post Date]])/3,0)+1,"-",TEXT(Table3[[#This Row],[Counter]],"00#"))</f>
        <v>v2p-2019-Q1-051</v>
      </c>
      <c r="B522" s="34"/>
      <c r="C522" s="3" t="s">
        <v>241</v>
      </c>
      <c r="D522" s="3" t="s">
        <v>255</v>
      </c>
      <c r="E522" s="34" t="s">
        <v>256</v>
      </c>
      <c r="F522" s="34" t="s">
        <v>39</v>
      </c>
      <c r="G522" s="3">
        <v>2</v>
      </c>
      <c r="H522" s="3" t="s">
        <v>38</v>
      </c>
      <c r="I522" s="3" t="s">
        <v>38</v>
      </c>
      <c r="J522" s="34" t="s">
        <v>2562</v>
      </c>
      <c r="K522" s="18">
        <v>43497</v>
      </c>
      <c r="L522" s="3" t="s">
        <v>19</v>
      </c>
      <c r="M522" s="34" t="s">
        <v>2563</v>
      </c>
      <c r="N522" s="3">
        <v>51</v>
      </c>
    </row>
    <row r="523" spans="1:14" s="88" customFormat="1" ht="42" hidden="1" x14ac:dyDescent="0.2">
      <c r="A523" s="34" t="str">
        <f>CONCATENATE("v2p-",YEAR(Table3[[#This Row],[Post Date]]),"-Q",ROUNDDOWN(MONTH(Table3[[#This Row],[Post Date]])/3,0)+1,"-",TEXT(Table3[[#This Row],[Counter]],"00#"))</f>
        <v>v2p-2019-Q1-069</v>
      </c>
      <c r="B523" s="34"/>
      <c r="C523" s="3" t="s">
        <v>241</v>
      </c>
      <c r="D523" s="3" t="s">
        <v>259</v>
      </c>
      <c r="E523" s="34" t="s">
        <v>2230</v>
      </c>
      <c r="F523" s="34" t="s">
        <v>39</v>
      </c>
      <c r="G523" s="3">
        <v>2</v>
      </c>
      <c r="H523" s="3" t="s">
        <v>38</v>
      </c>
      <c r="I523" s="3" t="s">
        <v>38</v>
      </c>
      <c r="J523" s="34" t="s">
        <v>2564</v>
      </c>
      <c r="K523" s="18">
        <v>43497</v>
      </c>
      <c r="L523" s="3" t="s">
        <v>19</v>
      </c>
      <c r="M523" s="34"/>
      <c r="N523" s="3">
        <v>69</v>
      </c>
    </row>
    <row r="524" spans="1:14" s="88" customFormat="1" ht="28" hidden="1" x14ac:dyDescent="0.2">
      <c r="A524" s="34" t="str">
        <f>CONCATENATE("v2p-",YEAR(Table3[[#This Row],[Post Date]]),"-Q",ROUNDDOWN(MONTH(Table3[[#This Row],[Post Date]])/3,0)+1,"-",TEXT(Table3[[#This Row],[Counter]],"00#"))</f>
        <v>v2p-2019-Q1-023</v>
      </c>
      <c r="B524" s="34"/>
      <c r="C524" s="3" t="s">
        <v>264</v>
      </c>
      <c r="D524" s="3" t="s">
        <v>457</v>
      </c>
      <c r="E524" s="34" t="s">
        <v>2488</v>
      </c>
      <c r="F524" s="34" t="s">
        <v>39</v>
      </c>
      <c r="G524" s="3">
        <v>1</v>
      </c>
      <c r="H524" s="3" t="s">
        <v>38</v>
      </c>
      <c r="I524" s="3" t="s">
        <v>38</v>
      </c>
      <c r="J524" s="34" t="s">
        <v>2565</v>
      </c>
      <c r="K524" s="18">
        <v>43497</v>
      </c>
      <c r="L524" s="3" t="s">
        <v>19</v>
      </c>
      <c r="M524" s="34"/>
      <c r="N524" s="3">
        <v>23</v>
      </c>
    </row>
    <row r="525" spans="1:14" s="88" customFormat="1" ht="42" hidden="1" x14ac:dyDescent="0.2">
      <c r="A525" s="34" t="str">
        <f>CONCATENATE("v2p-",YEAR(Table3[[#This Row],[Post Date]]),"-Q",ROUNDDOWN(MONTH(Table3[[#This Row],[Post Date]])/3,0)+1,"-",TEXT(Table3[[#This Row],[Counter]],"00#"))</f>
        <v>v2p-2019-Q1-024</v>
      </c>
      <c r="B525" s="34"/>
      <c r="C525" s="3" t="s">
        <v>264</v>
      </c>
      <c r="D525" s="3" t="s">
        <v>457</v>
      </c>
      <c r="E525" s="34" t="s">
        <v>2488</v>
      </c>
      <c r="F525" s="34" t="s">
        <v>39</v>
      </c>
      <c r="G525" s="3">
        <v>2</v>
      </c>
      <c r="H525" s="3" t="s">
        <v>38</v>
      </c>
      <c r="I525" s="3" t="s">
        <v>38</v>
      </c>
      <c r="J525" s="39" t="s">
        <v>2566</v>
      </c>
      <c r="K525" s="18">
        <v>43497</v>
      </c>
      <c r="L525" s="3" t="s">
        <v>19</v>
      </c>
      <c r="M525" s="34"/>
      <c r="N525" s="3">
        <v>24</v>
      </c>
    </row>
    <row r="526" spans="1:14" s="88" customFormat="1" ht="42" hidden="1" x14ac:dyDescent="0.2">
      <c r="A526" s="34" t="str">
        <f>CONCATENATE("v2p-",YEAR(Table3[[#This Row],[Post Date]]),"-Q",ROUNDDOWN(MONTH(Table3[[#This Row],[Post Date]])/3,0)+1,"-",TEXT(Table3[[#This Row],[Counter]],"00#"))</f>
        <v>v2p-2019-Q1-057</v>
      </c>
      <c r="B526" s="34"/>
      <c r="C526" s="3" t="s">
        <v>264</v>
      </c>
      <c r="D526" s="3" t="s">
        <v>461</v>
      </c>
      <c r="E526" s="34" t="s">
        <v>1537</v>
      </c>
      <c r="F526" s="34" t="s">
        <v>39</v>
      </c>
      <c r="G526" s="3">
        <v>1</v>
      </c>
      <c r="H526" s="3" t="s">
        <v>38</v>
      </c>
      <c r="I526" s="3" t="s">
        <v>38</v>
      </c>
      <c r="J526" s="34" t="s">
        <v>2567</v>
      </c>
      <c r="K526" s="18">
        <v>43497</v>
      </c>
      <c r="L526" s="3" t="s">
        <v>19</v>
      </c>
      <c r="M526" s="34"/>
      <c r="N526" s="3">
        <v>57</v>
      </c>
    </row>
    <row r="527" spans="1:14" s="88" customFormat="1" ht="42" hidden="1" x14ac:dyDescent="0.2">
      <c r="A527" s="34" t="str">
        <f>CONCATENATE("v2p-",YEAR(Table3[[#This Row],[Post Date]]),"-Q",ROUNDDOWN(MONTH(Table3[[#This Row],[Post Date]])/3,0)+1,"-",TEXT(Table3[[#This Row],[Counter]],"00#"))</f>
        <v>v2p-2019-Q1-025</v>
      </c>
      <c r="B527" s="34"/>
      <c r="C527" s="3" t="s">
        <v>264</v>
      </c>
      <c r="D527" s="3" t="s">
        <v>464</v>
      </c>
      <c r="E527" s="34" t="s">
        <v>1921</v>
      </c>
      <c r="F527" s="34" t="s">
        <v>39</v>
      </c>
      <c r="G527" s="3">
        <v>1</v>
      </c>
      <c r="H527" s="3" t="s">
        <v>38</v>
      </c>
      <c r="I527" s="3" t="s">
        <v>69</v>
      </c>
      <c r="J527" s="34" t="s">
        <v>2568</v>
      </c>
      <c r="K527" s="18">
        <v>43497</v>
      </c>
      <c r="L527" s="3" t="s">
        <v>40</v>
      </c>
      <c r="M527" s="34"/>
      <c r="N527" s="3">
        <v>25</v>
      </c>
    </row>
    <row r="528" spans="1:14" s="88" customFormat="1" ht="14" hidden="1" x14ac:dyDescent="0.2">
      <c r="A528" s="34" t="str">
        <f>CONCATENATE("v2p-",YEAR(Table3[[#This Row],[Post Date]]),"-Q",ROUNDDOWN(MONTH(Table3[[#This Row],[Post Date]])/3,0)+1,"-",TEXT(Table3[[#This Row],[Counter]],"00#"))</f>
        <v>v2p-2019-Q1-026</v>
      </c>
      <c r="B528" s="34"/>
      <c r="C528" s="3" t="s">
        <v>264</v>
      </c>
      <c r="D528" s="3" t="s">
        <v>268</v>
      </c>
      <c r="E528" s="34" t="s">
        <v>1930</v>
      </c>
      <c r="F528" s="34" t="s">
        <v>39</v>
      </c>
      <c r="G528" s="3">
        <v>1</v>
      </c>
      <c r="H528" s="3" t="s">
        <v>38</v>
      </c>
      <c r="I528" s="3" t="s">
        <v>74</v>
      </c>
      <c r="J528" s="34" t="s">
        <v>2569</v>
      </c>
      <c r="K528" s="18">
        <v>43497</v>
      </c>
      <c r="L528" s="3" t="s">
        <v>19</v>
      </c>
      <c r="M528" s="34"/>
      <c r="N528" s="3">
        <v>26</v>
      </c>
    </row>
    <row r="529" spans="1:14" s="88" customFormat="1" ht="84" hidden="1" x14ac:dyDescent="0.2">
      <c r="A529" s="34" t="str">
        <f>CONCATENATE("v2p-",YEAR(Table3[[#This Row],[Post Date]]),"-Q",ROUNDDOWN(MONTH(Table3[[#This Row],[Post Date]])/3,0)+1,"-",TEXT(Table3[[#This Row],[Counter]],"00#"))</f>
        <v>v2p-2019-Q1-027</v>
      </c>
      <c r="B529" s="34"/>
      <c r="C529" s="3" t="s">
        <v>264</v>
      </c>
      <c r="D529" s="3" t="s">
        <v>482</v>
      </c>
      <c r="E529" s="34" t="s">
        <v>2570</v>
      </c>
      <c r="F529" s="34" t="s">
        <v>39</v>
      </c>
      <c r="G529" s="3">
        <v>1</v>
      </c>
      <c r="H529" s="3" t="s">
        <v>38</v>
      </c>
      <c r="I529" s="3" t="s">
        <v>69</v>
      </c>
      <c r="J529" s="34" t="s">
        <v>2571</v>
      </c>
      <c r="K529" s="18">
        <v>43497</v>
      </c>
      <c r="L529" s="3" t="s">
        <v>19</v>
      </c>
      <c r="M529" s="34"/>
      <c r="N529" s="3">
        <v>27</v>
      </c>
    </row>
    <row r="530" spans="1:14" s="88" customFormat="1" ht="42" hidden="1" x14ac:dyDescent="0.2">
      <c r="A530" s="34" t="str">
        <f>CONCATENATE("v2p-",YEAR(Table3[[#This Row],[Post Date]]),"-Q",ROUNDDOWN(MONTH(Table3[[#This Row],[Post Date]])/3,0)+1,"-",TEXT(Table3[[#This Row],[Counter]],"00#"))</f>
        <v>v2p-2019-Q1-058</v>
      </c>
      <c r="B530" s="34"/>
      <c r="C530" s="3" t="s">
        <v>264</v>
      </c>
      <c r="D530" s="3" t="s">
        <v>482</v>
      </c>
      <c r="E530" s="34" t="s">
        <v>2570</v>
      </c>
      <c r="F530" s="34" t="s">
        <v>39</v>
      </c>
      <c r="G530" s="3">
        <v>3</v>
      </c>
      <c r="H530" s="3" t="s">
        <v>38</v>
      </c>
      <c r="I530" s="3" t="s">
        <v>38</v>
      </c>
      <c r="J530" s="34" t="s">
        <v>2572</v>
      </c>
      <c r="K530" s="18">
        <v>43497</v>
      </c>
      <c r="L530" s="3" t="s">
        <v>19</v>
      </c>
      <c r="M530" s="34"/>
      <c r="N530" s="3">
        <v>58</v>
      </c>
    </row>
    <row r="531" spans="1:14" s="88" customFormat="1" ht="28" hidden="1" x14ac:dyDescent="0.2">
      <c r="A531" s="34" t="str">
        <f>CONCATENATE("v2p-",YEAR(Table3[[#This Row],[Post Date]]),"-Q",ROUNDDOWN(MONTH(Table3[[#This Row],[Post Date]])/3,0)+1,"-",TEXT(Table3[[#This Row],[Counter]],"00#"))</f>
        <v>v2p-2019-Q1-028</v>
      </c>
      <c r="B531" s="34"/>
      <c r="C531" s="3" t="s">
        <v>264</v>
      </c>
      <c r="D531" s="3" t="s">
        <v>282</v>
      </c>
      <c r="E531" s="34" t="s">
        <v>2034</v>
      </c>
      <c r="F531" s="34" t="s">
        <v>39</v>
      </c>
      <c r="G531" s="3">
        <v>1</v>
      </c>
      <c r="H531" s="3" t="s">
        <v>38</v>
      </c>
      <c r="I531" s="3" t="s">
        <v>69</v>
      </c>
      <c r="J531" s="34" t="s">
        <v>2573</v>
      </c>
      <c r="K531" s="18">
        <v>43497</v>
      </c>
      <c r="L531" s="3" t="s">
        <v>19</v>
      </c>
      <c r="M531" s="34"/>
      <c r="N531" s="3">
        <v>28</v>
      </c>
    </row>
    <row r="532" spans="1:14" s="88" customFormat="1" ht="56" hidden="1" x14ac:dyDescent="0.2">
      <c r="A532" s="34" t="str">
        <f>CONCATENATE("v2p-",YEAR(Table3[[#This Row],[Post Date]]),"-Q",ROUNDDOWN(MONTH(Table3[[#This Row],[Post Date]])/3,0)+1,"-",TEXT(Table3[[#This Row],[Counter]],"00#"))</f>
        <v>v2p-2019-Q1-070</v>
      </c>
      <c r="B532" s="34"/>
      <c r="C532" s="3" t="s">
        <v>2239</v>
      </c>
      <c r="D532" s="3" t="s">
        <v>282</v>
      </c>
      <c r="E532" s="34" t="s">
        <v>2034</v>
      </c>
      <c r="F532" s="3" t="s">
        <v>38</v>
      </c>
      <c r="G532" s="3">
        <v>1</v>
      </c>
      <c r="H532" s="3" t="s">
        <v>38</v>
      </c>
      <c r="I532" s="3" t="s">
        <v>38</v>
      </c>
      <c r="J532" s="19" t="s">
        <v>2574</v>
      </c>
      <c r="K532" s="18">
        <v>43497</v>
      </c>
      <c r="L532" s="3" t="s">
        <v>19</v>
      </c>
      <c r="M532" s="34" t="s">
        <v>2575</v>
      </c>
      <c r="N532" s="3">
        <v>70</v>
      </c>
    </row>
    <row r="533" spans="1:14" s="88" customFormat="1" ht="28" hidden="1" x14ac:dyDescent="0.2">
      <c r="A533" s="34" t="str">
        <f>CONCATENATE("v2p-",YEAR(Table3[[#This Row],[Post Date]]),"-Q",ROUNDDOWN(MONTH(Table3[[#This Row],[Post Date]])/3,0)+1,"-",TEXT(Table3[[#This Row],[Counter]],"00#"))</f>
        <v>v2p-2019-Q1-029</v>
      </c>
      <c r="B533" s="34"/>
      <c r="C533" s="3" t="s">
        <v>264</v>
      </c>
      <c r="D533" s="3" t="s">
        <v>282</v>
      </c>
      <c r="E533" s="34" t="s">
        <v>2034</v>
      </c>
      <c r="F533" s="34" t="s">
        <v>39</v>
      </c>
      <c r="G533" s="3">
        <v>2</v>
      </c>
      <c r="H533" s="3" t="s">
        <v>38</v>
      </c>
      <c r="I533" s="3" t="s">
        <v>38</v>
      </c>
      <c r="J533" s="34" t="s">
        <v>2576</v>
      </c>
      <c r="K533" s="18">
        <v>43497</v>
      </c>
      <c r="L533" s="3" t="s">
        <v>19</v>
      </c>
      <c r="M533" s="34"/>
      <c r="N533" s="3">
        <v>29</v>
      </c>
    </row>
    <row r="534" spans="1:14" s="88" customFormat="1" ht="14" hidden="1" x14ac:dyDescent="0.2">
      <c r="A534" s="34" t="str">
        <f>CONCATENATE("v2p-",YEAR(Table3[[#This Row],[Post Date]]),"-Q",ROUNDDOWN(MONTH(Table3[[#This Row],[Post Date]])/3,0)+1,"-",TEXT(Table3[[#This Row],[Counter]],"00#"))</f>
        <v>v2p-2019-Q1-030</v>
      </c>
      <c r="B534" s="34"/>
      <c r="C534" s="3" t="s">
        <v>264</v>
      </c>
      <c r="D534" s="3" t="s">
        <v>282</v>
      </c>
      <c r="E534" s="34" t="s">
        <v>2034</v>
      </c>
      <c r="F534" s="34" t="s">
        <v>39</v>
      </c>
      <c r="G534" s="3">
        <v>2</v>
      </c>
      <c r="H534" s="3" t="s">
        <v>38</v>
      </c>
      <c r="I534" s="3" t="s">
        <v>69</v>
      </c>
      <c r="J534" s="34" t="s">
        <v>2577</v>
      </c>
      <c r="K534" s="18">
        <v>43497</v>
      </c>
      <c r="L534" s="3" t="s">
        <v>40</v>
      </c>
      <c r="M534" s="34"/>
      <c r="N534" s="3">
        <v>30</v>
      </c>
    </row>
    <row r="535" spans="1:14" s="88" customFormat="1" ht="56" hidden="1" x14ac:dyDescent="0.2">
      <c r="A535" s="34" t="str">
        <f>CONCATENATE("v2p-",YEAR(Table3[[#This Row],[Post Date]]),"-Q",ROUNDDOWN(MONTH(Table3[[#This Row],[Post Date]])/3,0)+1,"-",TEXT(Table3[[#This Row],[Counter]],"00#"))</f>
        <v>v2p-2019-Q1-071</v>
      </c>
      <c r="B535" s="34"/>
      <c r="C535" s="3" t="s">
        <v>2239</v>
      </c>
      <c r="D535" s="3" t="s">
        <v>282</v>
      </c>
      <c r="E535" s="34" t="s">
        <v>2034</v>
      </c>
      <c r="F535" s="3" t="s">
        <v>38</v>
      </c>
      <c r="G535" s="3">
        <v>2</v>
      </c>
      <c r="H535" s="3" t="s">
        <v>38</v>
      </c>
      <c r="I535" s="3" t="s">
        <v>38</v>
      </c>
      <c r="J535" s="19" t="s">
        <v>2574</v>
      </c>
      <c r="K535" s="18">
        <v>43497</v>
      </c>
      <c r="L535" s="3" t="s">
        <v>19</v>
      </c>
      <c r="M535" s="34" t="s">
        <v>2575</v>
      </c>
      <c r="N535" s="3">
        <v>71</v>
      </c>
    </row>
    <row r="536" spans="1:14" s="88" customFormat="1" ht="58" hidden="1" x14ac:dyDescent="0.2">
      <c r="A536" s="34" t="str">
        <f>CONCATENATE("v2p-",YEAR(Table3[[#This Row],[Post Date]]),"-Q",ROUNDDOWN(MONTH(Table3[[#This Row],[Post Date]])/3,0)+1,"-",TEXT(Table3[[#This Row],[Counter]],"00#"))</f>
        <v>v2p-2019-Q1-031</v>
      </c>
      <c r="B536" s="34"/>
      <c r="C536" s="3" t="s">
        <v>264</v>
      </c>
      <c r="D536" s="3" t="s">
        <v>2375</v>
      </c>
      <c r="E536" s="34" t="s">
        <v>2376</v>
      </c>
      <c r="F536" s="34" t="s">
        <v>39</v>
      </c>
      <c r="G536" s="3">
        <v>1</v>
      </c>
      <c r="H536" s="3" t="s">
        <v>38</v>
      </c>
      <c r="I536" s="3" t="s">
        <v>134</v>
      </c>
      <c r="J536" s="34" t="s">
        <v>2578</v>
      </c>
      <c r="K536" s="18">
        <v>43497</v>
      </c>
      <c r="L536" s="3" t="s">
        <v>19</v>
      </c>
      <c r="M536" s="34"/>
      <c r="N536" s="3">
        <v>31</v>
      </c>
    </row>
    <row r="537" spans="1:14" s="88" customFormat="1" ht="98" hidden="1" x14ac:dyDescent="0.2">
      <c r="A537" s="34" t="str">
        <f>CONCATENATE("v2p-",YEAR(Table3[[#This Row],[Post Date]]),"-Q",ROUNDDOWN(MONTH(Table3[[#This Row],[Post Date]])/3,0)+1,"-",TEXT(Table3[[#This Row],[Counter]],"00#"))</f>
        <v>v2p-2018-Q4-041</v>
      </c>
      <c r="B537" s="34"/>
      <c r="C537" s="3" t="s">
        <v>57</v>
      </c>
      <c r="D537" s="3" t="s">
        <v>58</v>
      </c>
      <c r="E537" s="34" t="s">
        <v>1480</v>
      </c>
      <c r="F537" s="34" t="s">
        <v>39</v>
      </c>
      <c r="G537" s="3">
        <v>4</v>
      </c>
      <c r="H537" s="3" t="s">
        <v>38</v>
      </c>
      <c r="I537" s="3" t="s">
        <v>38</v>
      </c>
      <c r="J537" s="12" t="s">
        <v>2579</v>
      </c>
      <c r="K537" s="18">
        <v>43405</v>
      </c>
      <c r="L537" s="3"/>
      <c r="M537" s="34" t="s">
        <v>2580</v>
      </c>
      <c r="N537" s="3">
        <v>41</v>
      </c>
    </row>
    <row r="538" spans="1:14" s="88" customFormat="1" ht="28" hidden="1" x14ac:dyDescent="0.2">
      <c r="A538" s="34" t="str">
        <f>CONCATENATE("v2p-",YEAR(Table3[[#This Row],[Post Date]]),"-Q",ROUNDDOWN(MONTH(Table3[[#This Row],[Post Date]])/3,0)+1,"-",TEXT(Table3[[#This Row],[Counter]],"00#"))</f>
        <v>v2p-2018-Q4-001</v>
      </c>
      <c r="B538" s="34"/>
      <c r="C538" s="3" t="s">
        <v>57</v>
      </c>
      <c r="D538" s="3" t="s">
        <v>546</v>
      </c>
      <c r="E538" s="34" t="s">
        <v>2242</v>
      </c>
      <c r="F538" s="34" t="s">
        <v>232</v>
      </c>
      <c r="G538" s="3">
        <v>1</v>
      </c>
      <c r="H538" s="3">
        <v>3</v>
      </c>
      <c r="I538" s="3" t="s">
        <v>69</v>
      </c>
      <c r="J538" s="39" t="s">
        <v>2581</v>
      </c>
      <c r="K538" s="18">
        <v>43405</v>
      </c>
      <c r="L538" s="3"/>
      <c r="M538" s="34" t="s">
        <v>2582</v>
      </c>
      <c r="N538" s="3">
        <v>1</v>
      </c>
    </row>
    <row r="539" spans="1:14" s="88" customFormat="1" ht="28" hidden="1" x14ac:dyDescent="0.2">
      <c r="A539" s="34" t="str">
        <f>CONCATENATE("v2p-",YEAR(Table3[[#This Row],[Post Date]]),"-Q",ROUNDDOWN(MONTH(Table3[[#This Row],[Post Date]])/3,0)+1,"-",TEXT(Table3[[#This Row],[Counter]],"00#"))</f>
        <v>v2p-2018-Q4-002</v>
      </c>
      <c r="B539" s="34"/>
      <c r="C539" s="3" t="s">
        <v>57</v>
      </c>
      <c r="D539" s="3" t="s">
        <v>546</v>
      </c>
      <c r="E539" s="34" t="s">
        <v>2242</v>
      </c>
      <c r="F539" s="34" t="s">
        <v>232</v>
      </c>
      <c r="G539" s="3">
        <v>1</v>
      </c>
      <c r="H539" s="3">
        <v>4</v>
      </c>
      <c r="I539" s="3" t="s">
        <v>69</v>
      </c>
      <c r="J539" s="39" t="s">
        <v>2581</v>
      </c>
      <c r="K539" s="18">
        <v>43405</v>
      </c>
      <c r="L539" s="3"/>
      <c r="M539" s="34"/>
      <c r="N539" s="3">
        <v>2</v>
      </c>
    </row>
    <row r="540" spans="1:14" s="88" customFormat="1" ht="62" hidden="1" x14ac:dyDescent="0.2">
      <c r="A540" s="34" t="str">
        <f>CONCATENATE("v2p-",YEAR(Table3[[#This Row],[Post Date]]),"-Q",ROUNDDOWN(MONTH(Table3[[#This Row],[Post Date]])/3,0)+1,"-",TEXT(Table3[[#This Row],[Counter]],"00#"))</f>
        <v>v2p-2018-Q4-003</v>
      </c>
      <c r="B540" s="34"/>
      <c r="C540" s="3" t="s">
        <v>57</v>
      </c>
      <c r="D540" s="3" t="s">
        <v>292</v>
      </c>
      <c r="E540" s="34" t="s">
        <v>1868</v>
      </c>
      <c r="F540" s="34" t="s">
        <v>38</v>
      </c>
      <c r="G540" s="3" t="s">
        <v>2583</v>
      </c>
      <c r="H540" s="3" t="s">
        <v>38</v>
      </c>
      <c r="I540" s="3" t="s">
        <v>38</v>
      </c>
      <c r="J540" s="39" t="s">
        <v>2584</v>
      </c>
      <c r="K540" s="18">
        <v>43405</v>
      </c>
      <c r="L540" s="3"/>
      <c r="M540" s="34" t="s">
        <v>2585</v>
      </c>
      <c r="N540" s="3">
        <v>3</v>
      </c>
    </row>
    <row r="541" spans="1:14" s="88" customFormat="1" ht="14" hidden="1" x14ac:dyDescent="0.2">
      <c r="A541" s="34" t="str">
        <f>CONCATENATE("v2p-",YEAR(Table3[[#This Row],[Post Date]]),"-Q",ROUNDDOWN(MONTH(Table3[[#This Row],[Post Date]])/3,0)+1,"-",TEXT(Table3[[#This Row],[Counter]],"00#"))</f>
        <v>v2p-2018-Q4-004</v>
      </c>
      <c r="B541" s="34"/>
      <c r="C541" s="3" t="s">
        <v>57</v>
      </c>
      <c r="D541" s="3" t="s">
        <v>299</v>
      </c>
      <c r="E541" s="34" t="s">
        <v>300</v>
      </c>
      <c r="F541" s="34" t="s">
        <v>39</v>
      </c>
      <c r="G541" s="3">
        <v>1</v>
      </c>
      <c r="H541" s="3" t="s">
        <v>38</v>
      </c>
      <c r="I541" s="3" t="s">
        <v>69</v>
      </c>
      <c r="J541" s="34" t="s">
        <v>2586</v>
      </c>
      <c r="K541" s="18">
        <v>43405</v>
      </c>
      <c r="L541" s="3"/>
      <c r="M541" s="34"/>
      <c r="N541" s="3">
        <v>4</v>
      </c>
    </row>
    <row r="542" spans="1:14" s="88" customFormat="1" ht="14" hidden="1" x14ac:dyDescent="0.2">
      <c r="A542" s="34" t="str">
        <f>CONCATENATE("v2p-",YEAR(Table3[[#This Row],[Post Date]]),"-Q",ROUNDDOWN(MONTH(Table3[[#This Row],[Post Date]])/3,0)+1,"-",TEXT(Table3[[#This Row],[Counter]],"00#"))</f>
        <v>v2p-2018-Q4-005</v>
      </c>
      <c r="B542" s="34"/>
      <c r="C542" s="3" t="s">
        <v>57</v>
      </c>
      <c r="D542" s="3" t="s">
        <v>299</v>
      </c>
      <c r="E542" s="34" t="s">
        <v>300</v>
      </c>
      <c r="F542" s="34" t="s">
        <v>39</v>
      </c>
      <c r="G542" s="3">
        <v>1</v>
      </c>
      <c r="H542" s="3" t="s">
        <v>38</v>
      </c>
      <c r="I542" s="3" t="s">
        <v>69</v>
      </c>
      <c r="J542" s="34" t="s">
        <v>2587</v>
      </c>
      <c r="K542" s="18">
        <v>43405</v>
      </c>
      <c r="L542" s="3"/>
      <c r="M542" s="34"/>
      <c r="N542" s="3">
        <v>5</v>
      </c>
    </row>
    <row r="543" spans="1:14" s="88" customFormat="1" ht="14" hidden="1" x14ac:dyDescent="0.2">
      <c r="A543" s="34" t="str">
        <f>CONCATENATE("v2p-",YEAR(Table3[[#This Row],[Post Date]]),"-Q",ROUNDDOWN(MONTH(Table3[[#This Row],[Post Date]])/3,0)+1,"-",TEXT(Table3[[#This Row],[Counter]],"00#"))</f>
        <v>v2p-2018-Q4-006</v>
      </c>
      <c r="B543" s="34"/>
      <c r="C543" s="3" t="s">
        <v>57</v>
      </c>
      <c r="D543" s="3" t="s">
        <v>299</v>
      </c>
      <c r="E543" s="34" t="s">
        <v>300</v>
      </c>
      <c r="F543" s="34" t="s">
        <v>39</v>
      </c>
      <c r="G543" s="3">
        <v>1</v>
      </c>
      <c r="H543" s="3" t="s">
        <v>38</v>
      </c>
      <c r="I543" s="3" t="s">
        <v>69</v>
      </c>
      <c r="J543" s="34" t="s">
        <v>2588</v>
      </c>
      <c r="K543" s="18">
        <v>43405</v>
      </c>
      <c r="L543" s="3"/>
      <c r="M543" s="34"/>
      <c r="N543" s="3">
        <v>6</v>
      </c>
    </row>
    <row r="544" spans="1:14" s="88" customFormat="1" ht="14" hidden="1" x14ac:dyDescent="0.2">
      <c r="A544" s="34" t="str">
        <f>CONCATENATE("v2p-",YEAR(Table3[[#This Row],[Post Date]]),"-Q",ROUNDDOWN(MONTH(Table3[[#This Row],[Post Date]])/3,0)+1,"-",TEXT(Table3[[#This Row],[Counter]],"00#"))</f>
        <v>v2p-2018-Q4-007</v>
      </c>
      <c r="B544" s="34"/>
      <c r="C544" s="3" t="s">
        <v>57</v>
      </c>
      <c r="D544" s="3" t="s">
        <v>299</v>
      </c>
      <c r="E544" s="34" t="s">
        <v>300</v>
      </c>
      <c r="F544" s="34" t="s">
        <v>39</v>
      </c>
      <c r="G544" s="3">
        <v>1</v>
      </c>
      <c r="H544" s="3" t="s">
        <v>38</v>
      </c>
      <c r="I544" s="3" t="s">
        <v>69</v>
      </c>
      <c r="J544" s="34" t="s">
        <v>2589</v>
      </c>
      <c r="K544" s="18">
        <v>43405</v>
      </c>
      <c r="L544" s="3"/>
      <c r="M544" s="34"/>
      <c r="N544" s="3">
        <v>7</v>
      </c>
    </row>
    <row r="545" spans="1:14" s="88" customFormat="1" ht="14" hidden="1" x14ac:dyDescent="0.2">
      <c r="A545" s="34" t="str">
        <f>CONCATENATE("v2p-",YEAR(Table3[[#This Row],[Post Date]]),"-Q",ROUNDDOWN(MONTH(Table3[[#This Row],[Post Date]])/3,0)+1,"-",TEXT(Table3[[#This Row],[Counter]],"00#"))</f>
        <v>v2p-2018-Q4-008</v>
      </c>
      <c r="B545" s="34"/>
      <c r="C545" s="3" t="s">
        <v>57</v>
      </c>
      <c r="D545" s="3" t="s">
        <v>299</v>
      </c>
      <c r="E545" s="34" t="s">
        <v>300</v>
      </c>
      <c r="F545" s="34" t="s">
        <v>39</v>
      </c>
      <c r="G545" s="3">
        <v>1</v>
      </c>
      <c r="H545" s="3" t="s">
        <v>38</v>
      </c>
      <c r="I545" s="3" t="s">
        <v>69</v>
      </c>
      <c r="J545" s="34" t="s">
        <v>2590</v>
      </c>
      <c r="K545" s="18">
        <v>43405</v>
      </c>
      <c r="L545" s="3"/>
      <c r="M545" s="34"/>
      <c r="N545" s="3">
        <v>8</v>
      </c>
    </row>
    <row r="546" spans="1:14" s="88" customFormat="1" ht="14" hidden="1" x14ac:dyDescent="0.2">
      <c r="A546" s="34" t="str">
        <f>CONCATENATE("v2p-",YEAR(Table3[[#This Row],[Post Date]]),"-Q",ROUNDDOWN(MONTH(Table3[[#This Row],[Post Date]])/3,0)+1,"-",TEXT(Table3[[#This Row],[Counter]],"00#"))</f>
        <v>v2p-2018-Q4-009</v>
      </c>
      <c r="B546" s="34"/>
      <c r="C546" s="3" t="s">
        <v>57</v>
      </c>
      <c r="D546" s="3" t="s">
        <v>299</v>
      </c>
      <c r="E546" s="34" t="s">
        <v>300</v>
      </c>
      <c r="F546" s="34" t="s">
        <v>39</v>
      </c>
      <c r="G546" s="3">
        <v>1</v>
      </c>
      <c r="H546" s="3" t="s">
        <v>38</v>
      </c>
      <c r="I546" s="3" t="s">
        <v>69</v>
      </c>
      <c r="J546" s="34" t="s">
        <v>2591</v>
      </c>
      <c r="K546" s="18">
        <v>43405</v>
      </c>
      <c r="L546" s="3"/>
      <c r="M546" s="34"/>
      <c r="N546" s="3">
        <v>9</v>
      </c>
    </row>
    <row r="547" spans="1:14" s="88" customFormat="1" ht="14" hidden="1" x14ac:dyDescent="0.2">
      <c r="A547" s="34" t="str">
        <f>CONCATENATE("v2p-",YEAR(Table3[[#This Row],[Post Date]]),"-Q",ROUNDDOWN(MONTH(Table3[[#This Row],[Post Date]])/3,0)+1,"-",TEXT(Table3[[#This Row],[Counter]],"00#"))</f>
        <v>v2p-2018-Q4-010</v>
      </c>
      <c r="B547" s="34"/>
      <c r="C547" s="3" t="s">
        <v>57</v>
      </c>
      <c r="D547" s="3" t="s">
        <v>299</v>
      </c>
      <c r="E547" s="34" t="s">
        <v>300</v>
      </c>
      <c r="F547" s="34" t="s">
        <v>39</v>
      </c>
      <c r="G547" s="3">
        <v>1</v>
      </c>
      <c r="H547" s="3" t="s">
        <v>38</v>
      </c>
      <c r="I547" s="3" t="s">
        <v>69</v>
      </c>
      <c r="J547" s="34" t="s">
        <v>2592</v>
      </c>
      <c r="K547" s="18">
        <v>43405</v>
      </c>
      <c r="L547" s="3"/>
      <c r="M547" s="34"/>
      <c r="N547" s="3">
        <v>10</v>
      </c>
    </row>
    <row r="548" spans="1:14" s="88" customFormat="1" ht="14" hidden="1" x14ac:dyDescent="0.2">
      <c r="A548" s="34" t="str">
        <f>CONCATENATE("v2p-",YEAR(Table3[[#This Row],[Post Date]]),"-Q",ROUNDDOWN(MONTH(Table3[[#This Row],[Post Date]])/3,0)+1,"-",TEXT(Table3[[#This Row],[Counter]],"00#"))</f>
        <v>v2p-2018-Q4-011</v>
      </c>
      <c r="B548" s="34"/>
      <c r="C548" s="3" t="s">
        <v>57</v>
      </c>
      <c r="D548" s="3" t="s">
        <v>299</v>
      </c>
      <c r="E548" s="34" t="s">
        <v>300</v>
      </c>
      <c r="F548" s="34" t="s">
        <v>39</v>
      </c>
      <c r="G548" s="3">
        <v>1</v>
      </c>
      <c r="H548" s="3" t="s">
        <v>38</v>
      </c>
      <c r="I548" s="3" t="s">
        <v>69</v>
      </c>
      <c r="J548" s="34" t="s">
        <v>2593</v>
      </c>
      <c r="K548" s="18">
        <v>43405</v>
      </c>
      <c r="L548" s="3"/>
      <c r="M548" s="34"/>
      <c r="N548" s="3">
        <v>11</v>
      </c>
    </row>
    <row r="549" spans="1:14" s="88" customFormat="1" ht="42" hidden="1" x14ac:dyDescent="0.2">
      <c r="A549" s="34" t="str">
        <f>CONCATENATE("v2p-",YEAR(Table3[[#This Row],[Post Date]]),"-Q",ROUNDDOWN(MONTH(Table3[[#This Row],[Post Date]])/3,0)+1,"-",TEXT(Table3[[#This Row],[Counter]],"00#"))</f>
        <v>v2p-2018-Q4-012</v>
      </c>
      <c r="B549" s="34"/>
      <c r="C549" s="3" t="s">
        <v>57</v>
      </c>
      <c r="D549" s="3" t="s">
        <v>306</v>
      </c>
      <c r="E549" s="34" t="s">
        <v>307</v>
      </c>
      <c r="F549" s="34" t="s">
        <v>308</v>
      </c>
      <c r="G549" s="3">
        <v>1</v>
      </c>
      <c r="H549" s="3" t="s">
        <v>38</v>
      </c>
      <c r="I549" s="3" t="s">
        <v>38</v>
      </c>
      <c r="J549" s="39" t="s">
        <v>2594</v>
      </c>
      <c r="K549" s="18">
        <v>43405</v>
      </c>
      <c r="L549" s="3"/>
      <c r="M549" s="34" t="s">
        <v>2595</v>
      </c>
      <c r="N549" s="3">
        <v>12</v>
      </c>
    </row>
    <row r="550" spans="1:14" s="88" customFormat="1" ht="28" hidden="1" x14ac:dyDescent="0.2">
      <c r="A550" s="34" t="str">
        <f>CONCATENATE("v2p-",YEAR(Table3[[#This Row],[Post Date]]),"-Q",ROUNDDOWN(MONTH(Table3[[#This Row],[Post Date]])/3,0)+1,"-",TEXT(Table3[[#This Row],[Counter]],"00#"))</f>
        <v>v2p-2018-Q4-014</v>
      </c>
      <c r="B550" s="34"/>
      <c r="C550" s="3" t="s">
        <v>95</v>
      </c>
      <c r="D550" s="3" t="s">
        <v>704</v>
      </c>
      <c r="E550" s="34" t="s">
        <v>97</v>
      </c>
      <c r="F550" s="34" t="s">
        <v>39</v>
      </c>
      <c r="G550" s="3">
        <v>1</v>
      </c>
      <c r="H550" s="3">
        <v>1</v>
      </c>
      <c r="I550" s="3" t="s">
        <v>69</v>
      </c>
      <c r="J550" s="39" t="s">
        <v>2596</v>
      </c>
      <c r="K550" s="18">
        <v>43405</v>
      </c>
      <c r="L550" s="3"/>
      <c r="M550" s="34"/>
      <c r="N550" s="3">
        <v>14</v>
      </c>
    </row>
    <row r="551" spans="1:14" s="88" customFormat="1" ht="28" hidden="1" x14ac:dyDescent="0.2">
      <c r="A551" s="34" t="str">
        <f>CONCATENATE("v2p-",YEAR(Table3[[#This Row],[Post Date]]),"-Q",ROUNDDOWN(MONTH(Table3[[#This Row],[Post Date]])/3,0)+1,"-",TEXT(Table3[[#This Row],[Counter]],"00#"))</f>
        <v>v2p-2018-Q4-015</v>
      </c>
      <c r="B551" s="34"/>
      <c r="C551" s="3" t="s">
        <v>95</v>
      </c>
      <c r="D551" s="3" t="s">
        <v>704</v>
      </c>
      <c r="E551" s="34" t="s">
        <v>97</v>
      </c>
      <c r="F551" s="34" t="s">
        <v>39</v>
      </c>
      <c r="G551" s="3">
        <v>1</v>
      </c>
      <c r="H551" s="3">
        <v>2</v>
      </c>
      <c r="I551" s="3" t="s">
        <v>38</v>
      </c>
      <c r="J551" s="42" t="s">
        <v>2597</v>
      </c>
      <c r="K551" s="18">
        <v>43405</v>
      </c>
      <c r="L551" s="3"/>
      <c r="M551" s="34" t="s">
        <v>2598</v>
      </c>
      <c r="N551" s="3">
        <v>15</v>
      </c>
    </row>
    <row r="552" spans="1:14" s="63" customFormat="1" ht="42" hidden="1" x14ac:dyDescent="0.2">
      <c r="A552" s="34" t="str">
        <f>CONCATENATE("v2p-",YEAR(Table3[[#This Row],[Post Date]]),"-Q",ROUNDDOWN(MONTH(Table3[[#This Row],[Post Date]])/3,0)+1,"-",TEXT(Table3[[#This Row],[Counter]],"00#"))</f>
        <v>v2p-2018-Q4-016</v>
      </c>
      <c r="B552" s="34"/>
      <c r="C552" s="3" t="s">
        <v>95</v>
      </c>
      <c r="D552" s="3" t="s">
        <v>704</v>
      </c>
      <c r="E552" s="34" t="s">
        <v>97</v>
      </c>
      <c r="F552" s="34" t="s">
        <v>39</v>
      </c>
      <c r="G552" s="3">
        <v>1</v>
      </c>
      <c r="H552" s="3">
        <v>2</v>
      </c>
      <c r="I552" s="3" t="s">
        <v>74</v>
      </c>
      <c r="J552" s="39" t="s">
        <v>2599</v>
      </c>
      <c r="K552" s="18">
        <v>43405</v>
      </c>
      <c r="L552" s="3"/>
      <c r="M552" s="34"/>
      <c r="N552" s="3">
        <v>16</v>
      </c>
    </row>
    <row r="553" spans="1:14" ht="28" hidden="1" x14ac:dyDescent="0.2">
      <c r="A553" s="34" t="str">
        <f>CONCATENATE("v2p-",YEAR(Table3[[#This Row],[Post Date]]),"-Q",ROUNDDOWN(MONTH(Table3[[#This Row],[Post Date]])/3,0)+1,"-",TEXT(Table3[[#This Row],[Counter]],"00#"))</f>
        <v>v2p-2018-Q4-017</v>
      </c>
      <c r="B553" s="34"/>
      <c r="C553" s="3" t="s">
        <v>95</v>
      </c>
      <c r="D553" s="3" t="s">
        <v>704</v>
      </c>
      <c r="E553" s="34" t="s">
        <v>97</v>
      </c>
      <c r="F553" s="34" t="s">
        <v>39</v>
      </c>
      <c r="G553" s="3">
        <v>2</v>
      </c>
      <c r="H553" s="3" t="s">
        <v>38</v>
      </c>
      <c r="I553" s="3" t="s">
        <v>69</v>
      </c>
      <c r="J553" s="39" t="s">
        <v>2600</v>
      </c>
      <c r="K553" s="18">
        <v>43405</v>
      </c>
      <c r="L553" s="3"/>
      <c r="M553" s="34" t="s">
        <v>2598</v>
      </c>
      <c r="N553" s="3">
        <v>17</v>
      </c>
    </row>
    <row r="554" spans="1:14" ht="28" hidden="1" x14ac:dyDescent="0.2">
      <c r="A554" s="34" t="str">
        <f>CONCATENATE("v2p-",YEAR(Table3[[#This Row],[Post Date]]),"-Q",ROUNDDOWN(MONTH(Table3[[#This Row],[Post Date]])/3,0)+1,"-",TEXT(Table3[[#This Row],[Counter]],"00#"))</f>
        <v>v2p-2018-Q4-018</v>
      </c>
      <c r="B554" s="34"/>
      <c r="C554" s="3" t="s">
        <v>95</v>
      </c>
      <c r="D554" s="3" t="s">
        <v>704</v>
      </c>
      <c r="E554" s="34" t="s">
        <v>97</v>
      </c>
      <c r="F554" s="34" t="s">
        <v>39</v>
      </c>
      <c r="G554" s="3">
        <v>2</v>
      </c>
      <c r="H554" s="3" t="s">
        <v>38</v>
      </c>
      <c r="I554" s="3" t="s">
        <v>74</v>
      </c>
      <c r="J554" s="39" t="s">
        <v>2601</v>
      </c>
      <c r="K554" s="18">
        <v>43405</v>
      </c>
      <c r="L554" s="3"/>
      <c r="M554" s="34"/>
      <c r="N554" s="3">
        <v>18</v>
      </c>
    </row>
    <row r="555" spans="1:14" ht="42" hidden="1" x14ac:dyDescent="0.2">
      <c r="A555" s="34" t="str">
        <f>CONCATENATE("v2p-",YEAR(Table3[[#This Row],[Post Date]]),"-Q",ROUNDDOWN(MONTH(Table3[[#This Row],[Post Date]])/3,0)+1,"-",TEXT(Table3[[#This Row],[Counter]],"00#"))</f>
        <v>v2p-2018-Q4-021</v>
      </c>
      <c r="B555" s="34"/>
      <c r="C555" s="3" t="s">
        <v>108</v>
      </c>
      <c r="D555" s="3" t="s">
        <v>813</v>
      </c>
      <c r="E555" s="34" t="s">
        <v>814</v>
      </c>
      <c r="F555" s="34" t="s">
        <v>39</v>
      </c>
      <c r="G555" s="3">
        <v>1</v>
      </c>
      <c r="H555" s="3" t="s">
        <v>38</v>
      </c>
      <c r="I555" s="3" t="s">
        <v>2528</v>
      </c>
      <c r="J555" s="39" t="s">
        <v>2602</v>
      </c>
      <c r="K555" s="18">
        <v>43405</v>
      </c>
      <c r="L555" s="3"/>
      <c r="M555" s="34" t="s">
        <v>2603</v>
      </c>
      <c r="N555" s="3">
        <v>21</v>
      </c>
    </row>
    <row r="556" spans="1:14" ht="28" hidden="1" x14ac:dyDescent="0.2">
      <c r="A556" s="34" t="str">
        <f>CONCATENATE("v2p-",YEAR(Table3[[#This Row],[Post Date]]),"-Q",ROUNDDOWN(MONTH(Table3[[#This Row],[Post Date]])/3,0)+1,"-",TEXT(Table3[[#This Row],[Counter]],"00#"))</f>
        <v>v2p-2018-Q4-022</v>
      </c>
      <c r="B556" s="34"/>
      <c r="C556" s="3" t="s">
        <v>112</v>
      </c>
      <c r="D556" s="3" t="s">
        <v>342</v>
      </c>
      <c r="E556" s="34" t="s">
        <v>1995</v>
      </c>
      <c r="F556" s="34" t="s">
        <v>232</v>
      </c>
      <c r="G556" s="3">
        <v>1</v>
      </c>
      <c r="H556" s="3">
        <v>3</v>
      </c>
      <c r="I556" s="3" t="s">
        <v>69</v>
      </c>
      <c r="J556" s="34" t="s">
        <v>2604</v>
      </c>
      <c r="K556" s="18">
        <v>43405</v>
      </c>
      <c r="L556" s="3"/>
      <c r="M556" s="34" t="s">
        <v>2605</v>
      </c>
      <c r="N556" s="3">
        <v>22</v>
      </c>
    </row>
    <row r="557" spans="1:14" ht="28" hidden="1" x14ac:dyDescent="0.2">
      <c r="A557" s="34" t="str">
        <f>CONCATENATE("v2p-",YEAR(Table3[[#This Row],[Post Date]]),"-Q",ROUNDDOWN(MONTH(Table3[[#This Row],[Post Date]])/3,0)+1,"-",TEXT(Table3[[#This Row],[Counter]],"00#"))</f>
        <v>v2p-2018-Q4-023</v>
      </c>
      <c r="B557" s="34"/>
      <c r="C557" s="3" t="s">
        <v>112</v>
      </c>
      <c r="D557" s="3" t="s">
        <v>113</v>
      </c>
      <c r="E557" s="34" t="s">
        <v>114</v>
      </c>
      <c r="F557" s="34" t="s">
        <v>39</v>
      </c>
      <c r="G557" s="3">
        <v>1</v>
      </c>
      <c r="H557" s="3" t="s">
        <v>38</v>
      </c>
      <c r="I557" s="3" t="s">
        <v>2528</v>
      </c>
      <c r="J557" s="39" t="s">
        <v>2606</v>
      </c>
      <c r="K557" s="18">
        <v>43405</v>
      </c>
      <c r="L557" s="3"/>
      <c r="M557" s="34" t="s">
        <v>2607</v>
      </c>
      <c r="N557" s="3">
        <v>23</v>
      </c>
    </row>
    <row r="558" spans="1:14" ht="42" hidden="1" x14ac:dyDescent="0.2">
      <c r="A558" s="34" t="str">
        <f>CONCATENATE("v2p-",YEAR(Table3[[#This Row],[Post Date]]),"-Q",ROUNDDOWN(MONTH(Table3[[#This Row],[Post Date]])/3,0)+1,"-",TEXT(Table3[[#This Row],[Counter]],"00#"))</f>
        <v>v2p-2018-Q4-024</v>
      </c>
      <c r="B558" s="34"/>
      <c r="C558" s="3" t="s">
        <v>112</v>
      </c>
      <c r="D558" s="3" t="s">
        <v>592</v>
      </c>
      <c r="E558" s="34" t="s">
        <v>593</v>
      </c>
      <c r="F558" s="34" t="s">
        <v>39</v>
      </c>
      <c r="G558" s="3">
        <v>1</v>
      </c>
      <c r="H558" s="3" t="s">
        <v>38</v>
      </c>
      <c r="I558" s="3" t="s">
        <v>2528</v>
      </c>
      <c r="J558" s="41" t="s">
        <v>2608</v>
      </c>
      <c r="K558" s="18">
        <v>43405</v>
      </c>
      <c r="L558" s="3"/>
      <c r="M558" s="34"/>
      <c r="N558" s="3">
        <v>24</v>
      </c>
    </row>
    <row r="559" spans="1:14" ht="56" hidden="1" x14ac:dyDescent="0.2">
      <c r="A559" s="34" t="str">
        <f>CONCATENATE("v2p-",YEAR(Table3[[#This Row],[Post Date]]),"-Q",ROUNDDOWN(MONTH(Table3[[#This Row],[Post Date]])/3,0)+1,"-",TEXT(Table3[[#This Row],[Counter]],"00#"))</f>
        <v>v2p-2018-Q4-025</v>
      </c>
      <c r="B559" s="34"/>
      <c r="C559" s="3" t="s">
        <v>112</v>
      </c>
      <c r="D559" s="3" t="s">
        <v>120</v>
      </c>
      <c r="E559" s="34" t="s">
        <v>1968</v>
      </c>
      <c r="F559" s="34" t="s">
        <v>39</v>
      </c>
      <c r="G559" s="3">
        <v>2</v>
      </c>
      <c r="H559" s="3" t="s">
        <v>38</v>
      </c>
      <c r="I559" s="3" t="s">
        <v>74</v>
      </c>
      <c r="J559" s="39" t="s">
        <v>2609</v>
      </c>
      <c r="K559" s="18">
        <v>43405</v>
      </c>
      <c r="L559" s="3"/>
      <c r="M559" s="34" t="s">
        <v>2610</v>
      </c>
      <c r="N559" s="3">
        <v>25</v>
      </c>
    </row>
    <row r="560" spans="1:14" ht="14" hidden="1" x14ac:dyDescent="0.2">
      <c r="A560" s="34" t="str">
        <f>CONCATENATE("v2p-",YEAR(Table3[[#This Row],[Post Date]]),"-Q",ROUNDDOWN(MONTH(Table3[[#This Row],[Post Date]])/3,0)+1,"-",TEXT(Table3[[#This Row],[Counter]],"00#"))</f>
        <v>v2p-2018-Q4-013</v>
      </c>
      <c r="B560" s="34"/>
      <c r="C560" s="3" t="s">
        <v>2611</v>
      </c>
      <c r="D560" s="3" t="s">
        <v>38</v>
      </c>
      <c r="E560" s="34" t="s">
        <v>38</v>
      </c>
      <c r="F560" s="34" t="s">
        <v>38</v>
      </c>
      <c r="G560" s="3" t="s">
        <v>38</v>
      </c>
      <c r="H560" s="3" t="s">
        <v>38</v>
      </c>
      <c r="I560" s="3" t="s">
        <v>38</v>
      </c>
      <c r="J560" s="34" t="s">
        <v>2612</v>
      </c>
      <c r="K560" s="18">
        <v>43405</v>
      </c>
      <c r="L560" s="3"/>
      <c r="M560" s="34"/>
      <c r="N560" s="3">
        <v>13</v>
      </c>
    </row>
    <row r="561" spans="1:14" ht="14" hidden="1" x14ac:dyDescent="0.2">
      <c r="A561" s="34" t="str">
        <f>CONCATENATE("v2p-",YEAR(Table3[[#This Row],[Post Date]]),"-Q",ROUNDDOWN(MONTH(Table3[[#This Row],[Post Date]])/3,0)+1,"-",TEXT(Table3[[#This Row],[Counter]],"00#"))</f>
        <v>v2p-2018-Q4-019</v>
      </c>
      <c r="B561" s="34"/>
      <c r="C561" s="3" t="s">
        <v>38</v>
      </c>
      <c r="D561" s="3" t="s">
        <v>38</v>
      </c>
      <c r="E561" s="34" t="s">
        <v>38</v>
      </c>
      <c r="F561" s="34" t="s">
        <v>38</v>
      </c>
      <c r="G561" s="3" t="s">
        <v>38</v>
      </c>
      <c r="H561" s="3" t="s">
        <v>38</v>
      </c>
      <c r="I561" s="3" t="s">
        <v>38</v>
      </c>
      <c r="J561" s="39" t="s">
        <v>2613</v>
      </c>
      <c r="K561" s="18">
        <v>43405</v>
      </c>
      <c r="L561" s="3"/>
      <c r="M561" s="34"/>
      <c r="N561" s="3">
        <v>19</v>
      </c>
    </row>
    <row r="562" spans="1:14" ht="14" hidden="1" x14ac:dyDescent="0.2">
      <c r="A562" s="34" t="str">
        <f>CONCATENATE("v2p-",YEAR(Table3[[#This Row],[Post Date]]),"-Q",ROUNDDOWN(MONTH(Table3[[#This Row],[Post Date]])/3,0)+1,"-",TEXT(Table3[[#This Row],[Counter]],"00#"))</f>
        <v>v2p-2018-Q4-031</v>
      </c>
      <c r="B562" s="34"/>
      <c r="C562" s="3" t="s">
        <v>38</v>
      </c>
      <c r="D562" s="3" t="s">
        <v>38</v>
      </c>
      <c r="E562" s="34" t="s">
        <v>38</v>
      </c>
      <c r="F562" s="34" t="s">
        <v>38</v>
      </c>
      <c r="G562" s="3" t="s">
        <v>38</v>
      </c>
      <c r="H562" s="3" t="s">
        <v>38</v>
      </c>
      <c r="I562" s="3" t="s">
        <v>38</v>
      </c>
      <c r="J562" s="39" t="s">
        <v>2614</v>
      </c>
      <c r="K562" s="18">
        <v>43405</v>
      </c>
      <c r="L562" s="3" t="s">
        <v>19</v>
      </c>
      <c r="M562" s="34"/>
      <c r="N562" s="3">
        <v>31</v>
      </c>
    </row>
    <row r="563" spans="1:14" ht="14" hidden="1" x14ac:dyDescent="0.2">
      <c r="A563" s="34" t="str">
        <f>CONCATENATE("v2p-",YEAR(Table3[[#This Row],[Post Date]]),"-Q",ROUNDDOWN(MONTH(Table3[[#This Row],[Post Date]])/3,0)+1,"-",TEXT(Table3[[#This Row],[Counter]],"00#"))</f>
        <v>v2p-2018-Q4-020</v>
      </c>
      <c r="B563" s="34"/>
      <c r="C563" s="3" t="s">
        <v>38</v>
      </c>
      <c r="D563" s="3" t="s">
        <v>38</v>
      </c>
      <c r="E563" s="34" t="s">
        <v>38</v>
      </c>
      <c r="F563" s="34" t="s">
        <v>38</v>
      </c>
      <c r="G563" s="3" t="s">
        <v>38</v>
      </c>
      <c r="H563" s="3" t="s">
        <v>38</v>
      </c>
      <c r="I563" s="3" t="s">
        <v>38</v>
      </c>
      <c r="J563" s="39" t="s">
        <v>2615</v>
      </c>
      <c r="K563" s="18">
        <v>43405</v>
      </c>
      <c r="L563" s="3"/>
      <c r="M563" s="34"/>
      <c r="N563" s="3">
        <v>20</v>
      </c>
    </row>
    <row r="564" spans="1:14" ht="70" hidden="1" x14ac:dyDescent="0.2">
      <c r="A564" s="34" t="str">
        <f>CONCATENATE("v2p-",YEAR(Table3[[#This Row],[Post Date]]),"-Q",ROUNDDOWN(MONTH(Table3[[#This Row],[Post Date]])/3,0)+1,"-",TEXT(Table3[[#This Row],[Counter]],"00#"))</f>
        <v>v2p-2018-Q4-042</v>
      </c>
      <c r="B564" s="34"/>
      <c r="C564" s="3" t="s">
        <v>195</v>
      </c>
      <c r="D564" s="3" t="s">
        <v>2335</v>
      </c>
      <c r="E564" s="34" t="s">
        <v>2336</v>
      </c>
      <c r="F564" s="34" t="s">
        <v>39</v>
      </c>
      <c r="G564" s="3">
        <v>1</v>
      </c>
      <c r="H564" s="3" t="s">
        <v>38</v>
      </c>
      <c r="I564" s="3" t="s">
        <v>38</v>
      </c>
      <c r="J564" s="39" t="s">
        <v>2616</v>
      </c>
      <c r="K564" s="18">
        <v>43405</v>
      </c>
      <c r="L564" s="3"/>
      <c r="M564" s="34"/>
      <c r="N564" s="3">
        <v>42</v>
      </c>
    </row>
    <row r="565" spans="1:14" ht="70" hidden="1" x14ac:dyDescent="0.2">
      <c r="A565" s="34" t="str">
        <f>CONCATENATE("v2p-",YEAR(Table3[[#This Row],[Post Date]]),"-Q",ROUNDDOWN(MONTH(Table3[[#This Row],[Post Date]])/3,0)+1,"-",TEXT(Table3[[#This Row],[Counter]],"00#"))</f>
        <v>v2p-2018-Q4-043</v>
      </c>
      <c r="B565" s="34"/>
      <c r="C565" s="3" t="s">
        <v>195</v>
      </c>
      <c r="D565" s="3" t="s">
        <v>2335</v>
      </c>
      <c r="E565" s="34" t="s">
        <v>2336</v>
      </c>
      <c r="F565" s="34" t="s">
        <v>39</v>
      </c>
      <c r="G565" s="3">
        <v>2</v>
      </c>
      <c r="H565" s="3" t="s">
        <v>38</v>
      </c>
      <c r="I565" s="3" t="s">
        <v>38</v>
      </c>
      <c r="J565" s="39" t="s">
        <v>2616</v>
      </c>
      <c r="K565" s="18">
        <v>43405</v>
      </c>
      <c r="L565" s="3"/>
      <c r="M565" s="34"/>
      <c r="N565" s="3">
        <v>43</v>
      </c>
    </row>
    <row r="566" spans="1:14" ht="28" hidden="1" x14ac:dyDescent="0.2">
      <c r="A566" s="34" t="str">
        <f>CONCATENATE("v2p-",YEAR(Table3[[#This Row],[Post Date]]),"-Q",ROUNDDOWN(MONTH(Table3[[#This Row],[Post Date]])/3,0)+1,"-",TEXT(Table3[[#This Row],[Counter]],"00#"))</f>
        <v>v2p-2018-Q4-040</v>
      </c>
      <c r="B566" s="34"/>
      <c r="C566" s="3" t="s">
        <v>195</v>
      </c>
      <c r="D566" s="3" t="s">
        <v>392</v>
      </c>
      <c r="E566" s="34" t="s">
        <v>393</v>
      </c>
      <c r="F566" s="34" t="s">
        <v>220</v>
      </c>
      <c r="G566" s="3">
        <v>1</v>
      </c>
      <c r="H566" s="3" t="s">
        <v>38</v>
      </c>
      <c r="I566" s="3" t="s">
        <v>38</v>
      </c>
      <c r="J566" s="39" t="s">
        <v>2617</v>
      </c>
      <c r="K566" s="18">
        <v>43405</v>
      </c>
      <c r="L566" s="3" t="s">
        <v>40</v>
      </c>
      <c r="M566" s="34" t="s">
        <v>2618</v>
      </c>
      <c r="N566" s="3">
        <v>40</v>
      </c>
    </row>
    <row r="567" spans="1:14" ht="70" hidden="1" x14ac:dyDescent="0.2">
      <c r="A567" s="34" t="str">
        <f>CONCATENATE("v2p-",YEAR(Table3[[#This Row],[Post Date]]),"-Q",ROUNDDOWN(MONTH(Table3[[#This Row],[Post Date]])/3,0)+1,"-",TEXT(Table3[[#This Row],[Counter]],"00#"))</f>
        <v>v2p-2018-Q4-044</v>
      </c>
      <c r="B567" s="34"/>
      <c r="C567" s="3" t="s">
        <v>195</v>
      </c>
      <c r="D567" s="3" t="s">
        <v>392</v>
      </c>
      <c r="E567" s="34" t="s">
        <v>393</v>
      </c>
      <c r="F567" s="34" t="s">
        <v>2556</v>
      </c>
      <c r="G567" s="3">
        <v>1</v>
      </c>
      <c r="H567" s="3" t="s">
        <v>38</v>
      </c>
      <c r="I567" s="3" t="s">
        <v>2528</v>
      </c>
      <c r="J567" s="39" t="s">
        <v>2619</v>
      </c>
      <c r="K567" s="18">
        <v>43405</v>
      </c>
      <c r="L567" s="3"/>
      <c r="M567" s="34"/>
      <c r="N567" s="3">
        <v>44</v>
      </c>
    </row>
    <row r="568" spans="1:14" ht="56" hidden="1" x14ac:dyDescent="0.2">
      <c r="A568" s="34" t="str">
        <f>CONCATENATE("v2p-",YEAR(Table3[[#This Row],[Post Date]]),"-Q",ROUNDDOWN(MONTH(Table3[[#This Row],[Post Date]])/3,0)+1,"-",TEXT(Table3[[#This Row],[Counter]],"00#"))</f>
        <v>v2p-2018-Q4-045</v>
      </c>
      <c r="B568" s="34"/>
      <c r="C568" s="3" t="s">
        <v>195</v>
      </c>
      <c r="D568" s="3" t="s">
        <v>404</v>
      </c>
      <c r="E568" s="34" t="s">
        <v>2072</v>
      </c>
      <c r="F568" s="34" t="s">
        <v>39</v>
      </c>
      <c r="G568" s="3">
        <v>3</v>
      </c>
      <c r="H568" s="3" t="s">
        <v>38</v>
      </c>
      <c r="I568" s="3" t="s">
        <v>38</v>
      </c>
      <c r="J568" s="39" t="s">
        <v>2620</v>
      </c>
      <c r="K568" s="18">
        <v>43405</v>
      </c>
      <c r="L568" s="3"/>
      <c r="M568" s="34"/>
      <c r="N568" s="3">
        <v>45</v>
      </c>
    </row>
    <row r="569" spans="1:14" ht="28" hidden="1" x14ac:dyDescent="0.2">
      <c r="A569" s="34" t="str">
        <f>CONCATENATE("v2p-",YEAR(Table3[[#This Row],[Post Date]]),"-Q",ROUNDDOWN(MONTH(Table3[[#This Row],[Post Date]])/3,0)+1,"-",TEXT(Table3[[#This Row],[Counter]],"00#"))</f>
        <v>v2p-2018-Q4-032</v>
      </c>
      <c r="B569" s="34"/>
      <c r="C569" s="3" t="s">
        <v>203</v>
      </c>
      <c r="D569" s="3" t="s">
        <v>204</v>
      </c>
      <c r="E569" s="34" t="s">
        <v>205</v>
      </c>
      <c r="F569" s="34" t="s">
        <v>301</v>
      </c>
      <c r="G569" s="3">
        <v>1</v>
      </c>
      <c r="H569" s="3" t="s">
        <v>38</v>
      </c>
      <c r="I569" s="3" t="s">
        <v>74</v>
      </c>
      <c r="J569" s="39" t="s">
        <v>2621</v>
      </c>
      <c r="K569" s="18">
        <v>43405</v>
      </c>
      <c r="L569" s="3"/>
      <c r="M569" s="34" t="s">
        <v>2622</v>
      </c>
      <c r="N569" s="3">
        <v>32</v>
      </c>
    </row>
    <row r="570" spans="1:14" ht="56" hidden="1" x14ac:dyDescent="0.2">
      <c r="A570" s="34" t="str">
        <f>CONCATENATE("v2p-",YEAR(Table3[[#This Row],[Post Date]]),"-Q",ROUNDDOWN(MONTH(Table3[[#This Row],[Post Date]])/3,0)+1,"-",TEXT(Table3[[#This Row],[Counter]],"00#"))</f>
        <v>v2p-2018-Q4-033</v>
      </c>
      <c r="B570" s="34"/>
      <c r="C570" s="3" t="s">
        <v>203</v>
      </c>
      <c r="D570" s="3" t="s">
        <v>648</v>
      </c>
      <c r="E570" s="34" t="s">
        <v>2075</v>
      </c>
      <c r="F570" s="34" t="s">
        <v>849</v>
      </c>
      <c r="G570" s="3">
        <v>2</v>
      </c>
      <c r="H570" s="3" t="s">
        <v>38</v>
      </c>
      <c r="I570" s="3" t="s">
        <v>69</v>
      </c>
      <c r="J570" s="39" t="s">
        <v>2623</v>
      </c>
      <c r="K570" s="18">
        <v>43405</v>
      </c>
      <c r="L570" s="3"/>
      <c r="M570" s="34" t="s">
        <v>2624</v>
      </c>
      <c r="N570" s="3">
        <v>33</v>
      </c>
    </row>
    <row r="571" spans="1:14" ht="70" hidden="1" x14ac:dyDescent="0.2">
      <c r="A571" s="34" t="str">
        <f>CONCATENATE("v2p-",YEAR(Table3[[#This Row],[Post Date]]),"-Q",ROUNDDOWN(MONTH(Table3[[#This Row],[Post Date]])/3,0)+1,"-",TEXT(Table3[[#This Row],[Counter]],"00#"))</f>
        <v>v2p-2018-Q4-034</v>
      </c>
      <c r="B571" s="34"/>
      <c r="C571" s="3" t="s">
        <v>203</v>
      </c>
      <c r="D571" s="3" t="s">
        <v>648</v>
      </c>
      <c r="E571" s="34" t="s">
        <v>2075</v>
      </c>
      <c r="F571" s="34" t="s">
        <v>849</v>
      </c>
      <c r="G571" s="3">
        <v>2</v>
      </c>
      <c r="H571" s="3" t="s">
        <v>38</v>
      </c>
      <c r="I571" s="3" t="s">
        <v>74</v>
      </c>
      <c r="J571" s="42" t="s">
        <v>2625</v>
      </c>
      <c r="K571" s="18">
        <v>43405</v>
      </c>
      <c r="L571" s="3"/>
      <c r="M571" s="34"/>
      <c r="N571" s="3">
        <v>34</v>
      </c>
    </row>
    <row r="572" spans="1:14" ht="42" hidden="1" x14ac:dyDescent="0.2">
      <c r="A572" s="34" t="str">
        <f>CONCATENATE("v2p-",YEAR(Table3[[#This Row],[Post Date]]),"-Q",ROUNDDOWN(MONTH(Table3[[#This Row],[Post Date]])/3,0)+1,"-",TEXT(Table3[[#This Row],[Counter]],"00#"))</f>
        <v>v2p-2018-Q4-036</v>
      </c>
      <c r="B572" s="34"/>
      <c r="C572" s="3" t="s">
        <v>203</v>
      </c>
      <c r="D572" s="3" t="s">
        <v>419</v>
      </c>
      <c r="E572" s="34" t="s">
        <v>420</v>
      </c>
      <c r="F572" s="34" t="s">
        <v>308</v>
      </c>
      <c r="G572" s="3">
        <v>1</v>
      </c>
      <c r="H572" s="3" t="s">
        <v>38</v>
      </c>
      <c r="I572" s="3" t="s">
        <v>74</v>
      </c>
      <c r="J572" s="39" t="s">
        <v>2626</v>
      </c>
      <c r="K572" s="18">
        <v>43405</v>
      </c>
      <c r="L572" s="3"/>
      <c r="M572" s="34" t="s">
        <v>2603</v>
      </c>
      <c r="N572" s="3">
        <v>36</v>
      </c>
    </row>
    <row r="573" spans="1:14" ht="28" hidden="1" x14ac:dyDescent="0.2">
      <c r="A573" s="34" t="str">
        <f>CONCATENATE("v2p-",YEAR(Table3[[#This Row],[Post Date]]),"-Q",ROUNDDOWN(MONTH(Table3[[#This Row],[Post Date]])/3,0)+1,"-",TEXT(Table3[[#This Row],[Counter]],"00#"))</f>
        <v>v2p-2018-Q4-035</v>
      </c>
      <c r="B573" s="34"/>
      <c r="C573" s="3" t="s">
        <v>203</v>
      </c>
      <c r="D573" s="3" t="s">
        <v>419</v>
      </c>
      <c r="E573" s="34" t="s">
        <v>420</v>
      </c>
      <c r="F573" s="34" t="s">
        <v>220</v>
      </c>
      <c r="G573" s="3">
        <v>2</v>
      </c>
      <c r="H573" s="3" t="s">
        <v>38</v>
      </c>
      <c r="I573" s="3" t="s">
        <v>69</v>
      </c>
      <c r="J573" s="39" t="s">
        <v>2627</v>
      </c>
      <c r="K573" s="18">
        <v>43405</v>
      </c>
      <c r="L573" s="3"/>
      <c r="M573" s="34" t="s">
        <v>2628</v>
      </c>
      <c r="N573" s="3">
        <v>35</v>
      </c>
    </row>
    <row r="574" spans="1:14" ht="28" hidden="1" x14ac:dyDescent="0.2">
      <c r="A574" s="34" t="str">
        <f>CONCATENATE("v2p-",YEAR(Table3[[#This Row],[Post Date]]),"-Q",ROUNDDOWN(MONTH(Table3[[#This Row],[Post Date]])/3,0)+1,"-",TEXT(Table3[[#This Row],[Counter]],"00#"))</f>
        <v>v2p-2018-Q4-037</v>
      </c>
      <c r="B574" s="34"/>
      <c r="C574" s="3" t="s">
        <v>203</v>
      </c>
      <c r="D574" s="3" t="s">
        <v>425</v>
      </c>
      <c r="E574" s="34" t="s">
        <v>426</v>
      </c>
      <c r="F574" s="34" t="s">
        <v>39</v>
      </c>
      <c r="G574" s="3">
        <v>1</v>
      </c>
      <c r="H574" s="3" t="s">
        <v>38</v>
      </c>
      <c r="I574" s="3" t="s">
        <v>69</v>
      </c>
      <c r="J574" s="39" t="s">
        <v>2629</v>
      </c>
      <c r="K574" s="18">
        <v>43405</v>
      </c>
      <c r="L574" s="3"/>
      <c r="M574" s="34"/>
      <c r="N574" s="3">
        <v>37</v>
      </c>
    </row>
    <row r="575" spans="1:14" ht="84" hidden="1" x14ac:dyDescent="0.2">
      <c r="A575" s="34" t="str">
        <f>CONCATENATE("v2p-",YEAR(Table3[[#This Row],[Post Date]]),"-Q",ROUNDDOWN(MONTH(Table3[[#This Row],[Post Date]])/3,0)+1,"-",TEXT(Table3[[#This Row],[Counter]],"00#"))</f>
        <v>v2p-2018-Q4-046</v>
      </c>
      <c r="B575" s="34"/>
      <c r="C575" s="3" t="s">
        <v>203</v>
      </c>
      <c r="D575" s="3" t="s">
        <v>425</v>
      </c>
      <c r="E575" s="34" t="s">
        <v>426</v>
      </c>
      <c r="F575" s="34" t="s">
        <v>39</v>
      </c>
      <c r="G575" s="3">
        <v>1</v>
      </c>
      <c r="H575" s="3" t="s">
        <v>38</v>
      </c>
      <c r="I575" s="3" t="s">
        <v>38</v>
      </c>
      <c r="J575" s="34" t="s">
        <v>2630</v>
      </c>
      <c r="K575" s="18">
        <v>43405</v>
      </c>
      <c r="L575" s="3"/>
      <c r="M575" s="34"/>
      <c r="N575" s="3">
        <v>46</v>
      </c>
    </row>
    <row r="576" spans="1:14" ht="56" hidden="1" x14ac:dyDescent="0.2">
      <c r="A576" s="34" t="str">
        <f>CONCATENATE("v2p-",YEAR(Table3[[#This Row],[Post Date]]),"-Q",ROUNDDOWN(MONTH(Table3[[#This Row],[Post Date]])/3,0)+1,"-",TEXT(Table3[[#This Row],[Counter]],"00#"))</f>
        <v>v2p-2018-Q4-049</v>
      </c>
      <c r="B576" s="34"/>
      <c r="C576" s="3" t="s">
        <v>2239</v>
      </c>
      <c r="D576" s="3" t="s">
        <v>677</v>
      </c>
      <c r="E576" s="34" t="s">
        <v>2222</v>
      </c>
      <c r="F576" s="34" t="s">
        <v>38</v>
      </c>
      <c r="G576" s="3" t="s">
        <v>38</v>
      </c>
      <c r="H576" s="3" t="s">
        <v>38</v>
      </c>
      <c r="I576" s="3" t="s">
        <v>38</v>
      </c>
      <c r="J576" s="34" t="s">
        <v>2631</v>
      </c>
      <c r="K576" s="18">
        <v>43405</v>
      </c>
      <c r="L576" s="3"/>
      <c r="M576" s="34" t="s">
        <v>2632</v>
      </c>
      <c r="N576" s="3">
        <v>49</v>
      </c>
    </row>
    <row r="577" spans="1:14" ht="42" hidden="1" x14ac:dyDescent="0.2">
      <c r="A577" s="34" t="str">
        <f>CONCATENATE("v2p-",YEAR(Table3[[#This Row],[Post Date]]),"-Q",ROUNDDOWN(MONTH(Table3[[#This Row],[Post Date]])/3,0)+1,"-",TEXT(Table3[[#This Row],[Counter]],"00#"))</f>
        <v>v2p-2018-Q4-047</v>
      </c>
      <c r="B577" s="34"/>
      <c r="C577" s="3" t="s">
        <v>241</v>
      </c>
      <c r="D577" s="3" t="s">
        <v>242</v>
      </c>
      <c r="E577" s="34" t="s">
        <v>2223</v>
      </c>
      <c r="F577" s="34" t="s">
        <v>39</v>
      </c>
      <c r="G577" s="3">
        <v>5</v>
      </c>
      <c r="H577" s="3" t="s">
        <v>38</v>
      </c>
      <c r="I577" s="3" t="s">
        <v>38</v>
      </c>
      <c r="J577" s="39" t="s">
        <v>2633</v>
      </c>
      <c r="K577" s="18">
        <v>43405</v>
      </c>
      <c r="L577" s="3"/>
      <c r="M577" s="34" t="s">
        <v>2634</v>
      </c>
      <c r="N577" s="3">
        <v>47</v>
      </c>
    </row>
    <row r="578" spans="1:14" ht="28" hidden="1" x14ac:dyDescent="0.2">
      <c r="A578" s="34" t="str">
        <f>CONCATENATE("v2p-",YEAR(Table3[[#This Row],[Post Date]]),"-Q",ROUNDDOWN(MONTH(Table3[[#This Row],[Post Date]])/3,0)+1,"-",TEXT(Table3[[#This Row],[Counter]],"00#"))</f>
        <v>v2p-2018-Q4-038</v>
      </c>
      <c r="B578" s="34"/>
      <c r="C578" s="3" t="s">
        <v>241</v>
      </c>
      <c r="D578" s="3" t="s">
        <v>242</v>
      </c>
      <c r="E578" s="34" t="s">
        <v>2223</v>
      </c>
      <c r="F578" s="34" t="s">
        <v>39</v>
      </c>
      <c r="G578" s="3">
        <v>6</v>
      </c>
      <c r="H578" s="3" t="s">
        <v>38</v>
      </c>
      <c r="I578" s="3" t="s">
        <v>74</v>
      </c>
      <c r="J578" s="41" t="s">
        <v>2635</v>
      </c>
      <c r="K578" s="18">
        <v>43405</v>
      </c>
      <c r="L578" s="3"/>
      <c r="M578" s="34" t="s">
        <v>2636</v>
      </c>
      <c r="N578" s="3">
        <v>38</v>
      </c>
    </row>
    <row r="579" spans="1:14" ht="42" hidden="1" x14ac:dyDescent="0.2">
      <c r="A579" s="34" t="str">
        <f>CONCATENATE("v2p-",YEAR(Table3[[#This Row],[Post Date]]),"-Q",ROUNDDOWN(MONTH(Table3[[#This Row],[Post Date]])/3,0)+1,"-",TEXT(Table3[[#This Row],[Counter]],"00#"))</f>
        <v>v2p-2018-Q4-048</v>
      </c>
      <c r="B579" s="34"/>
      <c r="C579" s="3" t="s">
        <v>241</v>
      </c>
      <c r="D579" s="3" t="s">
        <v>242</v>
      </c>
      <c r="E579" s="34" t="s">
        <v>2223</v>
      </c>
      <c r="F579" s="34" t="s">
        <v>39</v>
      </c>
      <c r="G579" s="3">
        <v>6</v>
      </c>
      <c r="H579" s="3" t="s">
        <v>38</v>
      </c>
      <c r="I579" s="3" t="s">
        <v>38</v>
      </c>
      <c r="J579" s="39" t="s">
        <v>2633</v>
      </c>
      <c r="K579" s="18">
        <v>43405</v>
      </c>
      <c r="L579" s="3"/>
      <c r="M579" s="34"/>
      <c r="N579" s="3">
        <v>48</v>
      </c>
    </row>
    <row r="580" spans="1:14" ht="98" hidden="1" x14ac:dyDescent="0.2">
      <c r="A580" s="34" t="str">
        <f>CONCATENATE("v2p-",YEAR(Table3[[#This Row],[Post Date]]),"-Q",ROUNDDOWN(MONTH(Table3[[#This Row],[Post Date]])/3,0)+1,"-",TEXT(Table3[[#This Row],[Counter]],"00#"))</f>
        <v>v2p-2018-Q4-050</v>
      </c>
      <c r="B580" s="34"/>
      <c r="C580" s="3" t="s">
        <v>2239</v>
      </c>
      <c r="D580" s="3" t="s">
        <v>242</v>
      </c>
      <c r="E580" s="34" t="s">
        <v>2223</v>
      </c>
      <c r="F580" s="34" t="s">
        <v>38</v>
      </c>
      <c r="G580" s="3" t="s">
        <v>38</v>
      </c>
      <c r="H580" s="3" t="s">
        <v>38</v>
      </c>
      <c r="I580" s="3" t="s">
        <v>38</v>
      </c>
      <c r="J580" s="34" t="s">
        <v>2631</v>
      </c>
      <c r="K580" s="18">
        <v>43405</v>
      </c>
      <c r="L580" s="3"/>
      <c r="M580" s="34" t="s">
        <v>2637</v>
      </c>
      <c r="N580" s="3">
        <v>50</v>
      </c>
    </row>
    <row r="581" spans="1:14" s="88" customFormat="1" ht="56" hidden="1" x14ac:dyDescent="0.2">
      <c r="A581" s="34" t="str">
        <f>CONCATENATE("v2p-",YEAR(Table3[[#This Row],[Post Date]]),"-Q",ROUNDDOWN(MONTH(Table3[[#This Row],[Post Date]])/3,0)+1,"-",TEXT(Table3[[#This Row],[Counter]],"00#"))</f>
        <v>v2p-2018-Q4-039</v>
      </c>
      <c r="B581" s="34"/>
      <c r="C581" s="3" t="s">
        <v>241</v>
      </c>
      <c r="D581" s="3" t="s">
        <v>683</v>
      </c>
      <c r="E581" s="34" t="s">
        <v>684</v>
      </c>
      <c r="F581" s="34" t="s">
        <v>39</v>
      </c>
      <c r="G581" s="3">
        <v>1</v>
      </c>
      <c r="H581" s="3" t="s">
        <v>38</v>
      </c>
      <c r="I581" s="3" t="s">
        <v>69</v>
      </c>
      <c r="J581" s="39" t="s">
        <v>2638</v>
      </c>
      <c r="K581" s="18">
        <v>43405</v>
      </c>
      <c r="L581" s="3"/>
      <c r="M581" s="34" t="s">
        <v>2639</v>
      </c>
      <c r="N581" s="3">
        <v>39</v>
      </c>
    </row>
    <row r="582" spans="1:14" s="88" customFormat="1" ht="56" hidden="1" x14ac:dyDescent="0.2">
      <c r="A582" s="34" t="str">
        <f>CONCATENATE("v2p-",YEAR(Table3[[#This Row],[Post Date]]),"-Q",ROUNDDOWN(MONTH(Table3[[#This Row],[Post Date]])/3,0)+1,"-",TEXT(Table3[[#This Row],[Counter]],"00#"))</f>
        <v>v2p-2018-Q4-051</v>
      </c>
      <c r="B582" s="34"/>
      <c r="C582" s="3" t="s">
        <v>2239</v>
      </c>
      <c r="D582" s="3" t="s">
        <v>683</v>
      </c>
      <c r="E582" s="34" t="s">
        <v>684</v>
      </c>
      <c r="F582" s="34" t="s">
        <v>38</v>
      </c>
      <c r="G582" s="3" t="s">
        <v>38</v>
      </c>
      <c r="H582" s="3" t="s">
        <v>38</v>
      </c>
      <c r="I582" s="3" t="s">
        <v>38</v>
      </c>
      <c r="J582" s="34" t="s">
        <v>2631</v>
      </c>
      <c r="K582" s="18">
        <v>43405</v>
      </c>
      <c r="L582" s="3"/>
      <c r="M582" s="34"/>
      <c r="N582" s="3">
        <v>51</v>
      </c>
    </row>
    <row r="583" spans="1:14" s="88" customFormat="1" ht="56" hidden="1" x14ac:dyDescent="0.2">
      <c r="A583" s="34" t="str">
        <f>CONCATENATE("v2p-",YEAR(Table3[[#This Row],[Post Date]]),"-Q",ROUNDDOWN(MONTH(Table3[[#This Row],[Post Date]])/3,0)+1,"-",TEXT(Table3[[#This Row],[Counter]],"00#"))</f>
        <v>v2p-2018-Q4-052</v>
      </c>
      <c r="B583" s="34"/>
      <c r="C583" s="3" t="s">
        <v>2239</v>
      </c>
      <c r="D583" s="3" t="s">
        <v>247</v>
      </c>
      <c r="E583" s="34" t="s">
        <v>2026</v>
      </c>
      <c r="F583" s="34" t="s">
        <v>38</v>
      </c>
      <c r="G583" s="3" t="s">
        <v>38</v>
      </c>
      <c r="H583" s="3" t="s">
        <v>38</v>
      </c>
      <c r="I583" s="3" t="s">
        <v>38</v>
      </c>
      <c r="J583" s="34" t="s">
        <v>2631</v>
      </c>
      <c r="K583" s="18">
        <v>43405</v>
      </c>
      <c r="L583" s="3"/>
      <c r="M583" s="34"/>
      <c r="N583" s="3">
        <v>52</v>
      </c>
    </row>
    <row r="584" spans="1:14" s="88" customFormat="1" ht="56" hidden="1" x14ac:dyDescent="0.2">
      <c r="A584" s="34" t="str">
        <f>CONCATENATE("v2p-",YEAR(Table3[[#This Row],[Post Date]]),"-Q",ROUNDDOWN(MONTH(Table3[[#This Row],[Post Date]])/3,0)+1,"-",TEXT(Table3[[#This Row],[Counter]],"00#"))</f>
        <v>v2p-2018-Q4-026</v>
      </c>
      <c r="B584" s="34"/>
      <c r="C584" s="3" t="s">
        <v>264</v>
      </c>
      <c r="D584" s="3" t="s">
        <v>2235</v>
      </c>
      <c r="E584" s="34" t="s">
        <v>2236</v>
      </c>
      <c r="F584" s="34" t="s">
        <v>39</v>
      </c>
      <c r="G584" s="3">
        <v>1</v>
      </c>
      <c r="H584" s="3">
        <v>2</v>
      </c>
      <c r="I584" s="3" t="s">
        <v>74</v>
      </c>
      <c r="J584" s="34" t="s">
        <v>2640</v>
      </c>
      <c r="K584" s="18">
        <v>43405</v>
      </c>
      <c r="L584" s="3"/>
      <c r="M584" s="34"/>
      <c r="N584" s="3">
        <v>26</v>
      </c>
    </row>
    <row r="585" spans="1:14" s="88" customFormat="1" ht="28" hidden="1" x14ac:dyDescent="0.2">
      <c r="A585" s="34" t="str">
        <f>CONCATENATE("v2p-",YEAR(Table3[[#This Row],[Post Date]]),"-Q",ROUNDDOWN(MONTH(Table3[[#This Row],[Post Date]])/3,0)+1,"-",TEXT(Table3[[#This Row],[Counter]],"00#"))</f>
        <v>v2p-2018-Q4-027</v>
      </c>
      <c r="B585" s="34"/>
      <c r="C585" s="3" t="s">
        <v>264</v>
      </c>
      <c r="D585" s="3" t="s">
        <v>482</v>
      </c>
      <c r="E585" s="34" t="s">
        <v>2570</v>
      </c>
      <c r="F585" s="34" t="s">
        <v>39</v>
      </c>
      <c r="G585" s="3">
        <v>2</v>
      </c>
      <c r="H585" s="3" t="s">
        <v>38</v>
      </c>
      <c r="I585" s="3" t="s">
        <v>69</v>
      </c>
      <c r="J585" s="34" t="s">
        <v>2641</v>
      </c>
      <c r="K585" s="18">
        <v>43405</v>
      </c>
      <c r="L585" s="3"/>
      <c r="M585" s="34"/>
      <c r="N585" s="3">
        <v>27</v>
      </c>
    </row>
    <row r="586" spans="1:14" s="88" customFormat="1" ht="28" hidden="1" x14ac:dyDescent="0.2">
      <c r="A586" s="34" t="str">
        <f>CONCATENATE("v2p-",YEAR(Table3[[#This Row],[Post Date]]),"-Q",ROUNDDOWN(MONTH(Table3[[#This Row],[Post Date]])/3,0)+1,"-",TEXT(Table3[[#This Row],[Counter]],"00#"))</f>
        <v>v2p-2018-Q4-028</v>
      </c>
      <c r="B586" s="34"/>
      <c r="C586" s="3" t="s">
        <v>264</v>
      </c>
      <c r="D586" s="3" t="s">
        <v>482</v>
      </c>
      <c r="E586" s="34" t="s">
        <v>2570</v>
      </c>
      <c r="F586" s="34" t="s">
        <v>39</v>
      </c>
      <c r="G586" s="3">
        <v>2</v>
      </c>
      <c r="H586" s="3" t="s">
        <v>38</v>
      </c>
      <c r="I586" s="3" t="s">
        <v>74</v>
      </c>
      <c r="J586" s="34" t="s">
        <v>2642</v>
      </c>
      <c r="K586" s="18">
        <v>43405</v>
      </c>
      <c r="L586" s="3"/>
      <c r="M586" s="34"/>
      <c r="N586" s="3">
        <v>28</v>
      </c>
    </row>
    <row r="587" spans="1:14" s="88" customFormat="1" ht="28" hidden="1" x14ac:dyDescent="0.2">
      <c r="A587" s="34" t="str">
        <f>CONCATENATE("v2p-",YEAR(Table3[[#This Row],[Post Date]]),"-Q",ROUNDDOWN(MONTH(Table3[[#This Row],[Post Date]])/3,0)+1,"-",TEXT(Table3[[#This Row],[Counter]],"00#"))</f>
        <v>v2p-2018-Q4-029</v>
      </c>
      <c r="B587" s="34"/>
      <c r="C587" s="3" t="s">
        <v>264</v>
      </c>
      <c r="D587" s="3" t="s">
        <v>282</v>
      </c>
      <c r="E587" s="34" t="s">
        <v>2034</v>
      </c>
      <c r="F587" s="34" t="s">
        <v>39</v>
      </c>
      <c r="G587" s="3">
        <v>1</v>
      </c>
      <c r="H587" s="3" t="s">
        <v>38</v>
      </c>
      <c r="I587" s="3" t="s">
        <v>74</v>
      </c>
      <c r="J587" s="34" t="s">
        <v>2643</v>
      </c>
      <c r="K587" s="18">
        <v>43405</v>
      </c>
      <c r="L587" s="3"/>
      <c r="M587" s="34"/>
      <c r="N587" s="3">
        <v>29</v>
      </c>
    </row>
    <row r="588" spans="1:14" s="88" customFormat="1" ht="28" hidden="1" x14ac:dyDescent="0.2">
      <c r="A588" s="34" t="str">
        <f>CONCATENATE("v2p-",YEAR(Table3[[#This Row],[Post Date]]),"-Q",ROUNDDOWN(MONTH(Table3[[#This Row],[Post Date]])/3,0)+1,"-",TEXT(Table3[[#This Row],[Counter]],"00#"))</f>
        <v>v2p-2018-Q4-030</v>
      </c>
      <c r="B588" s="34"/>
      <c r="C588" s="3" t="s">
        <v>264</v>
      </c>
      <c r="D588" s="3" t="s">
        <v>885</v>
      </c>
      <c r="E588" s="34" t="s">
        <v>2037</v>
      </c>
      <c r="F588" s="34" t="s">
        <v>39</v>
      </c>
      <c r="G588" s="3">
        <v>1</v>
      </c>
      <c r="H588" s="3" t="s">
        <v>38</v>
      </c>
      <c r="I588" s="3" t="s">
        <v>69</v>
      </c>
      <c r="J588" s="34" t="s">
        <v>2644</v>
      </c>
      <c r="K588" s="18">
        <v>43405</v>
      </c>
      <c r="L588" s="3"/>
      <c r="M588" s="34"/>
      <c r="N588" s="3">
        <v>30</v>
      </c>
    </row>
    <row r="589" spans="1:14" s="88" customFormat="1" ht="56" hidden="1" x14ac:dyDescent="0.2">
      <c r="A589" s="34" t="str">
        <f>CONCATENATE("v2p-",YEAR(Table3[[#This Row],[Post Date]]),"-Q",ROUNDDOWN(MONTH(Table3[[#This Row],[Post Date]])/3,0)+1,"-",TEXT(Table3[[#This Row],[Counter]],"00#"))</f>
        <v>v2p-2018-Q3-002</v>
      </c>
      <c r="B589" s="34"/>
      <c r="C589" s="3" t="s">
        <v>112</v>
      </c>
      <c r="D589" s="3" t="s">
        <v>342</v>
      </c>
      <c r="E589" s="34" t="s">
        <v>1995</v>
      </c>
      <c r="F589" s="34" t="s">
        <v>232</v>
      </c>
      <c r="G589" s="3">
        <v>1</v>
      </c>
      <c r="H589" s="3">
        <v>3</v>
      </c>
      <c r="I589" s="3" t="s">
        <v>69</v>
      </c>
      <c r="J589" s="34" t="s">
        <v>2645</v>
      </c>
      <c r="K589" s="18">
        <v>43327</v>
      </c>
      <c r="L589" s="3"/>
      <c r="M589" s="34"/>
      <c r="N589" s="3">
        <v>2</v>
      </c>
    </row>
    <row r="590" spans="1:14" s="88" customFormat="1" ht="28" hidden="1" x14ac:dyDescent="0.2">
      <c r="A590" s="34" t="str">
        <f>CONCATENATE("v2p-",YEAR(Table3[[#This Row],[Post Date]]),"-Q",ROUNDDOWN(MONTH(Table3[[#This Row],[Post Date]])/3,0)+1,"-",TEXT(Table3[[#This Row],[Counter]],"00#"))</f>
        <v>v2p-2018-Q3-003</v>
      </c>
      <c r="B590" s="34"/>
      <c r="C590" s="3" t="s">
        <v>112</v>
      </c>
      <c r="D590" s="3" t="s">
        <v>342</v>
      </c>
      <c r="E590" s="34" t="s">
        <v>2646</v>
      </c>
      <c r="F590" s="34" t="s">
        <v>232</v>
      </c>
      <c r="G590" s="3">
        <v>1</v>
      </c>
      <c r="H590" s="3">
        <v>2</v>
      </c>
      <c r="I590" s="3" t="s">
        <v>38</v>
      </c>
      <c r="J590" s="34" t="s">
        <v>2647</v>
      </c>
      <c r="K590" s="18">
        <v>43327</v>
      </c>
      <c r="L590" s="3"/>
      <c r="M590" s="34" t="s">
        <v>2648</v>
      </c>
      <c r="N590" s="3">
        <v>3</v>
      </c>
    </row>
    <row r="591" spans="1:14" s="88" customFormat="1" ht="28" hidden="1" x14ac:dyDescent="0.2">
      <c r="A591" s="34" t="str">
        <f>CONCATENATE("v2p-",YEAR(Table3[[#This Row],[Post Date]]),"-Q",ROUNDDOWN(MONTH(Table3[[#This Row],[Post Date]])/3,0)+1,"-",TEXT(Table3[[#This Row],[Counter]],"00#"))</f>
        <v>v2p-2018-Q3-004</v>
      </c>
      <c r="B591" s="34"/>
      <c r="C591" s="3" t="s">
        <v>112</v>
      </c>
      <c r="D591" s="3" t="s">
        <v>113</v>
      </c>
      <c r="E591" s="34" t="s">
        <v>2649</v>
      </c>
      <c r="F591" s="34" t="s">
        <v>39</v>
      </c>
      <c r="G591" s="3">
        <v>1</v>
      </c>
      <c r="H591" s="3" t="s">
        <v>38</v>
      </c>
      <c r="I591" s="3" t="s">
        <v>69</v>
      </c>
      <c r="J591" s="34" t="s">
        <v>2650</v>
      </c>
      <c r="K591" s="18">
        <v>43327</v>
      </c>
      <c r="L591" s="3"/>
      <c r="M591" s="34" t="s">
        <v>2648</v>
      </c>
      <c r="N591" s="3">
        <v>4</v>
      </c>
    </row>
    <row r="592" spans="1:14" s="88" customFormat="1" ht="14" hidden="1" x14ac:dyDescent="0.2">
      <c r="A592" s="34" t="str">
        <f>CONCATENATE("v2p-",YEAR(Table3[[#This Row],[Post Date]]),"-Q",ROUNDDOWN(MONTH(Table3[[#This Row],[Post Date]])/3,0)+1,"-",TEXT(Table3[[#This Row],[Counter]],"00#"))</f>
        <v>v2p-2018-Q3-005</v>
      </c>
      <c r="B592" s="34"/>
      <c r="C592" s="3" t="s">
        <v>112</v>
      </c>
      <c r="D592" s="3" t="s">
        <v>592</v>
      </c>
      <c r="E592" s="34" t="s">
        <v>593</v>
      </c>
      <c r="F592" s="34" t="s">
        <v>39</v>
      </c>
      <c r="G592" s="3">
        <v>1</v>
      </c>
      <c r="H592" s="3" t="s">
        <v>38</v>
      </c>
      <c r="I592" s="3" t="s">
        <v>2528</v>
      </c>
      <c r="J592" s="12" t="s">
        <v>2651</v>
      </c>
      <c r="K592" s="18">
        <v>43327</v>
      </c>
      <c r="L592" s="3"/>
      <c r="M592" s="34"/>
      <c r="N592" s="3">
        <v>5</v>
      </c>
    </row>
    <row r="593" spans="1:14" s="88" customFormat="1" ht="28" hidden="1" x14ac:dyDescent="0.2">
      <c r="A593" s="34" t="str">
        <f>CONCATENATE("v2p-",YEAR(Table3[[#This Row],[Post Date]]),"-Q",ROUNDDOWN(MONTH(Table3[[#This Row],[Post Date]])/3,0)+1,"-",TEXT(Table3[[#This Row],[Counter]],"00#"))</f>
        <v>v2p-2018-Q3-006</v>
      </c>
      <c r="B593" s="34"/>
      <c r="C593" s="3" t="s">
        <v>112</v>
      </c>
      <c r="D593" s="3" t="s">
        <v>120</v>
      </c>
      <c r="E593" s="34" t="s">
        <v>1968</v>
      </c>
      <c r="F593" s="34" t="s">
        <v>39</v>
      </c>
      <c r="G593" s="3">
        <v>1</v>
      </c>
      <c r="H593" s="3">
        <v>1</v>
      </c>
      <c r="I593" s="3" t="s">
        <v>69</v>
      </c>
      <c r="J593" s="34" t="s">
        <v>2652</v>
      </c>
      <c r="K593" s="18">
        <v>43327</v>
      </c>
      <c r="L593" s="3"/>
      <c r="M593" s="34" t="s">
        <v>2653</v>
      </c>
      <c r="N593" s="3">
        <v>6</v>
      </c>
    </row>
    <row r="594" spans="1:14" s="88" customFormat="1" ht="14" hidden="1" x14ac:dyDescent="0.2">
      <c r="A594" s="34" t="str">
        <f>CONCATENATE("v2p-",YEAR(Table3[[#This Row],[Post Date]]),"-Q",ROUNDDOWN(MONTH(Table3[[#This Row],[Post Date]])/3,0)+1,"-",TEXT(Table3[[#This Row],[Counter]],"00#"))</f>
        <v>v2p-2018-Q3-001</v>
      </c>
      <c r="B594" s="34"/>
      <c r="C594" s="3" t="s">
        <v>159</v>
      </c>
      <c r="D594" s="3" t="s">
        <v>38</v>
      </c>
      <c r="E594" s="34" t="s">
        <v>38</v>
      </c>
      <c r="F594" s="34" t="s">
        <v>38</v>
      </c>
      <c r="G594" s="3" t="s">
        <v>2654</v>
      </c>
      <c r="H594" s="3" t="s">
        <v>38</v>
      </c>
      <c r="I594" s="3" t="s">
        <v>38</v>
      </c>
      <c r="J594" s="34" t="s">
        <v>2655</v>
      </c>
      <c r="K594" s="18">
        <v>43327</v>
      </c>
      <c r="L594" s="3"/>
      <c r="M594" s="34"/>
      <c r="N594" s="3">
        <v>1</v>
      </c>
    </row>
    <row r="595" spans="1:14" s="88" customFormat="1" ht="70" hidden="1" x14ac:dyDescent="0.2">
      <c r="A595" s="34" t="str">
        <f>CONCATENATE("v2p-",YEAR(Table3[[#This Row],[Post Date]]),"-Q",ROUNDDOWN(MONTH(Table3[[#This Row],[Post Date]])/3,0)+1,"-",TEXT(Table3[[#This Row],[Counter]],"00#"))</f>
        <v>v2p-2018-Q3-017</v>
      </c>
      <c r="B595" s="34"/>
      <c r="C595" s="3" t="s">
        <v>2656</v>
      </c>
      <c r="D595" s="3" t="s">
        <v>38</v>
      </c>
      <c r="E595" s="34" t="s">
        <v>38</v>
      </c>
      <c r="F595" s="34" t="s">
        <v>38</v>
      </c>
      <c r="G595" s="3" t="s">
        <v>38</v>
      </c>
      <c r="H595" s="3" t="s">
        <v>38</v>
      </c>
      <c r="I595" s="3" t="s">
        <v>38</v>
      </c>
      <c r="J595" s="34" t="s">
        <v>2657</v>
      </c>
      <c r="K595" s="18">
        <v>43327</v>
      </c>
      <c r="L595" s="3" t="s">
        <v>19</v>
      </c>
      <c r="M595" s="34"/>
      <c r="N595" s="3">
        <v>17</v>
      </c>
    </row>
    <row r="596" spans="1:14" s="88" customFormat="1" ht="70" hidden="1" x14ac:dyDescent="0.2">
      <c r="A596" s="34" t="str">
        <f>CONCATENATE("v2p-",YEAR(Table3[[#This Row],[Post Date]]),"-Q",ROUNDDOWN(MONTH(Table3[[#This Row],[Post Date]])/3,0)+1,"-",TEXT(Table3[[#This Row],[Counter]],"00#"))</f>
        <v>v2p-2018-Q3-016</v>
      </c>
      <c r="B596" s="34"/>
      <c r="C596" s="3" t="s">
        <v>2537</v>
      </c>
      <c r="D596" s="3" t="s">
        <v>38</v>
      </c>
      <c r="E596" s="34" t="s">
        <v>38</v>
      </c>
      <c r="F596" s="34" t="s">
        <v>38</v>
      </c>
      <c r="G596" s="3" t="s">
        <v>38</v>
      </c>
      <c r="H596" s="3" t="s">
        <v>38</v>
      </c>
      <c r="I596" s="3" t="s">
        <v>38</v>
      </c>
      <c r="J596" s="34" t="s">
        <v>2658</v>
      </c>
      <c r="K596" s="18">
        <v>43327</v>
      </c>
      <c r="L596" s="3" t="s">
        <v>19</v>
      </c>
      <c r="M596" s="34" t="s">
        <v>2659</v>
      </c>
      <c r="N596" s="3">
        <v>16</v>
      </c>
    </row>
    <row r="597" spans="1:14" s="88" customFormat="1" ht="56" hidden="1" x14ac:dyDescent="0.2">
      <c r="A597" s="34" t="str">
        <f>CONCATENATE("v2p-",YEAR(Table3[[#This Row],[Post Date]]),"-Q",ROUNDDOWN(MONTH(Table3[[#This Row],[Post Date]])/3,0)+1,"-",TEXT(Table3[[#This Row],[Counter]],"00#"))</f>
        <v>v2p-2018-Q3-018</v>
      </c>
      <c r="B597" s="34"/>
      <c r="C597" s="3" t="s">
        <v>2537</v>
      </c>
      <c r="D597" s="3" t="s">
        <v>38</v>
      </c>
      <c r="E597" s="34" t="s">
        <v>38</v>
      </c>
      <c r="F597" s="34" t="s">
        <v>38</v>
      </c>
      <c r="G597" s="3" t="s">
        <v>38</v>
      </c>
      <c r="H597" s="3" t="s">
        <v>38</v>
      </c>
      <c r="I597" s="3" t="s">
        <v>38</v>
      </c>
      <c r="J597" s="34" t="s">
        <v>2660</v>
      </c>
      <c r="K597" s="18">
        <v>43327</v>
      </c>
      <c r="L597" s="3" t="s">
        <v>19</v>
      </c>
      <c r="M597" s="34"/>
      <c r="N597" s="3">
        <v>18</v>
      </c>
    </row>
    <row r="598" spans="1:14" s="88" customFormat="1" ht="28" hidden="1" x14ac:dyDescent="0.2">
      <c r="A598" s="34" t="str">
        <f>CONCATENATE("v2p-",YEAR(Table3[[#This Row],[Post Date]]),"-Q",ROUNDDOWN(MONTH(Table3[[#This Row],[Post Date]])/3,0)+1,"-",TEXT(Table3[[#This Row],[Counter]],"00#"))</f>
        <v>v2p-2018-Q3-009</v>
      </c>
      <c r="B598" s="34"/>
      <c r="C598" s="3" t="s">
        <v>217</v>
      </c>
      <c r="D598" s="3" t="s">
        <v>38</v>
      </c>
      <c r="E598" s="34" t="s">
        <v>38</v>
      </c>
      <c r="F598" s="34" t="s">
        <v>38</v>
      </c>
      <c r="G598" s="3" t="s">
        <v>38</v>
      </c>
      <c r="H598" s="3" t="s">
        <v>38</v>
      </c>
      <c r="I598" s="3" t="s">
        <v>38</v>
      </c>
      <c r="J598" s="34" t="s">
        <v>2661</v>
      </c>
      <c r="K598" s="18">
        <v>43327</v>
      </c>
      <c r="L598" s="3"/>
      <c r="M598" s="34" t="s">
        <v>2662</v>
      </c>
      <c r="N598" s="3">
        <v>9</v>
      </c>
    </row>
    <row r="599" spans="1:14" s="88" customFormat="1" ht="28" hidden="1" x14ac:dyDescent="0.2">
      <c r="A599" s="34" t="str">
        <f>CONCATENATE("v2p-",YEAR(Table3[[#This Row],[Post Date]]),"-Q",ROUNDDOWN(MONTH(Table3[[#This Row],[Post Date]])/3,0)+1,"-",TEXT(Table3[[#This Row],[Counter]],"00#"))</f>
        <v>v2p-2018-Q3-019</v>
      </c>
      <c r="B599" s="34"/>
      <c r="C599" s="3" t="s">
        <v>175</v>
      </c>
      <c r="D599" s="3" t="s">
        <v>182</v>
      </c>
      <c r="E599" s="34" t="s">
        <v>183</v>
      </c>
      <c r="F599" s="34" t="s">
        <v>39</v>
      </c>
      <c r="G599" s="3">
        <v>2</v>
      </c>
      <c r="H599" s="3" t="s">
        <v>38</v>
      </c>
      <c r="I599" s="3" t="s">
        <v>69</v>
      </c>
      <c r="J599" s="34" t="s">
        <v>2663</v>
      </c>
      <c r="K599" s="18">
        <v>43327</v>
      </c>
      <c r="L599" s="3"/>
      <c r="M599" s="34" t="s">
        <v>2664</v>
      </c>
      <c r="N599" s="3">
        <v>19</v>
      </c>
    </row>
    <row r="600" spans="1:14" s="88" customFormat="1" ht="28" hidden="1" x14ac:dyDescent="0.2">
      <c r="A600" s="34" t="str">
        <f>CONCATENATE("v2p-",YEAR(Table3[[#This Row],[Post Date]]),"-Q",ROUNDDOWN(MONTH(Table3[[#This Row],[Post Date]])/3,0)+1,"-",TEXT(Table3[[#This Row],[Counter]],"00#"))</f>
        <v>v2p-2018-Q3-020</v>
      </c>
      <c r="B600" s="34"/>
      <c r="C600" s="3" t="s">
        <v>175</v>
      </c>
      <c r="D600" s="3" t="s">
        <v>192</v>
      </c>
      <c r="E600" s="34" t="s">
        <v>193</v>
      </c>
      <c r="F600" s="34" t="s">
        <v>232</v>
      </c>
      <c r="G600" s="3">
        <v>1</v>
      </c>
      <c r="H600" s="3" t="s">
        <v>38</v>
      </c>
      <c r="I600" s="3" t="s">
        <v>69</v>
      </c>
      <c r="J600" s="34" t="s">
        <v>2665</v>
      </c>
      <c r="K600" s="18">
        <v>43327</v>
      </c>
      <c r="L600" s="3"/>
      <c r="M600" s="34" t="s">
        <v>2666</v>
      </c>
      <c r="N600" s="3">
        <v>20</v>
      </c>
    </row>
    <row r="601" spans="1:14" s="88" customFormat="1" ht="28" hidden="1" x14ac:dyDescent="0.2">
      <c r="A601" s="34" t="str">
        <f>CONCATENATE("v2p-",YEAR(Table3[[#This Row],[Post Date]]),"-Q",ROUNDDOWN(MONTH(Table3[[#This Row],[Post Date]])/3,0)+1,"-",TEXT(Table3[[#This Row],[Counter]],"00#"))</f>
        <v>v2p-2018-Q3-010</v>
      </c>
      <c r="B601" s="34"/>
      <c r="C601" s="3" t="s">
        <v>217</v>
      </c>
      <c r="D601" s="3" t="s">
        <v>2207</v>
      </c>
      <c r="E601" s="34" t="s">
        <v>2208</v>
      </c>
      <c r="F601" s="34" t="s">
        <v>39</v>
      </c>
      <c r="G601" s="3">
        <v>1</v>
      </c>
      <c r="H601" s="3" t="s">
        <v>38</v>
      </c>
      <c r="I601" s="3" t="s">
        <v>38</v>
      </c>
      <c r="J601" s="34" t="s">
        <v>2667</v>
      </c>
      <c r="K601" s="18">
        <v>43327</v>
      </c>
      <c r="L601" s="3"/>
      <c r="M601" s="34" t="s">
        <v>2668</v>
      </c>
      <c r="N601" s="3">
        <v>10</v>
      </c>
    </row>
    <row r="602" spans="1:14" ht="28" hidden="1" x14ac:dyDescent="0.2">
      <c r="A602" s="34" t="str">
        <f>CONCATENATE("v2p-",YEAR(Table3[[#This Row],[Post Date]]),"-Q",ROUNDDOWN(MONTH(Table3[[#This Row],[Post Date]])/3,0)+1,"-",TEXT(Table3[[#This Row],[Counter]],"00#"))</f>
        <v>v2p-2018-Q3-011</v>
      </c>
      <c r="B602" s="34"/>
      <c r="C602" s="3" t="s">
        <v>217</v>
      </c>
      <c r="D602" s="3" t="s">
        <v>218</v>
      </c>
      <c r="E602" s="34" t="s">
        <v>1853</v>
      </c>
      <c r="F602" s="34" t="s">
        <v>38</v>
      </c>
      <c r="G602" s="3">
        <v>1</v>
      </c>
      <c r="H602" s="3" t="s">
        <v>38</v>
      </c>
      <c r="I602" s="3" t="s">
        <v>38</v>
      </c>
      <c r="J602" s="34" t="s">
        <v>2669</v>
      </c>
      <c r="K602" s="110">
        <v>43327</v>
      </c>
      <c r="L602" s="3"/>
      <c r="M602" s="34" t="s">
        <v>2670</v>
      </c>
      <c r="N602" s="3">
        <v>11</v>
      </c>
    </row>
    <row r="603" spans="1:14" ht="42" hidden="1" x14ac:dyDescent="0.2">
      <c r="A603" s="34" t="str">
        <f>CONCATENATE("v2p-",YEAR(Table3[[#This Row],[Post Date]]),"-Q",ROUNDDOWN(MONTH(Table3[[#This Row],[Post Date]])/3,0)+1,"-",TEXT(Table3[[#This Row],[Counter]],"00#"))</f>
        <v>v2p-2018-Q3-012</v>
      </c>
      <c r="B603" s="34"/>
      <c r="C603" s="3" t="s">
        <v>217</v>
      </c>
      <c r="D603" s="3" t="s">
        <v>230</v>
      </c>
      <c r="E603" s="34" t="s">
        <v>2347</v>
      </c>
      <c r="F603" s="34" t="s">
        <v>2551</v>
      </c>
      <c r="G603" s="3">
        <v>1</v>
      </c>
      <c r="H603" s="3">
        <v>1</v>
      </c>
      <c r="I603" s="3" t="s">
        <v>69</v>
      </c>
      <c r="J603" s="34" t="s">
        <v>2671</v>
      </c>
      <c r="K603" s="18">
        <v>43327</v>
      </c>
      <c r="L603" s="3"/>
      <c r="M603" s="34" t="s">
        <v>2672</v>
      </c>
      <c r="N603" s="3">
        <v>12</v>
      </c>
    </row>
    <row r="604" spans="1:14" ht="28" hidden="1" x14ac:dyDescent="0.2">
      <c r="A604" s="34" t="str">
        <f>CONCATENATE("v2p-",YEAR(Table3[[#This Row],[Post Date]]),"-Q",ROUNDDOWN(MONTH(Table3[[#This Row],[Post Date]])/3,0)+1,"-",TEXT(Table3[[#This Row],[Counter]],"00#"))</f>
        <v>v2p-2018-Q3-013</v>
      </c>
      <c r="B604" s="34"/>
      <c r="C604" s="3" t="s">
        <v>217</v>
      </c>
      <c r="D604" s="3" t="s">
        <v>230</v>
      </c>
      <c r="E604" s="34" t="s">
        <v>2347</v>
      </c>
      <c r="F604" s="34" t="s">
        <v>38</v>
      </c>
      <c r="G604" s="3">
        <v>1</v>
      </c>
      <c r="H604" s="3">
        <v>1</v>
      </c>
      <c r="I604" s="3" t="s">
        <v>74</v>
      </c>
      <c r="J604" s="34" t="s">
        <v>2673</v>
      </c>
      <c r="K604" s="18">
        <v>43327</v>
      </c>
      <c r="L604" s="3"/>
      <c r="M604" s="34"/>
      <c r="N604" s="3">
        <v>13</v>
      </c>
    </row>
    <row r="605" spans="1:14" ht="112" hidden="1" x14ac:dyDescent="0.2">
      <c r="A605" s="34" t="str">
        <f>CONCATENATE("v2p-",YEAR(Table3[[#This Row],[Post Date]]),"-Q",ROUNDDOWN(MONTH(Table3[[#This Row],[Post Date]])/3,0)+1,"-",TEXT(Table3[[#This Row],[Counter]],"00#"))</f>
        <v>v2p-2018-Q3-014</v>
      </c>
      <c r="B605" s="34"/>
      <c r="C605" s="3" t="s">
        <v>217</v>
      </c>
      <c r="D605" s="3" t="s">
        <v>673</v>
      </c>
      <c r="E605" s="34" t="s">
        <v>674</v>
      </c>
      <c r="F605" s="34" t="s">
        <v>39</v>
      </c>
      <c r="G605" s="3">
        <v>1</v>
      </c>
      <c r="H605" s="3" t="s">
        <v>38</v>
      </c>
      <c r="I605" s="3" t="s">
        <v>2528</v>
      </c>
      <c r="J605" s="34" t="s">
        <v>2674</v>
      </c>
      <c r="K605" s="18">
        <v>43327</v>
      </c>
      <c r="L605" s="3"/>
      <c r="M605" s="34" t="s">
        <v>2675</v>
      </c>
      <c r="N605" s="3">
        <v>14</v>
      </c>
    </row>
    <row r="606" spans="1:14" ht="28" hidden="1" x14ac:dyDescent="0.2">
      <c r="A606" s="34" t="str">
        <f>CONCATENATE("v2p-",YEAR(Table3[[#This Row],[Post Date]]),"-Q",ROUNDDOWN(MONTH(Table3[[#This Row],[Post Date]])/3,0)+1,"-",TEXT(Table3[[#This Row],[Counter]],"00#"))</f>
        <v>v2p-2018-Q3-015</v>
      </c>
      <c r="B606" s="34"/>
      <c r="C606" s="3" t="s">
        <v>217</v>
      </c>
      <c r="D606" s="3" t="s">
        <v>673</v>
      </c>
      <c r="E606" s="34" t="s">
        <v>674</v>
      </c>
      <c r="F606" s="34" t="s">
        <v>39</v>
      </c>
      <c r="G606" s="3">
        <v>2</v>
      </c>
      <c r="H606" s="3" t="s">
        <v>38</v>
      </c>
      <c r="I606" s="3" t="s">
        <v>69</v>
      </c>
      <c r="J606" s="34" t="s">
        <v>2676</v>
      </c>
      <c r="K606" s="18">
        <v>43327</v>
      </c>
      <c r="L606" s="3"/>
      <c r="M606" s="34" t="s">
        <v>2677</v>
      </c>
      <c r="N606" s="3">
        <v>15</v>
      </c>
    </row>
    <row r="607" spans="1:14" ht="42" hidden="1" x14ac:dyDescent="0.2">
      <c r="A607" s="34" t="str">
        <f>CONCATENATE("v2p-",YEAR(Table3[[#This Row],[Post Date]]),"-Q",ROUNDDOWN(MONTH(Table3[[#This Row],[Post Date]])/3,0)+1,"-",TEXT(Table3[[#This Row],[Counter]],"00#"))</f>
        <v>v2p-2018-Q3-021</v>
      </c>
      <c r="B607" s="34"/>
      <c r="C607" s="3" t="s">
        <v>241</v>
      </c>
      <c r="D607" s="3" t="s">
        <v>677</v>
      </c>
      <c r="E607" s="34" t="s">
        <v>2222</v>
      </c>
      <c r="F607" s="34" t="s">
        <v>39</v>
      </c>
      <c r="G607" s="3">
        <v>3</v>
      </c>
      <c r="H607" s="3" t="s">
        <v>38</v>
      </c>
      <c r="I607" s="3" t="s">
        <v>134</v>
      </c>
      <c r="J607" s="34" t="s">
        <v>2678</v>
      </c>
      <c r="K607" s="18">
        <v>43327</v>
      </c>
      <c r="L607" s="3"/>
      <c r="M607" s="34"/>
      <c r="N607" s="3">
        <v>21</v>
      </c>
    </row>
    <row r="608" spans="1:14" ht="42" hidden="1" x14ac:dyDescent="0.2">
      <c r="A608" s="34" t="str">
        <f>CONCATENATE("v2p-",YEAR(Table3[[#This Row],[Post Date]]),"-Q",ROUNDDOWN(MONTH(Table3[[#This Row],[Post Date]])/3,0)+1,"-",TEXT(Table3[[#This Row],[Counter]],"00#"))</f>
        <v>v2p-2018-Q3-022</v>
      </c>
      <c r="B608" s="34"/>
      <c r="C608" s="3" t="s">
        <v>241</v>
      </c>
      <c r="D608" s="3" t="s">
        <v>242</v>
      </c>
      <c r="E608" s="34" t="s">
        <v>2223</v>
      </c>
      <c r="F608" s="34" t="s">
        <v>39</v>
      </c>
      <c r="G608" s="3">
        <v>7</v>
      </c>
      <c r="H608" s="3" t="s">
        <v>38</v>
      </c>
      <c r="I608" s="3" t="s">
        <v>134</v>
      </c>
      <c r="J608" s="34" t="s">
        <v>2678</v>
      </c>
      <c r="K608" s="18">
        <v>43327</v>
      </c>
      <c r="L608" s="3"/>
      <c r="M608" s="34"/>
      <c r="N608" s="3">
        <v>22</v>
      </c>
    </row>
    <row r="609" spans="1:14" ht="42" hidden="1" x14ac:dyDescent="0.2">
      <c r="A609" s="34" t="str">
        <f>CONCATENATE("v2p-",YEAR(Table3[[#This Row],[Post Date]]),"-Q",ROUNDDOWN(MONTH(Table3[[#This Row],[Post Date]])/3,0)+1,"-",TEXT(Table3[[#This Row],[Counter]],"00#"))</f>
        <v>v2p-2018-Q3-007</v>
      </c>
      <c r="B609" s="34"/>
      <c r="C609" s="3" t="s">
        <v>264</v>
      </c>
      <c r="D609" s="3" t="s">
        <v>464</v>
      </c>
      <c r="E609" s="34" t="s">
        <v>1921</v>
      </c>
      <c r="F609" s="34" t="s">
        <v>38</v>
      </c>
      <c r="G609" s="3" t="s">
        <v>2679</v>
      </c>
      <c r="H609" s="3" t="s">
        <v>38</v>
      </c>
      <c r="I609" s="3" t="s">
        <v>38</v>
      </c>
      <c r="J609" s="34" t="s">
        <v>2680</v>
      </c>
      <c r="K609" s="18">
        <v>43327</v>
      </c>
      <c r="L609" s="3"/>
      <c r="M609" s="34"/>
      <c r="N609" s="3">
        <v>7</v>
      </c>
    </row>
    <row r="610" spans="1:14" ht="28" hidden="1" x14ac:dyDescent="0.2">
      <c r="A610" s="34" t="str">
        <f>CONCATENATE("v2p-",YEAR(Table3[[#This Row],[Post Date]]),"-Q",ROUNDDOWN(MONTH(Table3[[#This Row],[Post Date]])/3,0)+1,"-",TEXT(Table3[[#This Row],[Counter]],"00#"))</f>
        <v>v2p-2018-Q3-008</v>
      </c>
      <c r="B610" s="34"/>
      <c r="C610" s="3" t="s">
        <v>264</v>
      </c>
      <c r="D610" s="3" t="s">
        <v>282</v>
      </c>
      <c r="E610" s="34" t="s">
        <v>2681</v>
      </c>
      <c r="F610" s="34" t="s">
        <v>39</v>
      </c>
      <c r="G610" s="3">
        <v>1</v>
      </c>
      <c r="H610" s="3" t="s">
        <v>38</v>
      </c>
      <c r="I610" s="3" t="s">
        <v>69</v>
      </c>
      <c r="J610" s="34" t="s">
        <v>2682</v>
      </c>
      <c r="K610" s="18">
        <v>43327</v>
      </c>
      <c r="L610" s="3"/>
      <c r="M610" s="34"/>
      <c r="N610" s="3">
        <v>8</v>
      </c>
    </row>
    <row r="611" spans="1:14" ht="14" x14ac:dyDescent="0.2">
      <c r="A611" s="34" t="str">
        <f>CONCATENATE("v2p-",YEAR(Table3[[#This Row],[Post Date]]),"-Q",ROUNDDOWN(MONTH(Table3[[#This Row],[Post Date]])/3,0)+1,"-",TEXT(Table3[[#This Row],[Counter]],"00#"))</f>
        <v>v2p-2023-Q5-00</v>
      </c>
      <c r="B611" s="34"/>
      <c r="C611" s="3"/>
      <c r="D611" s="3"/>
      <c r="E611" s="89"/>
      <c r="F611" s="89"/>
      <c r="G611" s="100"/>
      <c r="H611" s="3"/>
      <c r="I611" s="3"/>
      <c r="J611" s="34" t="s">
        <v>4433</v>
      </c>
      <c r="K611" s="18">
        <v>45266</v>
      </c>
      <c r="L611" s="3"/>
      <c r="M611" s="34"/>
      <c r="N611" s="3"/>
    </row>
    <row r="612" spans="1:14" x14ac:dyDescent="0.2">
      <c r="A612" s="34"/>
      <c r="B612" s="34"/>
      <c r="C612" s="3"/>
      <c r="D612" s="3"/>
      <c r="E612" s="89"/>
      <c r="F612" s="89"/>
      <c r="G612" s="100"/>
      <c r="H612" s="3"/>
      <c r="I612" s="3"/>
      <c r="J612" s="34"/>
      <c r="K612" s="18"/>
      <c r="L612" s="3"/>
      <c r="M612" s="34"/>
      <c r="N612" s="3"/>
    </row>
    <row r="613" spans="1:14" x14ac:dyDescent="0.2">
      <c r="A613" s="34"/>
      <c r="B613" s="34"/>
      <c r="C613" s="3"/>
      <c r="D613" s="3"/>
      <c r="E613" s="89"/>
      <c r="F613" s="89"/>
      <c r="G613" s="100"/>
      <c r="H613" s="3"/>
      <c r="I613" s="3"/>
      <c r="J613" s="34"/>
      <c r="K613" s="18"/>
      <c r="L613" s="3"/>
      <c r="M613" s="34"/>
      <c r="N613" s="3"/>
    </row>
    <row r="614" spans="1:14" x14ac:dyDescent="0.2">
      <c r="A614" s="34"/>
      <c r="B614" s="34"/>
      <c r="C614" s="3"/>
      <c r="D614" s="3"/>
      <c r="E614" s="89"/>
      <c r="F614" s="89"/>
      <c r="G614" s="100"/>
      <c r="H614" s="3"/>
      <c r="I614" s="3"/>
      <c r="J614" s="34"/>
      <c r="K614" s="18"/>
      <c r="L614" s="3"/>
      <c r="M614" s="34"/>
      <c r="N614" s="3"/>
    </row>
    <row r="615" spans="1:14" x14ac:dyDescent="0.2">
      <c r="A615" s="34"/>
      <c r="B615" s="34"/>
      <c r="C615" s="3"/>
      <c r="D615" s="3"/>
      <c r="E615" s="89"/>
      <c r="F615" s="89"/>
      <c r="G615" s="100"/>
      <c r="H615" s="3"/>
      <c r="I615" s="3"/>
      <c r="J615" s="34"/>
      <c r="K615" s="18"/>
      <c r="L615" s="3"/>
      <c r="M615" s="34"/>
      <c r="N615" s="3"/>
    </row>
    <row r="616" spans="1:14" x14ac:dyDescent="0.2">
      <c r="A616" s="34"/>
      <c r="B616" s="34"/>
      <c r="C616" s="3"/>
      <c r="D616" s="3"/>
      <c r="E616" s="89"/>
      <c r="F616" s="89"/>
      <c r="G616" s="100"/>
      <c r="H616" s="3"/>
      <c r="I616" s="3"/>
      <c r="J616" s="34"/>
      <c r="K616" s="18"/>
      <c r="L616" s="3"/>
      <c r="M616" s="34"/>
      <c r="N616" s="3"/>
    </row>
    <row r="617" spans="1:14" x14ac:dyDescent="0.2">
      <c r="A617" s="34"/>
      <c r="B617" s="34"/>
      <c r="C617" s="3"/>
      <c r="D617" s="3"/>
      <c r="E617" s="89"/>
      <c r="F617" s="89"/>
      <c r="G617" s="100"/>
      <c r="H617" s="3"/>
      <c r="I617" s="3"/>
      <c r="J617" s="34"/>
      <c r="K617" s="18"/>
      <c r="L617" s="3"/>
      <c r="M617" s="34"/>
      <c r="N617" s="3"/>
    </row>
    <row r="618" spans="1:14" x14ac:dyDescent="0.2">
      <c r="A618" s="34"/>
      <c r="B618" s="34"/>
      <c r="C618" s="3"/>
      <c r="D618" s="3"/>
      <c r="E618" s="89"/>
      <c r="F618" s="89"/>
      <c r="G618" s="100"/>
      <c r="H618" s="3"/>
      <c r="I618" s="3"/>
      <c r="J618" s="34"/>
      <c r="K618" s="18"/>
      <c r="L618" s="3"/>
      <c r="M618" s="34"/>
      <c r="N618" s="3"/>
    </row>
    <row r="619" spans="1:14" x14ac:dyDescent="0.2">
      <c r="A619" s="34"/>
      <c r="B619" s="34"/>
      <c r="C619" s="3"/>
      <c r="D619" s="3"/>
      <c r="E619" s="89"/>
      <c r="F619" s="89"/>
      <c r="G619" s="100"/>
      <c r="H619" s="3"/>
      <c r="I619" s="3"/>
      <c r="J619" s="34"/>
      <c r="K619" s="18"/>
      <c r="L619" s="3"/>
      <c r="M619" s="34"/>
      <c r="N619" s="3"/>
    </row>
    <row r="620" spans="1:14" x14ac:dyDescent="0.2">
      <c r="A620" s="34"/>
      <c r="B620" s="34"/>
      <c r="C620" s="3"/>
      <c r="D620" s="3"/>
      <c r="E620" s="89"/>
      <c r="F620" s="89"/>
      <c r="G620" s="100"/>
      <c r="H620" s="3"/>
      <c r="I620" s="3"/>
      <c r="J620" s="34"/>
      <c r="K620" s="18"/>
      <c r="L620" s="3"/>
      <c r="M620" s="34"/>
      <c r="N620" s="3"/>
    </row>
  </sheetData>
  <sheetProtection sort="0" autoFilter="0"/>
  <dataValidations count="2">
    <dataValidation type="list" allowBlank="1" showInputMessage="1" prompt="Click and enter a value from the list of items" sqref="L429:L449" xr:uid="{00000000-0002-0000-0100-000000000000}">
      <formula1>"Yes,No"</formula1>
    </dataValidation>
    <dataValidation type="list" allowBlank="1" showInputMessage="1" sqref="B1:B602 B609:B1048576 A1:A2" xr:uid="{16EE6E82-418D-4F46-B8F4-C4F3D01EBBFC}">
      <formula1>"Feature/Part/Option Name,Concept/Feature Background,Intent,Core Note,Certification Note,Verification Method,Glossary Term,Space Type,Feature Language,Citation,Appendix,New Beta Strategy"</formula1>
    </dataValidation>
  </dataValidations>
  <hyperlinks>
    <hyperlink ref="J83" r:id="rId1" display="https://v2.wellcertified.com/resources/preapproved-programs." xr:uid="{9CA24A20-9996-4144-A53C-8F2620A75EFE}"/>
    <hyperlink ref="J24" r:id="rId2" display="https://whoairquality.shinyapps.io/AmbientAirQualityDatabase/" xr:uid="{D673787F-A31A-4AF0-B8E5-AE19A9AE8B85}"/>
    <hyperlink ref="J26" r:id="rId3" display="https://whoairquality.shinyapps.io/AmbientAirQualityDatabase/" xr:uid="{18CB4B4B-1654-42E7-A9F3-49210E253305}"/>
    <hyperlink ref="M33" r:id="rId4" display="https://iwbi.zendesk.com/agent/tickets/59519" xr:uid="{665BA4E3-4E6C-4D4F-84B6-FB962DEDBF4A}"/>
    <hyperlink ref="J22" r:id="rId5" display="https://whoairquality.shinyapps.io/AmbientAirQualityDatabase/" xr:uid="{DC240215-93DB-0745-ADCA-872E7AE9C15C}"/>
    <hyperlink ref="M21" r:id="rId6" display="https://iwbi.zendesk.com/agent/tickets/80030" xr:uid="{066B7911-FC81-47A2-A12B-3EAC989835FD}"/>
  </hyperlinks>
  <pageMargins left="0.7" right="0.7" top="0.75" bottom="0.75" header="0.3" footer="0.3"/>
  <pageSetup orientation="portrait" r:id="rId7"/>
  <tableParts count="1">
    <tablePart r:id="rId8"/>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717"/>
  <sheetViews>
    <sheetView showGridLines="0" zoomScaleNormal="100" zoomScaleSheetLayoutView="80" zoomScalePageLayoutView="110" workbookViewId="0">
      <selection activeCell="E1" sqref="E1"/>
    </sheetView>
  </sheetViews>
  <sheetFormatPr baseColWidth="10" defaultColWidth="9.1640625" defaultRowHeight="13" x14ac:dyDescent="0.2"/>
  <cols>
    <col min="1" max="1" width="17.6640625" style="11" customWidth="1"/>
    <col min="2" max="2" width="24.33203125" style="3" bestFit="1" customWidth="1"/>
    <col min="3" max="3" width="12.1640625" style="2" bestFit="1" customWidth="1"/>
    <col min="4" max="4" width="33.83203125" style="10" bestFit="1" customWidth="1"/>
    <col min="5" max="5" width="17.5" style="2" customWidth="1"/>
    <col min="6" max="6" width="54.33203125" style="39" customWidth="1"/>
    <col min="7" max="7" width="20.5" style="20" customWidth="1"/>
    <col min="8" max="8" width="11.33203125" style="15" hidden="1" customWidth="1"/>
    <col min="9" max="9" width="7" style="14" hidden="1" customWidth="1"/>
    <col min="10" max="16384" width="9.1640625" style="11"/>
  </cols>
  <sheetData>
    <row r="1" spans="1:9" s="16" customFormat="1" ht="28" x14ac:dyDescent="0.2">
      <c r="A1" s="202" t="s">
        <v>2683</v>
      </c>
      <c r="B1" s="64"/>
      <c r="C1" s="64"/>
      <c r="D1" s="64"/>
      <c r="E1" s="64"/>
      <c r="F1" s="64"/>
      <c r="G1" s="64"/>
      <c r="H1" s="69"/>
      <c r="I1" s="14"/>
    </row>
    <row r="2" spans="1:9" s="16" customFormat="1" ht="25" customHeight="1" x14ac:dyDescent="0.2">
      <c r="A2" s="201" t="s">
        <v>2684</v>
      </c>
      <c r="B2" s="117"/>
      <c r="C2" s="117"/>
      <c r="D2" s="117"/>
      <c r="E2" s="117"/>
      <c r="F2" s="117"/>
      <c r="G2" s="39"/>
      <c r="H2" s="3"/>
      <c r="I2" s="14"/>
    </row>
    <row r="3" spans="1:9" s="27" customFormat="1" ht="28" x14ac:dyDescent="0.2">
      <c r="A3" s="45" t="s">
        <v>23</v>
      </c>
      <c r="B3" s="37" t="s">
        <v>1397</v>
      </c>
      <c r="C3" s="37" t="s">
        <v>2685</v>
      </c>
      <c r="D3" s="37" t="s">
        <v>27</v>
      </c>
      <c r="E3" s="37" t="s">
        <v>28</v>
      </c>
      <c r="F3" s="37" t="s">
        <v>32</v>
      </c>
      <c r="G3" s="38" t="s">
        <v>16</v>
      </c>
      <c r="H3" s="49" t="s">
        <v>5</v>
      </c>
      <c r="I3" s="27" t="s">
        <v>34</v>
      </c>
    </row>
    <row r="4" spans="1:9" s="22" customFormat="1" ht="14" hidden="1" x14ac:dyDescent="0.2">
      <c r="A4" s="16" t="str">
        <f>CONCATENATE("v1-",YEAR(Table2[[#This Row],[Post Date]]),"-Q",ROUNDDOWN(MONTH(Table2[[#This Row],[Post Date]])/3,0)+1,"-",TEXT(Table2[[#This Row],[Counter]],"00#"))</f>
        <v>v1-2023-Q4-00</v>
      </c>
      <c r="B4" s="3"/>
      <c r="C4" s="2"/>
      <c r="D4" s="10"/>
      <c r="E4" s="2"/>
      <c r="F4" s="34" t="s">
        <v>2686</v>
      </c>
      <c r="G4" s="20">
        <v>45175</v>
      </c>
      <c r="H4" s="15"/>
      <c r="I4" s="14"/>
    </row>
    <row r="5" spans="1:9" s="1" customFormat="1" ht="14" hidden="1" x14ac:dyDescent="0.2">
      <c r="A5" s="16" t="str">
        <f>CONCATENATE("v1-",YEAR(Table2[[#This Row],[Post Date]]),"-Q",ROUNDDOWN(MONTH(Table2[[#This Row],[Post Date]])/3,0)+1,"-",TEXT(Table2[[#This Row],[Counter]],"00#"))</f>
        <v>v1-2023-Q2-00</v>
      </c>
      <c r="B5" s="3"/>
      <c r="C5" s="2"/>
      <c r="D5" s="10"/>
      <c r="E5" s="2"/>
      <c r="F5" s="34" t="s">
        <v>2687</v>
      </c>
      <c r="G5" s="20">
        <v>45077</v>
      </c>
      <c r="H5" s="15" t="s">
        <v>19</v>
      </c>
      <c r="I5" s="14"/>
    </row>
    <row r="6" spans="1:9" s="1" customFormat="1" ht="14" hidden="1" x14ac:dyDescent="0.2">
      <c r="A6" s="16" t="str">
        <f>CONCATENATE("v1-",YEAR(Table2[[#This Row],[Post Date]]),"-Q",ROUNDDOWN(MONTH(Table2[[#This Row],[Post Date]])/3,0)+1,"-",TEXT(Table2[[#This Row],[Counter]],"00#"))</f>
        <v>v1-2022-Q4-00</v>
      </c>
      <c r="B6" s="3"/>
      <c r="C6" s="2"/>
      <c r="D6" s="10"/>
      <c r="E6" s="2"/>
      <c r="F6" s="34" t="s">
        <v>2688</v>
      </c>
      <c r="G6" s="20">
        <v>44895</v>
      </c>
      <c r="H6" s="15" t="s">
        <v>19</v>
      </c>
      <c r="I6" s="14"/>
    </row>
    <row r="7" spans="1:9" s="1" customFormat="1" ht="14" hidden="1" x14ac:dyDescent="0.2">
      <c r="A7" s="16" t="str">
        <f>CONCATENATE("v1-",YEAR(Table2[[#This Row],[Post Date]]),"-Q",ROUNDDOWN(MONTH(Table2[[#This Row],[Post Date]])/3,0)+1,"-",TEXT(Table2[[#This Row],[Counter]],"00#"))</f>
        <v>v1-2022-Q4-001</v>
      </c>
      <c r="B7" s="3"/>
      <c r="C7" s="2"/>
      <c r="D7" s="10"/>
      <c r="E7" s="2"/>
      <c r="F7" s="34" t="s">
        <v>2689</v>
      </c>
      <c r="G7" s="20">
        <v>44841</v>
      </c>
      <c r="H7" s="15" t="s">
        <v>19</v>
      </c>
      <c r="I7" s="14">
        <v>1</v>
      </c>
    </row>
    <row r="8" spans="1:9" s="1" customFormat="1" ht="14" hidden="1" x14ac:dyDescent="0.2">
      <c r="A8" s="22" t="str">
        <f>CONCATENATE("v1-",YEAR(Table2[[#This Row],[Post Date]]),"-Q",ROUNDDOWN(MONTH(Table2[[#This Row],[Post Date]])/3,0)+1,"-",TEXT(Table2[[#This Row],[Counter]],"00#"))</f>
        <v>v1-2022-Q2-001</v>
      </c>
      <c r="B8" s="3" t="s">
        <v>38</v>
      </c>
      <c r="C8" s="3" t="s">
        <v>38</v>
      </c>
      <c r="D8" s="3" t="s">
        <v>38</v>
      </c>
      <c r="E8" s="3" t="s">
        <v>38</v>
      </c>
      <c r="F8" s="34" t="s">
        <v>2690</v>
      </c>
      <c r="G8" s="18">
        <v>44712</v>
      </c>
      <c r="H8" s="15" t="s">
        <v>19</v>
      </c>
      <c r="I8" s="22">
        <v>1</v>
      </c>
    </row>
    <row r="9" spans="1:9" s="1" customFormat="1" ht="14" hidden="1" x14ac:dyDescent="0.2">
      <c r="A9" s="16" t="str">
        <f>CONCATENATE("v1-",YEAR(Table2[[#This Row],[Post Date]]),"-Q",ROUNDDOWN(MONTH(Table2[[#This Row],[Post Date]])/3,0)+1,"-",TEXT(Table2[[#This Row],[Counter]],"00#"))</f>
        <v>v1-2022-Q2-001</v>
      </c>
      <c r="B9" s="3" t="s">
        <v>38</v>
      </c>
      <c r="C9" s="2" t="s">
        <v>38</v>
      </c>
      <c r="D9" s="2" t="s">
        <v>38</v>
      </c>
      <c r="E9" s="2" t="s">
        <v>38</v>
      </c>
      <c r="F9" s="22" t="s">
        <v>2691</v>
      </c>
      <c r="G9" s="20">
        <v>44643</v>
      </c>
      <c r="H9" s="15" t="s">
        <v>19</v>
      </c>
      <c r="I9" s="14">
        <v>1</v>
      </c>
    </row>
    <row r="10" spans="1:9" s="1" customFormat="1" ht="14" hidden="1" x14ac:dyDescent="0.2">
      <c r="A10" s="16" t="str">
        <f>CONCATENATE("v1-",YEAR(Table2[[#This Row],[Post Date]]),"-Q",ROUNDDOWN(MONTH(Table2[[#This Row],[Post Date]])/3,0)+1,"-",TEXT(Table2[[#This Row],[Counter]],"00#"))</f>
        <v>v1-2021-Q4-001</v>
      </c>
      <c r="B10" s="3" t="s">
        <v>38</v>
      </c>
      <c r="C10" s="3" t="s">
        <v>38</v>
      </c>
      <c r="D10" s="3" t="s">
        <v>38</v>
      </c>
      <c r="E10" s="3" t="s">
        <v>38</v>
      </c>
      <c r="F10" s="22" t="s">
        <v>2692</v>
      </c>
      <c r="G10" s="20">
        <v>44501</v>
      </c>
      <c r="H10" s="15" t="s">
        <v>19</v>
      </c>
      <c r="I10" s="14">
        <v>1</v>
      </c>
    </row>
    <row r="11" spans="1:9" s="1" customFormat="1" ht="14" hidden="1" x14ac:dyDescent="0.2">
      <c r="A11" s="16" t="str">
        <f>CONCATENATE("v1-",YEAR(Table2[[#This Row],[Post Date]]),"-Q",ROUNDDOWN(MONTH(Table2[[#This Row],[Post Date]])/3,0)+1,"-",TEXT(Table2[[#This Row],[Counter]],"00#"))</f>
        <v>v1-2021-Q3-001</v>
      </c>
      <c r="B11" s="3" t="s">
        <v>38</v>
      </c>
      <c r="C11" s="2" t="s">
        <v>38</v>
      </c>
      <c r="D11" s="2" t="s">
        <v>38</v>
      </c>
      <c r="E11" s="2" t="s">
        <v>38</v>
      </c>
      <c r="F11" s="22" t="s">
        <v>2693</v>
      </c>
      <c r="G11" s="20">
        <v>44398</v>
      </c>
      <c r="H11" s="15" t="s">
        <v>19</v>
      </c>
      <c r="I11" s="14">
        <v>1</v>
      </c>
    </row>
    <row r="12" spans="1:9" s="1" customFormat="1" ht="14" hidden="1" x14ac:dyDescent="0.2">
      <c r="A12" s="16" t="str">
        <f>CONCATENATE("v1-",YEAR(Table2[[#This Row],[Post Date]]),"-Q",ROUNDDOWN(MONTH(Table2[[#This Row],[Post Date]])/3,0)+1,"-",TEXT(Table2[[#This Row],[Counter]],"00#"))</f>
        <v>v1-2021-Q2-001</v>
      </c>
      <c r="B12" s="3" t="s">
        <v>38</v>
      </c>
      <c r="C12" s="2" t="s">
        <v>38</v>
      </c>
      <c r="D12" s="2" t="s">
        <v>38</v>
      </c>
      <c r="E12" s="2" t="s">
        <v>38</v>
      </c>
      <c r="F12" s="22" t="s">
        <v>2694</v>
      </c>
      <c r="G12" s="20">
        <v>44287</v>
      </c>
      <c r="H12" s="15" t="s">
        <v>19</v>
      </c>
      <c r="I12" s="14">
        <v>1</v>
      </c>
    </row>
    <row r="13" spans="1:9" s="1" customFormat="1" ht="14" hidden="1" x14ac:dyDescent="0.2">
      <c r="A13" s="16" t="str">
        <f>CONCATENATE("v1-",YEAR(Table2[[#This Row],[Post Date]]),"-Q",ROUNDDOWN(MONTH(Table2[[#This Row],[Post Date]])/3,0)+1,"-",TEXT(Table2[[#This Row],[Counter]],"00#"))</f>
        <v>v1-2021-Q1-001</v>
      </c>
      <c r="B13" s="3" t="s">
        <v>38</v>
      </c>
      <c r="C13" s="2" t="s">
        <v>38</v>
      </c>
      <c r="D13" s="2" t="s">
        <v>38</v>
      </c>
      <c r="E13" s="2" t="s">
        <v>38</v>
      </c>
      <c r="F13" s="22" t="s">
        <v>2695</v>
      </c>
      <c r="G13" s="20">
        <v>44202</v>
      </c>
      <c r="H13" s="15" t="s">
        <v>19</v>
      </c>
      <c r="I13" s="14">
        <v>1</v>
      </c>
    </row>
    <row r="14" spans="1:9" s="1" customFormat="1" ht="14" hidden="1" x14ac:dyDescent="0.2">
      <c r="A14" s="16" t="str">
        <f>CONCATENATE("v1-",YEAR(Table2[[#This Row],[Post Date]]),"-Q",ROUNDDOWN(MONTH(Table2[[#This Row],[Post Date]])/3,0)+1,"-",TEXT(Table2[[#This Row],[Counter]],"00#"))</f>
        <v>v1-2020-Q4-001</v>
      </c>
      <c r="B14" s="116" t="s">
        <v>38</v>
      </c>
      <c r="C14" s="116" t="s">
        <v>38</v>
      </c>
      <c r="D14" s="116" t="s">
        <v>38</v>
      </c>
      <c r="E14" s="116" t="s">
        <v>38</v>
      </c>
      <c r="F14" s="113" t="s">
        <v>2696</v>
      </c>
      <c r="G14" s="86">
        <v>44139</v>
      </c>
      <c r="H14" s="114" t="s">
        <v>19</v>
      </c>
      <c r="I14" s="14">
        <v>1</v>
      </c>
    </row>
    <row r="15" spans="1:9" s="17" customFormat="1" ht="42" hidden="1" x14ac:dyDescent="0.2">
      <c r="A15" s="10" t="str">
        <f>CONCATENATE("v1-",YEAR(Table2[[#This Row],[Post Date]]),"-Q",ROUNDDOWN(MONTH(Table2[[#This Row],[Post Date]])/3,0)+1,"-",TEXT(Table2[[#This Row],[Counter]],"00#"))</f>
        <v>v1-2020-Q3-001</v>
      </c>
      <c r="B15" s="3" t="s">
        <v>57</v>
      </c>
      <c r="C15" s="2">
        <v>27</v>
      </c>
      <c r="D15" s="10" t="s">
        <v>2697</v>
      </c>
      <c r="E15" s="2">
        <v>1</v>
      </c>
      <c r="F15" s="34" t="s">
        <v>2698</v>
      </c>
      <c r="G15" s="20">
        <v>44074</v>
      </c>
      <c r="H15" s="20" t="s">
        <v>19</v>
      </c>
      <c r="I15" s="14">
        <v>1</v>
      </c>
    </row>
    <row r="16" spans="1:9" s="17" customFormat="1" ht="15" hidden="1" x14ac:dyDescent="0.2">
      <c r="A16" s="10" t="str">
        <f>CONCATENATE("v1-",YEAR(Table2[[#This Row],[Post Date]]),"-Q",ROUNDDOWN(MONTH(Table2[[#This Row],[Post Date]])/3,0)+1,"-",TEXT(Table2[[#This Row],[Counter]],"00#"))</f>
        <v>v1-2020-Q3-005</v>
      </c>
      <c r="B16" s="3" t="s">
        <v>57</v>
      </c>
      <c r="C16" s="2">
        <v>27</v>
      </c>
      <c r="D16" s="10" t="s">
        <v>2697</v>
      </c>
      <c r="E16" s="2">
        <v>1</v>
      </c>
      <c r="F16" s="34" t="s">
        <v>2699</v>
      </c>
      <c r="G16" s="20">
        <v>44074</v>
      </c>
      <c r="H16" s="20" t="s">
        <v>19</v>
      </c>
      <c r="I16" s="14">
        <v>5</v>
      </c>
    </row>
    <row r="17" spans="1:9" s="17" customFormat="1" ht="28" hidden="1" x14ac:dyDescent="0.2">
      <c r="A17" s="10" t="str">
        <f>CONCATENATE("v1-",YEAR(Table2[[#This Row],[Post Date]]),"-Q",ROUNDDOWN(MONTH(Table2[[#This Row],[Post Date]])/3,0)+1,"-",TEXT(Table2[[#This Row],[Counter]],"00#"))</f>
        <v>v1-2020-Q3-002</v>
      </c>
      <c r="B17" s="3" t="s">
        <v>241</v>
      </c>
      <c r="C17" s="2">
        <v>36</v>
      </c>
      <c r="D17" s="10" t="s">
        <v>2700</v>
      </c>
      <c r="E17" s="2">
        <v>2</v>
      </c>
      <c r="F17" s="34" t="s">
        <v>2701</v>
      </c>
      <c r="G17" s="20">
        <v>44074</v>
      </c>
      <c r="H17" s="20" t="s">
        <v>19</v>
      </c>
      <c r="I17" s="14">
        <v>2</v>
      </c>
    </row>
    <row r="18" spans="1:9" s="17" customFormat="1" ht="168" hidden="1" x14ac:dyDescent="0.2">
      <c r="A18" s="10" t="str">
        <f>CONCATENATE("v1-",YEAR(Table2[[#This Row],[Post Date]]),"-Q",ROUNDDOWN(MONTH(Table2[[#This Row],[Post Date]])/3,0)+1,"-",TEXT(Table2[[#This Row],[Counter]],"00#"))</f>
        <v>v1-2020-Q3-004</v>
      </c>
      <c r="B18" s="3" t="s">
        <v>2702</v>
      </c>
      <c r="C18" s="2" t="s">
        <v>38</v>
      </c>
      <c r="D18" s="10" t="s">
        <v>38</v>
      </c>
      <c r="E18" s="3" t="s">
        <v>38</v>
      </c>
      <c r="F18" s="34" t="s">
        <v>2703</v>
      </c>
      <c r="G18" s="20">
        <v>44074</v>
      </c>
      <c r="H18" s="20" t="s">
        <v>19</v>
      </c>
      <c r="I18" s="14">
        <v>4</v>
      </c>
    </row>
    <row r="19" spans="1:9" s="17" customFormat="1" ht="84" hidden="1" x14ac:dyDescent="0.2">
      <c r="A19" s="10" t="str">
        <f>CONCATENATE("v1-",YEAR(Table2[[#This Row],[Post Date]]),"-Q",ROUNDDOWN(MONTH(Table2[[#This Row],[Post Date]])/3,0)+1,"-",TEXT(Table2[[#This Row],[Counter]],"00#"))</f>
        <v>v1-2020-Q2-002</v>
      </c>
      <c r="B19" s="3" t="s">
        <v>57</v>
      </c>
      <c r="C19" s="2">
        <v>11</v>
      </c>
      <c r="D19" s="10" t="s">
        <v>2704</v>
      </c>
      <c r="E19" s="2">
        <v>1</v>
      </c>
      <c r="F19" s="34" t="s">
        <v>2705</v>
      </c>
      <c r="G19" s="20">
        <v>43978</v>
      </c>
      <c r="H19" s="15" t="s">
        <v>19</v>
      </c>
      <c r="I19" s="14">
        <v>2</v>
      </c>
    </row>
    <row r="20" spans="1:9" s="17" customFormat="1" ht="15" hidden="1" x14ac:dyDescent="0.2">
      <c r="A20" s="10" t="str">
        <f>CONCATENATE("v1-",YEAR(Table2[[#This Row],[Post Date]]),"-Q",ROUNDDOWN(MONTH(Table2[[#This Row],[Post Date]])/3,0)+1,"-",TEXT(Table2[[#This Row],[Counter]],"00#"))</f>
        <v>v1-2020-Q2-001</v>
      </c>
      <c r="B20" s="3" t="s">
        <v>175</v>
      </c>
      <c r="C20" s="2">
        <v>51</v>
      </c>
      <c r="D20" s="10" t="s">
        <v>2706</v>
      </c>
      <c r="E20" s="2">
        <v>2</v>
      </c>
      <c r="F20" s="34" t="s">
        <v>2707</v>
      </c>
      <c r="G20" s="20">
        <v>43978</v>
      </c>
      <c r="H20" s="15" t="s">
        <v>19</v>
      </c>
      <c r="I20" s="14">
        <v>1</v>
      </c>
    </row>
    <row r="21" spans="1:9" s="17" customFormat="1" ht="84" hidden="1" x14ac:dyDescent="0.2">
      <c r="A21" s="10" t="str">
        <f>CONCATENATE("v1-",YEAR(Table2[[#This Row],[Post Date]]),"-Q",ROUNDDOWN(MONTH(Table2[[#This Row],[Post Date]])/3,0)+1,"-",TEXT(Table2[[#This Row],[Counter]],"00#"))</f>
        <v>v1-2020-Q2-003</v>
      </c>
      <c r="B21" s="3" t="s">
        <v>2702</v>
      </c>
      <c r="C21" s="2" t="s">
        <v>38</v>
      </c>
      <c r="D21" s="10" t="s">
        <v>38</v>
      </c>
      <c r="E21" s="2" t="s">
        <v>38</v>
      </c>
      <c r="F21" s="34" t="s">
        <v>2708</v>
      </c>
      <c r="G21" s="20">
        <v>43978</v>
      </c>
      <c r="H21" s="15" t="s">
        <v>19</v>
      </c>
      <c r="I21" s="14">
        <v>3</v>
      </c>
    </row>
    <row r="22" spans="1:9" s="17" customFormat="1" ht="28" hidden="1" x14ac:dyDescent="0.2">
      <c r="A22" s="10" t="str">
        <f>CONCATENATE("v1-",YEAR(Table2[[#This Row],[Post Date]]),"-Q",ROUNDDOWN(MONTH(Table2[[#This Row],[Post Date]])/3,0)+1,"-",TEXT(Table2[[#This Row],[Counter]],"00#"))</f>
        <v>v1-2020-Q1-001</v>
      </c>
      <c r="B22" s="15" t="s">
        <v>2709</v>
      </c>
      <c r="C22" s="15">
        <v>7</v>
      </c>
      <c r="D22" s="22" t="s">
        <v>2710</v>
      </c>
      <c r="E22" s="15" t="s">
        <v>2711</v>
      </c>
      <c r="F22" s="22" t="s">
        <v>2712</v>
      </c>
      <c r="G22" s="18">
        <v>43866</v>
      </c>
      <c r="H22" s="15" t="s">
        <v>19</v>
      </c>
      <c r="I22" s="15">
        <v>1</v>
      </c>
    </row>
    <row r="23" spans="1:9" s="17" customFormat="1" ht="42" hidden="1" x14ac:dyDescent="0.2">
      <c r="A23" s="10" t="str">
        <f>CONCATENATE("v1-",YEAR(Table2[[#This Row],[Post Date]]),"-Q",ROUNDDOWN(MONTH(Table2[[#This Row],[Post Date]])/3,0)+1,"-",TEXT(Table2[[#This Row],[Counter]],"00#"))</f>
        <v>v1-2019-Q4-001</v>
      </c>
      <c r="B23" s="3" t="s">
        <v>175</v>
      </c>
      <c r="C23" s="2">
        <v>44</v>
      </c>
      <c r="D23" s="10" t="s">
        <v>2713</v>
      </c>
      <c r="E23" s="2">
        <v>1</v>
      </c>
      <c r="F23" s="39" t="s">
        <v>2714</v>
      </c>
      <c r="G23" s="20">
        <v>43768</v>
      </c>
      <c r="H23" s="2" t="s">
        <v>19</v>
      </c>
      <c r="I23" s="2">
        <v>1</v>
      </c>
    </row>
    <row r="24" spans="1:9" s="17" customFormat="1" ht="70" hidden="1" x14ac:dyDescent="0.2">
      <c r="A24" s="10" t="str">
        <f>CONCATENATE("v1-",YEAR(Table2[[#This Row],[Post Date]]),"-Q",ROUNDDOWN(MONTH(Table2[[#This Row],[Post Date]])/3,0)+1,"-",TEXT(Table2[[#This Row],[Counter]],"00#"))</f>
        <v>v1-2019-Q4-002</v>
      </c>
      <c r="B24" s="3" t="s">
        <v>175</v>
      </c>
      <c r="C24" s="2">
        <v>48</v>
      </c>
      <c r="D24" s="10" t="s">
        <v>2715</v>
      </c>
      <c r="E24" s="2">
        <v>1</v>
      </c>
      <c r="F24" s="39" t="s">
        <v>2716</v>
      </c>
      <c r="G24" s="20">
        <v>43768</v>
      </c>
      <c r="H24" s="2" t="s">
        <v>19</v>
      </c>
      <c r="I24" s="2">
        <v>2</v>
      </c>
    </row>
    <row r="25" spans="1:9" s="17" customFormat="1" ht="28" hidden="1" x14ac:dyDescent="0.2">
      <c r="A25" s="10" t="str">
        <f>CONCATENATE("v1-",YEAR(Table2[[#This Row],[Post Date]]),"-Q",ROUNDDOWN(MONTH(Table2[[#This Row],[Post Date]])/3,0)+1,"-",TEXT(Table2[[#This Row],[Counter]],"00#"))</f>
        <v>v1-2019-Q4-003</v>
      </c>
      <c r="B25" s="3" t="s">
        <v>112</v>
      </c>
      <c r="C25" s="2">
        <v>54</v>
      </c>
      <c r="D25" s="10" t="s">
        <v>2717</v>
      </c>
      <c r="E25" s="2" t="s">
        <v>38</v>
      </c>
      <c r="F25" s="39" t="s">
        <v>2718</v>
      </c>
      <c r="G25" s="20">
        <v>43768</v>
      </c>
      <c r="H25" s="2" t="s">
        <v>40</v>
      </c>
      <c r="I25" s="2">
        <v>3</v>
      </c>
    </row>
    <row r="26" spans="1:9" s="17" customFormat="1" ht="28" hidden="1" x14ac:dyDescent="0.2">
      <c r="A26" s="10" t="str">
        <f>CONCATENATE("v1-",YEAR(Table2[[#This Row],[Post Date]]),"-Q",ROUNDDOWN(MONTH(Table2[[#This Row],[Post Date]])/3,0)+1,"-",TEXT(Table2[[#This Row],[Counter]],"00#"))</f>
        <v>v1-2019-Q4-005</v>
      </c>
      <c r="B26" s="3" t="s">
        <v>163</v>
      </c>
      <c r="C26" s="2" t="s">
        <v>38</v>
      </c>
      <c r="D26" s="10" t="s">
        <v>38</v>
      </c>
      <c r="E26" s="2" t="s">
        <v>38</v>
      </c>
      <c r="F26" s="39" t="s">
        <v>2719</v>
      </c>
      <c r="G26" s="20">
        <v>43768</v>
      </c>
      <c r="H26" s="2" t="s">
        <v>40</v>
      </c>
      <c r="I26" s="2">
        <v>5</v>
      </c>
    </row>
    <row r="27" spans="1:9" s="17" customFormat="1" ht="126" hidden="1" x14ac:dyDescent="0.2">
      <c r="A27" s="10" t="str">
        <f>CONCATENATE("v1-",YEAR(Table2[[#This Row],[Post Date]]),"-Q",ROUNDDOWN(MONTH(Table2[[#This Row],[Post Date]])/3,0)+1,"-",TEXT(Table2[[#This Row],[Counter]],"00#"))</f>
        <v>v1-2019-Q4-004</v>
      </c>
      <c r="B27" s="3" t="s">
        <v>2720</v>
      </c>
      <c r="C27" s="2" t="s">
        <v>38</v>
      </c>
      <c r="D27" s="10" t="s">
        <v>38</v>
      </c>
      <c r="E27" s="2" t="s">
        <v>38</v>
      </c>
      <c r="F27" s="39" t="s">
        <v>2721</v>
      </c>
      <c r="G27" s="20">
        <v>43768</v>
      </c>
      <c r="H27" s="2" t="s">
        <v>19</v>
      </c>
      <c r="I27" s="2">
        <v>4</v>
      </c>
    </row>
    <row r="28" spans="1:9" s="17" customFormat="1" ht="42" hidden="1" x14ac:dyDescent="0.2">
      <c r="A28" s="10" t="str">
        <f>CONCATENATE("v1-",YEAR(Table2[[#This Row],[Post Date]]),"-Q",ROUNDDOWN(MONTH(Table2[[#This Row],[Post Date]])/3,0)+1,"-",TEXT(Table2[[#This Row],[Counter]],"00#"))</f>
        <v>v1-2019-Q3-001</v>
      </c>
      <c r="B28" s="14" t="s">
        <v>57</v>
      </c>
      <c r="C28" s="14">
        <v>4</v>
      </c>
      <c r="D28" s="16" t="s">
        <v>2722</v>
      </c>
      <c r="E28" s="14">
        <v>4</v>
      </c>
      <c r="F28" s="22" t="s">
        <v>2723</v>
      </c>
      <c r="G28" s="20">
        <v>43677</v>
      </c>
      <c r="H28" s="15" t="s">
        <v>19</v>
      </c>
      <c r="I28" s="14">
        <v>1</v>
      </c>
    </row>
    <row r="29" spans="1:9" s="17" customFormat="1" ht="42" hidden="1" x14ac:dyDescent="0.2">
      <c r="A29" s="10" t="str">
        <f>CONCATENATE("v1-",YEAR(Table2[[#This Row],[Post Date]]),"-Q",ROUNDDOWN(MONTH(Table2[[#This Row],[Post Date]])/3,0)+1,"-",TEXT(Table2[[#This Row],[Counter]],"00#"))</f>
        <v>v1-2019-Q3-003</v>
      </c>
      <c r="B29" s="14" t="s">
        <v>57</v>
      </c>
      <c r="C29" s="14">
        <v>8</v>
      </c>
      <c r="D29" s="16" t="s">
        <v>2724</v>
      </c>
      <c r="E29" s="14">
        <v>1</v>
      </c>
      <c r="F29" s="22" t="s">
        <v>2725</v>
      </c>
      <c r="G29" s="20">
        <v>43677</v>
      </c>
      <c r="H29" s="15" t="s">
        <v>19</v>
      </c>
      <c r="I29" s="14">
        <v>3</v>
      </c>
    </row>
    <row r="30" spans="1:9" s="17" customFormat="1" ht="28" hidden="1" x14ac:dyDescent="0.2">
      <c r="A30" s="10" t="str">
        <f>CONCATENATE("v1-",YEAR(Table2[[#This Row],[Post Date]]),"-Q",ROUNDDOWN(MONTH(Table2[[#This Row],[Post Date]])/3,0)+1,"-",TEXT(Table2[[#This Row],[Counter]],"00#"))</f>
        <v>v1-2019-Q3-010</v>
      </c>
      <c r="B30" s="14" t="s">
        <v>241</v>
      </c>
      <c r="C30" s="14">
        <v>34</v>
      </c>
      <c r="D30" s="16" t="s">
        <v>1765</v>
      </c>
      <c r="E30" s="14">
        <v>1</v>
      </c>
      <c r="F30" s="22" t="s">
        <v>2726</v>
      </c>
      <c r="G30" s="20">
        <v>43677</v>
      </c>
      <c r="H30" s="15" t="s">
        <v>19</v>
      </c>
      <c r="I30" s="14">
        <v>10</v>
      </c>
    </row>
    <row r="31" spans="1:9" s="17" customFormat="1" ht="56" hidden="1" x14ac:dyDescent="0.2">
      <c r="A31" s="10" t="str">
        <f>CONCATENATE("v1-",YEAR(Table2[[#This Row],[Post Date]]),"-Q",ROUNDDOWN(MONTH(Table2[[#This Row],[Post Date]])/3,0)+1,"-",TEXT(Table2[[#This Row],[Counter]],"00#"))</f>
        <v>v1-2019-Q3-006</v>
      </c>
      <c r="B31" s="14" t="s">
        <v>175</v>
      </c>
      <c r="C31" s="14">
        <v>39</v>
      </c>
      <c r="D31" s="16" t="s">
        <v>2727</v>
      </c>
      <c r="E31" s="14">
        <v>1</v>
      </c>
      <c r="F31" s="22" t="s">
        <v>2728</v>
      </c>
      <c r="G31" s="20">
        <v>43677</v>
      </c>
      <c r="H31" s="15" t="s">
        <v>19</v>
      </c>
      <c r="I31" s="14">
        <v>6</v>
      </c>
    </row>
    <row r="32" spans="1:9" s="17" customFormat="1" ht="42" hidden="1" x14ac:dyDescent="0.2">
      <c r="A32" s="10" t="str">
        <f>CONCATENATE("v1-",YEAR(Table2[[#This Row],[Post Date]]),"-Q",ROUNDDOWN(MONTH(Table2[[#This Row],[Post Date]])/3,0)+1,"-",TEXT(Table2[[#This Row],[Counter]],"00#"))</f>
        <v>v1-2019-Q3-007</v>
      </c>
      <c r="B32" s="14" t="s">
        <v>175</v>
      </c>
      <c r="C32" s="14">
        <v>39</v>
      </c>
      <c r="D32" s="16" t="s">
        <v>2727</v>
      </c>
      <c r="E32" s="14">
        <v>2</v>
      </c>
      <c r="F32" s="22" t="s">
        <v>2729</v>
      </c>
      <c r="G32" s="20">
        <v>43677</v>
      </c>
      <c r="H32" s="15" t="s">
        <v>19</v>
      </c>
      <c r="I32" s="14">
        <v>7</v>
      </c>
    </row>
    <row r="33" spans="1:9" s="17" customFormat="1" ht="56" hidden="1" x14ac:dyDescent="0.2">
      <c r="A33" s="10" t="str">
        <f>CONCATENATE("v1-",YEAR(Table2[[#This Row],[Post Date]]),"-Q",ROUNDDOWN(MONTH(Table2[[#This Row],[Post Date]])/3,0)+1,"-",TEXT(Table2[[#This Row],[Counter]],"00#"))</f>
        <v>v1-2019-Q3-008</v>
      </c>
      <c r="B33" s="14" t="s">
        <v>175</v>
      </c>
      <c r="C33" s="14">
        <v>40</v>
      </c>
      <c r="D33" s="16" t="s">
        <v>2730</v>
      </c>
      <c r="E33" s="14">
        <v>1</v>
      </c>
      <c r="F33" s="22" t="s">
        <v>2731</v>
      </c>
      <c r="G33" s="20">
        <v>43677</v>
      </c>
      <c r="H33" s="15" t="s">
        <v>19</v>
      </c>
      <c r="I33" s="14">
        <v>8</v>
      </c>
    </row>
    <row r="34" spans="1:9" s="17" customFormat="1" ht="56" hidden="1" x14ac:dyDescent="0.2">
      <c r="A34" s="10" t="str">
        <f>CONCATENATE("v1-",YEAR(Table2[[#This Row],[Post Date]]),"-Q",ROUNDDOWN(MONTH(Table2[[#This Row],[Post Date]])/3,0)+1,"-",TEXT(Table2[[#This Row],[Counter]],"00#"))</f>
        <v>v1-2019-Q3-009</v>
      </c>
      <c r="B34" s="14" t="s">
        <v>175</v>
      </c>
      <c r="C34" s="14">
        <v>43</v>
      </c>
      <c r="D34" s="16" t="s">
        <v>2732</v>
      </c>
      <c r="E34" s="14">
        <v>1</v>
      </c>
      <c r="F34" s="22" t="s">
        <v>2733</v>
      </c>
      <c r="G34" s="20">
        <v>43677</v>
      </c>
      <c r="H34" s="15" t="s">
        <v>19</v>
      </c>
      <c r="I34" s="14">
        <v>9</v>
      </c>
    </row>
    <row r="35" spans="1:9" s="17" customFormat="1" ht="28" hidden="1" x14ac:dyDescent="0.2">
      <c r="A35" s="10" t="str">
        <f>CONCATENATE("v1-",YEAR(Table2[[#This Row],[Post Date]]),"-Q",ROUNDDOWN(MONTH(Table2[[#This Row],[Post Date]])/3,0)+1,"-",TEXT(Table2[[#This Row],[Counter]],"00#"))</f>
        <v>v1-2019-Q3-005</v>
      </c>
      <c r="B35" s="14" t="s">
        <v>139</v>
      </c>
      <c r="C35" s="14">
        <v>84</v>
      </c>
      <c r="D35" s="16" t="s">
        <v>2734</v>
      </c>
      <c r="E35" s="14">
        <v>2</v>
      </c>
      <c r="F35" s="22" t="s">
        <v>2735</v>
      </c>
      <c r="G35" s="20">
        <v>43677</v>
      </c>
      <c r="H35" s="15" t="s">
        <v>19</v>
      </c>
      <c r="I35" s="14">
        <v>5</v>
      </c>
    </row>
    <row r="36" spans="1:9" s="17" customFormat="1" ht="238" hidden="1" x14ac:dyDescent="0.2">
      <c r="A36" s="10" t="str">
        <f>CONCATENATE("v1-",YEAR(Table2[[#This Row],[Post Date]]),"-Q",ROUNDDOWN(MONTH(Table2[[#This Row],[Post Date]])/3,0)+1,"-",TEXT(Table2[[#This Row],[Counter]],"00#"))</f>
        <v>v1-2019-Q3-002</v>
      </c>
      <c r="B36" s="14" t="s">
        <v>2702</v>
      </c>
      <c r="C36" s="14" t="s">
        <v>38</v>
      </c>
      <c r="D36" s="16" t="s">
        <v>38</v>
      </c>
      <c r="E36" s="14" t="s">
        <v>38</v>
      </c>
      <c r="F36" s="22" t="s">
        <v>2736</v>
      </c>
      <c r="G36" s="20">
        <v>43677</v>
      </c>
      <c r="H36" s="15" t="s">
        <v>19</v>
      </c>
      <c r="I36" s="14">
        <v>2</v>
      </c>
    </row>
    <row r="37" spans="1:9" s="17" customFormat="1" ht="70" hidden="1" x14ac:dyDescent="0.2">
      <c r="A37" s="10" t="str">
        <f>CONCATENATE("v1-",YEAR(Table2[[#This Row],[Post Date]]),"-Q",ROUNDDOWN(MONTH(Table2[[#This Row],[Post Date]])/3,0)+1,"-",TEXT(Table2[[#This Row],[Counter]],"00#"))</f>
        <v>v1-2019-Q3-004</v>
      </c>
      <c r="B37" s="14" t="s">
        <v>172</v>
      </c>
      <c r="C37" s="14" t="s">
        <v>38</v>
      </c>
      <c r="D37" s="16" t="s">
        <v>38</v>
      </c>
      <c r="E37" s="14" t="s">
        <v>38</v>
      </c>
      <c r="F37" s="22" t="s">
        <v>2737</v>
      </c>
      <c r="G37" s="20">
        <v>43677</v>
      </c>
      <c r="H37" s="15" t="s">
        <v>19</v>
      </c>
      <c r="I37" s="14">
        <v>4</v>
      </c>
    </row>
    <row r="38" spans="1:9" s="17" customFormat="1" ht="70" hidden="1" x14ac:dyDescent="0.2">
      <c r="A38" s="10" t="str">
        <f>CONCATENATE("v1-",YEAR(Table2[[#This Row],[Post Date]]),"-Q",ROUNDDOWN(MONTH(Table2[[#This Row],[Post Date]])/3,0)+1,"-",TEXT(Table2[[#This Row],[Counter]],"00#"))</f>
        <v>v1-2019-Q2-001</v>
      </c>
      <c r="B38" s="3" t="s">
        <v>57</v>
      </c>
      <c r="C38" s="2">
        <v>11</v>
      </c>
      <c r="D38" s="10" t="s">
        <v>2704</v>
      </c>
      <c r="E38" s="2">
        <v>4</v>
      </c>
      <c r="F38" s="34" t="s">
        <v>2738</v>
      </c>
      <c r="G38" s="20">
        <v>43586</v>
      </c>
      <c r="H38" s="15" t="s">
        <v>19</v>
      </c>
      <c r="I38" s="2">
        <v>1</v>
      </c>
    </row>
    <row r="39" spans="1:9" s="17" customFormat="1" ht="70" hidden="1" x14ac:dyDescent="0.2">
      <c r="A39" s="10" t="str">
        <f>CONCATENATE("v1-",YEAR(Table2[[#This Row],[Post Date]]),"-Q",ROUNDDOWN(MONTH(Table2[[#This Row],[Post Date]])/3,0)+1,"-",TEXT(Table2[[#This Row],[Counter]],"00#"))</f>
        <v>v1-2019-Q2-002</v>
      </c>
      <c r="B39" s="3" t="s">
        <v>57</v>
      </c>
      <c r="C39" s="2">
        <v>17</v>
      </c>
      <c r="D39" s="10" t="s">
        <v>2739</v>
      </c>
      <c r="E39" s="2">
        <v>1</v>
      </c>
      <c r="F39" s="34" t="s">
        <v>2740</v>
      </c>
      <c r="G39" s="20">
        <v>43586</v>
      </c>
      <c r="H39" s="15" t="s">
        <v>19</v>
      </c>
      <c r="I39" s="2">
        <v>2</v>
      </c>
    </row>
    <row r="40" spans="1:9" s="17" customFormat="1" ht="56" hidden="1" x14ac:dyDescent="0.2">
      <c r="A40" s="10" t="str">
        <f>CONCATENATE("v1-",YEAR(Table2[[#This Row],[Post Date]]),"-Q",ROUNDDOWN(MONTH(Table2[[#This Row],[Post Date]])/3,0)+1,"-",TEXT(Table2[[#This Row],[Counter]],"00#"))</f>
        <v>v1-2019-Q2-003</v>
      </c>
      <c r="B40" s="3" t="s">
        <v>57</v>
      </c>
      <c r="C40" s="2">
        <v>18</v>
      </c>
      <c r="D40" s="10" t="s">
        <v>2741</v>
      </c>
      <c r="E40" s="2">
        <v>3</v>
      </c>
      <c r="F40" s="34" t="s">
        <v>2742</v>
      </c>
      <c r="G40" s="20">
        <v>43586</v>
      </c>
      <c r="H40" s="15" t="s">
        <v>19</v>
      </c>
      <c r="I40" s="2">
        <v>3</v>
      </c>
    </row>
    <row r="41" spans="1:9" s="17" customFormat="1" ht="98" hidden="1" x14ac:dyDescent="0.2">
      <c r="A41" s="10" t="str">
        <f>CONCATENATE("v1-",YEAR(Table2[[#This Row],[Post Date]]),"-Q",ROUNDDOWN(MONTH(Table2[[#This Row],[Post Date]])/3,0)+1,"-",TEXT(Table2[[#This Row],[Counter]],"00#"))</f>
        <v>v1-2019-Q2-004</v>
      </c>
      <c r="B41" s="3" t="s">
        <v>57</v>
      </c>
      <c r="C41" s="2">
        <v>19</v>
      </c>
      <c r="D41" s="10" t="s">
        <v>2743</v>
      </c>
      <c r="E41" s="2">
        <v>3</v>
      </c>
      <c r="F41" s="34" t="s">
        <v>2744</v>
      </c>
      <c r="G41" s="20">
        <v>43586</v>
      </c>
      <c r="H41" s="15" t="s">
        <v>19</v>
      </c>
      <c r="I41" s="2">
        <v>4</v>
      </c>
    </row>
    <row r="42" spans="1:9" s="17" customFormat="1" ht="42" hidden="1" x14ac:dyDescent="0.2">
      <c r="A42" s="10" t="str">
        <f>CONCATENATE("v1-",YEAR(Table2[[#This Row],[Post Date]]),"-Q",ROUNDDOWN(MONTH(Table2[[#This Row],[Post Date]])/3,0)+1,"-",TEXT(Table2[[#This Row],[Counter]],"00#"))</f>
        <v>v1-2019-Q2-005</v>
      </c>
      <c r="B42" s="3" t="s">
        <v>175</v>
      </c>
      <c r="C42" s="2">
        <v>39</v>
      </c>
      <c r="D42" s="10" t="s">
        <v>2727</v>
      </c>
      <c r="E42" s="2">
        <v>1</v>
      </c>
      <c r="F42" s="34" t="s">
        <v>2745</v>
      </c>
      <c r="G42" s="20">
        <v>43586</v>
      </c>
      <c r="H42" s="15" t="s">
        <v>19</v>
      </c>
      <c r="I42" s="2">
        <v>5</v>
      </c>
    </row>
    <row r="43" spans="1:9" s="17" customFormat="1" ht="42" hidden="1" x14ac:dyDescent="0.2">
      <c r="A43" s="10" t="str">
        <f>CONCATENATE("v1-",YEAR(Table2[[#This Row],[Post Date]]),"-Q",ROUNDDOWN(MONTH(Table2[[#This Row],[Post Date]])/3,0)+1,"-",TEXT(Table2[[#This Row],[Counter]],"00#"))</f>
        <v>v1-2019-Q2-006</v>
      </c>
      <c r="B43" s="3" t="s">
        <v>175</v>
      </c>
      <c r="C43" s="2">
        <v>46</v>
      </c>
      <c r="D43" s="10" t="s">
        <v>2746</v>
      </c>
      <c r="E43" s="2">
        <v>2</v>
      </c>
      <c r="F43" s="12" t="s">
        <v>2747</v>
      </c>
      <c r="G43" s="20">
        <v>43586</v>
      </c>
      <c r="H43" s="15" t="s">
        <v>19</v>
      </c>
      <c r="I43" s="2">
        <v>6</v>
      </c>
    </row>
    <row r="44" spans="1:9" s="17" customFormat="1" ht="15" hidden="1" x14ac:dyDescent="0.2">
      <c r="A44" s="10" t="str">
        <f>CONCATENATE("v1-",YEAR(Table2[[#This Row],[Post Date]]),"-Q",ROUNDDOWN(MONTH(Table2[[#This Row],[Post Date]])/3,0)+1,"-",TEXT(Table2[[#This Row],[Counter]],"00#"))</f>
        <v>v1-2019-Q2-007</v>
      </c>
      <c r="B44" s="3" t="s">
        <v>175</v>
      </c>
      <c r="C44" s="2">
        <v>46</v>
      </c>
      <c r="D44" s="10" t="s">
        <v>2746</v>
      </c>
      <c r="E44" s="2">
        <v>2</v>
      </c>
      <c r="F44" s="34" t="s">
        <v>2748</v>
      </c>
      <c r="G44" s="20">
        <v>43586</v>
      </c>
      <c r="H44" s="15" t="s">
        <v>40</v>
      </c>
      <c r="I44" s="2">
        <v>7</v>
      </c>
    </row>
    <row r="45" spans="1:9" s="17" customFormat="1" ht="42" hidden="1" x14ac:dyDescent="0.2">
      <c r="A45" s="10" t="str">
        <f>CONCATENATE("v1-",YEAR(Table2[[#This Row],[Post Date]]),"-Q",ROUNDDOWN(MONTH(Table2[[#This Row],[Post Date]])/3,0)+1,"-",TEXT(Table2[[#This Row],[Counter]],"00#"))</f>
        <v>v1-2019-Q2-008</v>
      </c>
      <c r="B45" s="3" t="s">
        <v>112</v>
      </c>
      <c r="C45" s="2">
        <v>53</v>
      </c>
      <c r="D45" s="10" t="s">
        <v>1020</v>
      </c>
      <c r="E45" s="2">
        <v>1</v>
      </c>
      <c r="F45" s="34" t="s">
        <v>2749</v>
      </c>
      <c r="G45" s="20">
        <v>43586</v>
      </c>
      <c r="H45" s="15" t="s">
        <v>19</v>
      </c>
      <c r="I45" s="2">
        <v>8</v>
      </c>
    </row>
    <row r="46" spans="1:9" s="17" customFormat="1" ht="28" hidden="1" x14ac:dyDescent="0.2">
      <c r="A46" s="10" t="str">
        <f>CONCATENATE("v1-",YEAR(Table2[[#This Row],[Post Date]]),"-Q",ROUNDDOWN(MONTH(Table2[[#This Row],[Post Date]])/3,0)+1,"-",TEXT(Table2[[#This Row],[Counter]],"00#"))</f>
        <v>v1-2019-Q2-009</v>
      </c>
      <c r="B46" s="3" t="s">
        <v>112</v>
      </c>
      <c r="C46" s="2">
        <v>55</v>
      </c>
      <c r="D46" s="10" t="s">
        <v>2750</v>
      </c>
      <c r="E46" s="2">
        <v>2</v>
      </c>
      <c r="F46" s="34" t="s">
        <v>2751</v>
      </c>
      <c r="G46" s="20">
        <v>43586</v>
      </c>
      <c r="H46" s="15" t="s">
        <v>19</v>
      </c>
      <c r="I46" s="2">
        <v>9</v>
      </c>
    </row>
    <row r="47" spans="1:9" s="17" customFormat="1" ht="56" hidden="1" x14ac:dyDescent="0.2">
      <c r="A47" s="10" t="str">
        <f>CONCATENATE("v1-",YEAR(Table2[[#This Row],[Post Date]]),"-Q",ROUNDDOWN(MONTH(Table2[[#This Row],[Post Date]])/3,0)+1,"-",TEXT(Table2[[#This Row],[Counter]],"00#"))</f>
        <v>v1-2019-Q2-010</v>
      </c>
      <c r="B47" s="3" t="s">
        <v>112</v>
      </c>
      <c r="C47" s="2">
        <v>58</v>
      </c>
      <c r="D47" s="10" t="s">
        <v>2752</v>
      </c>
      <c r="E47" s="2">
        <v>1</v>
      </c>
      <c r="F47" s="34" t="s">
        <v>2753</v>
      </c>
      <c r="G47" s="20">
        <v>43586</v>
      </c>
      <c r="H47" s="15" t="s">
        <v>19</v>
      </c>
      <c r="I47" s="2">
        <v>10</v>
      </c>
    </row>
    <row r="48" spans="1:9" s="17" customFormat="1" ht="56" hidden="1" x14ac:dyDescent="0.2">
      <c r="A48" s="10" t="str">
        <f>CONCATENATE("v1-",YEAR(Table2[[#This Row],[Post Date]]),"-Q",ROUNDDOWN(MONTH(Table2[[#This Row],[Post Date]])/3,0)+1,"-",TEXT(Table2[[#This Row],[Counter]],"00#"))</f>
        <v>v1-2019-Q2-011</v>
      </c>
      <c r="B48" s="3" t="s">
        <v>112</v>
      </c>
      <c r="C48" s="2">
        <v>62</v>
      </c>
      <c r="D48" s="10" t="s">
        <v>2754</v>
      </c>
      <c r="E48" s="2">
        <v>1</v>
      </c>
      <c r="F48" s="34" t="s">
        <v>2755</v>
      </c>
      <c r="G48" s="20">
        <v>43586</v>
      </c>
      <c r="H48" s="15" t="s">
        <v>19</v>
      </c>
      <c r="I48" s="2">
        <v>11</v>
      </c>
    </row>
    <row r="49" spans="1:9" s="17" customFormat="1" ht="28" hidden="1" x14ac:dyDescent="0.2">
      <c r="A49" s="10" t="str">
        <f>CONCATENATE("v1-",YEAR(Table2[[#This Row],[Post Date]]),"-Q",ROUNDDOWN(MONTH(Table2[[#This Row],[Post Date]])/3,0)+1,"-",TEXT(Table2[[#This Row],[Counter]],"00#"))</f>
        <v>v1-2019-Q2-012</v>
      </c>
      <c r="B49" s="3" t="s">
        <v>1576</v>
      </c>
      <c r="C49" s="2">
        <v>64</v>
      </c>
      <c r="D49" s="10" t="s">
        <v>2756</v>
      </c>
      <c r="E49" s="2">
        <v>2</v>
      </c>
      <c r="F49" s="34" t="s">
        <v>2757</v>
      </c>
      <c r="G49" s="20">
        <v>43586</v>
      </c>
      <c r="H49" s="15" t="s">
        <v>19</v>
      </c>
      <c r="I49" s="2">
        <v>12</v>
      </c>
    </row>
    <row r="50" spans="1:9" s="17" customFormat="1" ht="182" hidden="1" x14ac:dyDescent="0.2">
      <c r="A50" s="10" t="str">
        <f>CONCATENATE("v1-",YEAR(Table2[[#This Row],[Post Date]]),"-Q",ROUNDDOWN(MONTH(Table2[[#This Row],[Post Date]])/3,0)+1,"-",TEXT(Table2[[#This Row],[Counter]],"00#"))</f>
        <v>v1-2019-Q2-013</v>
      </c>
      <c r="B50" s="3" t="s">
        <v>1576</v>
      </c>
      <c r="C50" s="2">
        <v>70</v>
      </c>
      <c r="D50" s="10" t="s">
        <v>2758</v>
      </c>
      <c r="E50" s="2">
        <v>1</v>
      </c>
      <c r="F50" s="34" t="s">
        <v>2759</v>
      </c>
      <c r="G50" s="20">
        <v>43586</v>
      </c>
      <c r="H50" s="15" t="s">
        <v>19</v>
      </c>
      <c r="I50" s="2">
        <v>13</v>
      </c>
    </row>
    <row r="51" spans="1:9" s="17" customFormat="1" ht="15" hidden="1" x14ac:dyDescent="0.2">
      <c r="A51" s="10" t="str">
        <f>CONCATENATE("v1-",YEAR(Table2[[#This Row],[Post Date]]),"-Q",ROUNDDOWN(MONTH(Table2[[#This Row],[Post Date]])/3,0)+1,"-",TEXT(Table2[[#This Row],[Counter]],"00#"))</f>
        <v>v1-2019-Q2-014</v>
      </c>
      <c r="B51" s="3" t="s">
        <v>1576</v>
      </c>
      <c r="C51" s="2">
        <v>70</v>
      </c>
      <c r="D51" s="10" t="s">
        <v>2758</v>
      </c>
      <c r="E51" s="2">
        <v>1</v>
      </c>
      <c r="F51" s="34" t="s">
        <v>2760</v>
      </c>
      <c r="G51" s="20">
        <v>43586</v>
      </c>
      <c r="H51" s="15" t="s">
        <v>40</v>
      </c>
      <c r="I51" s="2">
        <v>14</v>
      </c>
    </row>
    <row r="52" spans="1:9" s="17" customFormat="1" ht="182" hidden="1" x14ac:dyDescent="0.2">
      <c r="A52" s="10" t="str">
        <f>CONCATENATE("v1-",YEAR(Table2[[#This Row],[Post Date]]),"-Q",ROUNDDOWN(MONTH(Table2[[#This Row],[Post Date]])/3,0)+1,"-",TEXT(Table2[[#This Row],[Counter]],"00#"))</f>
        <v>v1-2019-Q2-015</v>
      </c>
      <c r="B52" s="3" t="s">
        <v>1576</v>
      </c>
      <c r="C52" s="2">
        <v>70</v>
      </c>
      <c r="D52" s="10" t="s">
        <v>2758</v>
      </c>
      <c r="E52" s="2">
        <v>2</v>
      </c>
      <c r="F52" s="34" t="s">
        <v>2761</v>
      </c>
      <c r="G52" s="20">
        <v>43586</v>
      </c>
      <c r="H52" s="15" t="s">
        <v>19</v>
      </c>
      <c r="I52" s="2">
        <v>15</v>
      </c>
    </row>
    <row r="53" spans="1:9" s="17" customFormat="1" ht="15" hidden="1" x14ac:dyDescent="0.2">
      <c r="A53" s="10" t="str">
        <f>CONCATENATE("v1-",YEAR(Table2[[#This Row],[Post Date]]),"-Q",ROUNDDOWN(MONTH(Table2[[#This Row],[Post Date]])/3,0)+1,"-",TEXT(Table2[[#This Row],[Counter]],"00#"))</f>
        <v>v1-2019-Q2-016</v>
      </c>
      <c r="B53" s="3" t="s">
        <v>1576</v>
      </c>
      <c r="C53" s="2">
        <v>70</v>
      </c>
      <c r="D53" s="10" t="s">
        <v>2758</v>
      </c>
      <c r="E53" s="2">
        <v>2</v>
      </c>
      <c r="F53" s="34" t="s">
        <v>2760</v>
      </c>
      <c r="G53" s="20">
        <v>43586</v>
      </c>
      <c r="H53" s="15" t="s">
        <v>40</v>
      </c>
      <c r="I53" s="2">
        <v>16</v>
      </c>
    </row>
    <row r="54" spans="1:9" s="17" customFormat="1" ht="42" hidden="1" x14ac:dyDescent="0.2">
      <c r="A54" s="10" t="str">
        <f>CONCATENATE("v1-",YEAR(Table2[[#This Row],[Post Date]]),"-Q",ROUNDDOWN(MONTH(Table2[[#This Row],[Post Date]])/3,0)+1,"-",TEXT(Table2[[#This Row],[Counter]],"00#"))</f>
        <v>v1-2019-Q2-017</v>
      </c>
      <c r="B54" s="3" t="s">
        <v>203</v>
      </c>
      <c r="C54" s="2">
        <v>76</v>
      </c>
      <c r="D54" s="10" t="s">
        <v>2762</v>
      </c>
      <c r="E54" s="2">
        <v>1</v>
      </c>
      <c r="F54" s="34" t="s">
        <v>2763</v>
      </c>
      <c r="G54" s="20">
        <v>43586</v>
      </c>
      <c r="H54" s="15" t="s">
        <v>19</v>
      </c>
      <c r="I54" s="2">
        <v>17</v>
      </c>
    </row>
    <row r="55" spans="1:9" s="17" customFormat="1" ht="28" hidden="1" x14ac:dyDescent="0.2">
      <c r="A55" s="10" t="str">
        <f>CONCATENATE("v1-",YEAR(Table2[[#This Row],[Post Date]]),"-Q",ROUNDDOWN(MONTH(Table2[[#This Row],[Post Date]])/3,0)+1,"-",TEXT(Table2[[#This Row],[Counter]],"00#"))</f>
        <v>v1-2019-Q2-018</v>
      </c>
      <c r="B55" s="3" t="s">
        <v>203</v>
      </c>
      <c r="C55" s="2">
        <v>76</v>
      </c>
      <c r="D55" s="10" t="s">
        <v>2762</v>
      </c>
      <c r="E55" s="2">
        <v>2</v>
      </c>
      <c r="F55" s="34" t="s">
        <v>2764</v>
      </c>
      <c r="G55" s="20">
        <v>43586</v>
      </c>
      <c r="H55" s="15" t="s">
        <v>19</v>
      </c>
      <c r="I55" s="2">
        <v>18</v>
      </c>
    </row>
    <row r="56" spans="1:9" s="17" customFormat="1" ht="70" hidden="1" x14ac:dyDescent="0.2">
      <c r="A56" s="10" t="str">
        <f>CONCATENATE("v1-",YEAR(Table2[[#This Row],[Post Date]]),"-Q",ROUNDDOWN(MONTH(Table2[[#This Row],[Post Date]])/3,0)+1,"-",TEXT(Table2[[#This Row],[Counter]],"00#"))</f>
        <v>v1-2019-Q2-019</v>
      </c>
      <c r="B56" s="3" t="s">
        <v>139</v>
      </c>
      <c r="C56" s="2">
        <v>86</v>
      </c>
      <c r="D56" s="10" t="s">
        <v>2765</v>
      </c>
      <c r="E56" s="2">
        <v>1</v>
      </c>
      <c r="F56" s="34" t="s">
        <v>2766</v>
      </c>
      <c r="G56" s="20">
        <v>43586</v>
      </c>
      <c r="H56" s="15" t="s">
        <v>19</v>
      </c>
      <c r="I56" s="2">
        <v>19</v>
      </c>
    </row>
    <row r="57" spans="1:9" s="17" customFormat="1" ht="42" hidden="1" x14ac:dyDescent="0.2">
      <c r="A57" s="10" t="str">
        <f>CONCATENATE("v1-",YEAR(Table2[[#This Row],[Post Date]]),"-Q",ROUNDDOWN(MONTH(Table2[[#This Row],[Post Date]])/3,0)+1,"-",TEXT(Table2[[#This Row],[Counter]],"00#"))</f>
        <v>v1-2019-Q2-020</v>
      </c>
      <c r="B57" s="3" t="s">
        <v>139</v>
      </c>
      <c r="C57" s="2">
        <v>89</v>
      </c>
      <c r="D57" s="10" t="s">
        <v>2767</v>
      </c>
      <c r="E57" s="2">
        <v>3</v>
      </c>
      <c r="F57" s="34" t="s">
        <v>2768</v>
      </c>
      <c r="G57" s="20">
        <v>43586</v>
      </c>
      <c r="H57" s="15" t="s">
        <v>40</v>
      </c>
      <c r="I57" s="2">
        <v>20</v>
      </c>
    </row>
    <row r="58" spans="1:9" s="17" customFormat="1" ht="70" hidden="1" x14ac:dyDescent="0.2">
      <c r="A58" s="10" t="str">
        <f>CONCATENATE("v1-",YEAR(Table2[[#This Row],[Post Date]]),"-Q",ROUNDDOWN(MONTH(Table2[[#This Row],[Post Date]])/3,0)+1,"-",TEXT(Table2[[#This Row],[Counter]],"00#"))</f>
        <v>v1-2019-Q2-021</v>
      </c>
      <c r="B58" s="3" t="s">
        <v>172</v>
      </c>
      <c r="C58" s="2" t="s">
        <v>38</v>
      </c>
      <c r="D58" s="28" t="s">
        <v>2769</v>
      </c>
      <c r="E58" s="2" t="s">
        <v>38</v>
      </c>
      <c r="F58" s="34" t="s">
        <v>2770</v>
      </c>
      <c r="G58" s="20">
        <v>43586</v>
      </c>
      <c r="H58" s="15" t="s">
        <v>40</v>
      </c>
      <c r="I58" s="2">
        <v>21</v>
      </c>
    </row>
    <row r="59" spans="1:9" s="17" customFormat="1" ht="42" hidden="1" x14ac:dyDescent="0.2">
      <c r="A59" s="10" t="str">
        <f>CONCATENATE("v1-",YEAR(Table2[[#This Row],[Post Date]]),"-Q",ROUNDDOWN(MONTH(Table2[[#This Row],[Post Date]])/3,0)+1,"-",TEXT(Table2[[#This Row],[Counter]],"00#"))</f>
        <v>v1-2019-Q2-022</v>
      </c>
      <c r="B59" s="3" t="s">
        <v>2702</v>
      </c>
      <c r="C59" s="2" t="s">
        <v>38</v>
      </c>
      <c r="D59" s="10" t="s">
        <v>38</v>
      </c>
      <c r="E59" s="2" t="s">
        <v>38</v>
      </c>
      <c r="F59" s="34" t="s">
        <v>2771</v>
      </c>
      <c r="G59" s="20">
        <v>43586</v>
      </c>
      <c r="H59" s="15" t="s">
        <v>19</v>
      </c>
      <c r="I59" s="2">
        <v>22</v>
      </c>
    </row>
    <row r="60" spans="1:9" s="17" customFormat="1" ht="56" hidden="1" x14ac:dyDescent="0.2">
      <c r="A60" s="10" t="str">
        <f>CONCATENATE("v1-",YEAR(Table2[[#This Row],[Post Date]]),"-Q",ROUNDDOWN(MONTH(Table2[[#This Row],[Post Date]])/3,0)+1,"-",TEXT(Table2[[#This Row],[Counter]],"00#"))</f>
        <v>v1-2019-Q2-023</v>
      </c>
      <c r="B60" s="3" t="s">
        <v>38</v>
      </c>
      <c r="C60" s="2" t="s">
        <v>38</v>
      </c>
      <c r="D60" s="28" t="s">
        <v>38</v>
      </c>
      <c r="E60" s="2" t="s">
        <v>38</v>
      </c>
      <c r="F60" s="12" t="s">
        <v>2429</v>
      </c>
      <c r="G60" s="20">
        <v>43586</v>
      </c>
      <c r="H60" s="15" t="s">
        <v>19</v>
      </c>
      <c r="I60" s="2">
        <v>23</v>
      </c>
    </row>
    <row r="61" spans="1:9" s="17" customFormat="1" ht="42" hidden="1" x14ac:dyDescent="0.2">
      <c r="A61" s="10" t="str">
        <f>CONCATENATE("v1-",YEAR(Table2[[#This Row],[Post Date]]),"-Q",ROUNDDOWN(MONTH(Table2[[#This Row],[Post Date]])/3,0)+1,"-",TEXT(Table2[[#This Row],[Counter]],"00#"))</f>
        <v>v1-2019-Q1-001</v>
      </c>
      <c r="B61" s="3" t="s">
        <v>57</v>
      </c>
      <c r="C61" s="2">
        <v>4</v>
      </c>
      <c r="D61" s="10" t="s">
        <v>2722</v>
      </c>
      <c r="E61" s="2">
        <v>4</v>
      </c>
      <c r="F61" s="34" t="s">
        <v>2772</v>
      </c>
      <c r="G61" s="18">
        <v>43497</v>
      </c>
      <c r="H61" s="14" t="s">
        <v>19</v>
      </c>
      <c r="I61" s="2">
        <v>1</v>
      </c>
    </row>
    <row r="62" spans="1:9" s="17" customFormat="1" ht="70" hidden="1" x14ac:dyDescent="0.2">
      <c r="A62" s="10" t="str">
        <f>CONCATENATE("v1-",YEAR(Table2[[#This Row],[Post Date]]),"-Q",ROUNDDOWN(MONTH(Table2[[#This Row],[Post Date]])/3,0)+1,"-",TEXT(Table2[[#This Row],[Counter]],"00#"))</f>
        <v>v1-2019-Q1-002</v>
      </c>
      <c r="B62" s="3" t="s">
        <v>57</v>
      </c>
      <c r="C62" s="3">
        <v>11</v>
      </c>
      <c r="D62" s="10" t="s">
        <v>2704</v>
      </c>
      <c r="E62" s="3">
        <v>2</v>
      </c>
      <c r="F62" s="34" t="s">
        <v>2773</v>
      </c>
      <c r="G62" s="18">
        <v>43497</v>
      </c>
      <c r="H62" s="14" t="s">
        <v>19</v>
      </c>
      <c r="I62" s="2">
        <v>2</v>
      </c>
    </row>
    <row r="63" spans="1:9" s="17" customFormat="1" ht="98" hidden="1" x14ac:dyDescent="0.2">
      <c r="A63" s="10" t="str">
        <f>CONCATENATE("v1-",YEAR(Table2[[#This Row],[Post Date]]),"-Q",ROUNDDOWN(MONTH(Table2[[#This Row],[Post Date]])/3,0)+1,"-",TEXT(Table2[[#This Row],[Counter]],"00#"))</f>
        <v>v1-2019-Q1-003</v>
      </c>
      <c r="B63" s="3" t="s">
        <v>57</v>
      </c>
      <c r="C63" s="2">
        <v>11</v>
      </c>
      <c r="D63" s="10" t="s">
        <v>2704</v>
      </c>
      <c r="E63" s="2">
        <v>2</v>
      </c>
      <c r="F63" s="34" t="s">
        <v>2774</v>
      </c>
      <c r="G63" s="18">
        <v>43497</v>
      </c>
      <c r="H63" s="14" t="s">
        <v>19</v>
      </c>
      <c r="I63" s="2">
        <v>3</v>
      </c>
    </row>
    <row r="64" spans="1:9" s="17" customFormat="1" ht="28" hidden="1" x14ac:dyDescent="0.2">
      <c r="A64" s="10" t="str">
        <f>CONCATENATE("v1-",YEAR(Table2[[#This Row],[Post Date]]),"-Q",ROUNDDOWN(MONTH(Table2[[#This Row],[Post Date]])/3,0)+1,"-",TEXT(Table2[[#This Row],[Counter]],"00#"))</f>
        <v>v1-2019-Q1-004</v>
      </c>
      <c r="B64" s="3" t="s">
        <v>57</v>
      </c>
      <c r="C64" s="2">
        <v>17</v>
      </c>
      <c r="D64" s="10" t="s">
        <v>2739</v>
      </c>
      <c r="E64" s="2">
        <v>1</v>
      </c>
      <c r="F64" s="34" t="s">
        <v>2775</v>
      </c>
      <c r="G64" s="18">
        <v>43497</v>
      </c>
      <c r="H64" s="14" t="s">
        <v>19</v>
      </c>
      <c r="I64" s="2">
        <v>4</v>
      </c>
    </row>
    <row r="65" spans="1:9" s="17" customFormat="1" ht="15" hidden="1" x14ac:dyDescent="0.2">
      <c r="A65" s="10" t="str">
        <f>CONCATENATE("v1-",YEAR(Table2[[#This Row],[Post Date]]),"-Q",ROUNDDOWN(MONTH(Table2[[#This Row],[Post Date]])/3,0)+1,"-",TEXT(Table2[[#This Row],[Counter]],"00#"))</f>
        <v>v1-2019-Q1-005</v>
      </c>
      <c r="B65" s="3" t="s">
        <v>57</v>
      </c>
      <c r="C65" s="2">
        <v>25</v>
      </c>
      <c r="D65" s="10" t="s">
        <v>2776</v>
      </c>
      <c r="E65" s="2">
        <v>2</v>
      </c>
      <c r="F65" s="34" t="s">
        <v>2777</v>
      </c>
      <c r="G65" s="18">
        <v>43497</v>
      </c>
      <c r="H65" s="14" t="s">
        <v>19</v>
      </c>
      <c r="I65" s="2">
        <v>5</v>
      </c>
    </row>
    <row r="66" spans="1:9" s="17" customFormat="1" ht="98" hidden="1" x14ac:dyDescent="0.2">
      <c r="A66" s="10" t="str">
        <f>CONCATENATE("v1-",YEAR(Table2[[#This Row],[Post Date]]),"-Q",ROUNDDOWN(MONTH(Table2[[#This Row],[Post Date]])/3,0)+1,"-",TEXT(Table2[[#This Row],[Counter]],"00#"))</f>
        <v>v1-2019-Q1-006</v>
      </c>
      <c r="B66" s="3" t="s">
        <v>57</v>
      </c>
      <c r="C66" s="2">
        <v>26</v>
      </c>
      <c r="D66" s="10" t="s">
        <v>2778</v>
      </c>
      <c r="E66" s="2">
        <v>1</v>
      </c>
      <c r="F66" s="19" t="s">
        <v>2779</v>
      </c>
      <c r="G66" s="18">
        <v>43497</v>
      </c>
      <c r="H66" s="15" t="s">
        <v>19</v>
      </c>
      <c r="I66" s="2">
        <v>6</v>
      </c>
    </row>
    <row r="67" spans="1:9" s="17" customFormat="1" ht="168" hidden="1" x14ac:dyDescent="0.2">
      <c r="A67" s="10" t="str">
        <f>CONCATENATE("v1-",YEAR(Table2[[#This Row],[Post Date]]),"-Q",ROUNDDOWN(MONTH(Table2[[#This Row],[Post Date]])/3,0)+1,"-",TEXT(Table2[[#This Row],[Counter]],"00#"))</f>
        <v>v1-2019-Q1-007</v>
      </c>
      <c r="B67" s="3" t="s">
        <v>175</v>
      </c>
      <c r="C67" s="2">
        <v>40</v>
      </c>
      <c r="D67" s="10" t="s">
        <v>2730</v>
      </c>
      <c r="E67" s="2">
        <v>1</v>
      </c>
      <c r="F67" s="34" t="s">
        <v>2780</v>
      </c>
      <c r="G67" s="18">
        <v>43497</v>
      </c>
      <c r="H67" s="14" t="s">
        <v>19</v>
      </c>
      <c r="I67" s="2">
        <v>7</v>
      </c>
    </row>
    <row r="68" spans="1:9" s="17" customFormat="1" ht="98" hidden="1" x14ac:dyDescent="0.2">
      <c r="A68" s="10" t="str">
        <f>CONCATENATE("v1-",YEAR(Table2[[#This Row],[Post Date]]),"-Q",ROUNDDOWN(MONTH(Table2[[#This Row],[Post Date]])/3,0)+1,"-",TEXT(Table2[[#This Row],[Counter]],"00#"))</f>
        <v>v1-2019-Q1-009</v>
      </c>
      <c r="B68" s="3" t="s">
        <v>139</v>
      </c>
      <c r="C68" s="2">
        <v>98</v>
      </c>
      <c r="D68" s="10" t="s">
        <v>2781</v>
      </c>
      <c r="E68" s="2">
        <v>1</v>
      </c>
      <c r="F68" s="34" t="s">
        <v>2782</v>
      </c>
      <c r="G68" s="18">
        <v>43497</v>
      </c>
      <c r="H68" s="14" t="s">
        <v>19</v>
      </c>
      <c r="I68" s="2">
        <v>9</v>
      </c>
    </row>
    <row r="69" spans="1:9" s="17" customFormat="1" ht="168" hidden="1" x14ac:dyDescent="0.2">
      <c r="A69" s="10" t="str">
        <f>CONCATENATE("v1-",YEAR(Table2[[#This Row],[Post Date]]),"-Q",ROUNDDOWN(MONTH(Table2[[#This Row],[Post Date]])/3,0)+1,"-",TEXT(Table2[[#This Row],[Counter]],"00#"))</f>
        <v>v1-2019-Q1-008</v>
      </c>
      <c r="B69" s="3" t="s">
        <v>139</v>
      </c>
      <c r="C69" s="2">
        <v>98</v>
      </c>
      <c r="D69" s="10" t="s">
        <v>2781</v>
      </c>
      <c r="E69" s="2">
        <v>1</v>
      </c>
      <c r="F69" s="19" t="s">
        <v>2783</v>
      </c>
      <c r="G69" s="18">
        <v>43497</v>
      </c>
      <c r="H69" s="14" t="s">
        <v>40</v>
      </c>
      <c r="I69" s="2">
        <v>8</v>
      </c>
    </row>
    <row r="70" spans="1:9" s="17" customFormat="1" ht="98" hidden="1" x14ac:dyDescent="0.2">
      <c r="A70" s="10" t="str">
        <f>CONCATENATE("v1-",YEAR(Table2[[#This Row],[Post Date]]),"-Q",ROUNDDOWN(MONTH(Table2[[#This Row],[Post Date]])/3,0)+1,"-",TEXT(Table2[[#This Row],[Counter]],"00#"))</f>
        <v>v1-2019-Q1-010</v>
      </c>
      <c r="B70" s="3" t="s">
        <v>2784</v>
      </c>
      <c r="C70" s="2" t="s">
        <v>38</v>
      </c>
      <c r="D70" s="10" t="s">
        <v>38</v>
      </c>
      <c r="E70" s="2" t="s">
        <v>38</v>
      </c>
      <c r="F70" s="34" t="s">
        <v>2785</v>
      </c>
      <c r="G70" s="18">
        <v>43497</v>
      </c>
      <c r="H70" s="14" t="s">
        <v>19</v>
      </c>
      <c r="I70" s="2">
        <v>10</v>
      </c>
    </row>
    <row r="71" spans="1:9" s="17" customFormat="1" ht="28" hidden="1" x14ac:dyDescent="0.2">
      <c r="A71" s="10" t="str">
        <f>CONCATENATE("v1-",YEAR(Table2[[#This Row],[Post Date]]),"-Q",ROUNDDOWN(MONTH(Table2[[#This Row],[Post Date]])/3,0)+1,"-",TEXT(Table2[[#This Row],[Counter]],"00#"))</f>
        <v>v1-2019-Q1-011</v>
      </c>
      <c r="B71" s="3" t="s">
        <v>38</v>
      </c>
      <c r="C71" s="2" t="s">
        <v>38</v>
      </c>
      <c r="D71" s="10" t="s">
        <v>38</v>
      </c>
      <c r="E71" s="2" t="s">
        <v>38</v>
      </c>
      <c r="F71" s="34" t="s">
        <v>2786</v>
      </c>
      <c r="G71" s="18">
        <v>43497</v>
      </c>
      <c r="H71" s="14" t="s">
        <v>19</v>
      </c>
      <c r="I71" s="2">
        <v>11</v>
      </c>
    </row>
    <row r="72" spans="1:9" s="17" customFormat="1" ht="28" hidden="1" x14ac:dyDescent="0.2">
      <c r="A72" s="10" t="str">
        <f>CONCATENATE("v1-",YEAR(Table2[[#This Row],[Post Date]]),"-Q",ROUNDDOWN(MONTH(Table2[[#This Row],[Post Date]])/3,0)+1,"-",TEXT(Table2[[#This Row],[Counter]],"00#"))</f>
        <v>v1-2018-Q4-001</v>
      </c>
      <c r="B72" s="3" t="s">
        <v>57</v>
      </c>
      <c r="C72" s="2">
        <v>1</v>
      </c>
      <c r="D72" s="10" t="s">
        <v>2787</v>
      </c>
      <c r="E72" s="2">
        <v>1</v>
      </c>
      <c r="F72" s="34" t="s">
        <v>2788</v>
      </c>
      <c r="G72" s="18">
        <v>43405</v>
      </c>
      <c r="H72" s="14" t="s">
        <v>19</v>
      </c>
      <c r="I72" s="2">
        <v>1</v>
      </c>
    </row>
    <row r="73" spans="1:9" s="17" customFormat="1" ht="70" hidden="1" x14ac:dyDescent="0.2">
      <c r="A73" s="10" t="str">
        <f>CONCATENATE("v1-",YEAR(Table2[[#This Row],[Post Date]]),"-Q",ROUNDDOWN(MONTH(Table2[[#This Row],[Post Date]])/3,0)+1,"-",TEXT(Table2[[#This Row],[Counter]],"00#"))</f>
        <v>v1-2018-Q4-002</v>
      </c>
      <c r="B73" s="3" t="s">
        <v>57</v>
      </c>
      <c r="C73" s="3">
        <v>8</v>
      </c>
      <c r="D73" s="34" t="s">
        <v>2724</v>
      </c>
      <c r="E73" s="2">
        <v>2</v>
      </c>
      <c r="F73" s="34" t="s">
        <v>2789</v>
      </c>
      <c r="G73" s="18">
        <v>43405</v>
      </c>
      <c r="H73" s="14" t="s">
        <v>19</v>
      </c>
      <c r="I73" s="2">
        <v>2</v>
      </c>
    </row>
    <row r="74" spans="1:9" s="17" customFormat="1" ht="42" hidden="1" x14ac:dyDescent="0.2">
      <c r="A74" s="10" t="str">
        <f>CONCATENATE("v1-",YEAR(Table2[[#This Row],[Post Date]]),"-Q",ROUNDDOWN(MONTH(Table2[[#This Row],[Post Date]])/3,0)+1,"-",TEXT(Table2[[#This Row],[Counter]],"00#"))</f>
        <v>v1-2018-Q4-003</v>
      </c>
      <c r="B74" s="3" t="s">
        <v>57</v>
      </c>
      <c r="C74" s="3">
        <v>8</v>
      </c>
      <c r="D74" s="34" t="s">
        <v>2724</v>
      </c>
      <c r="E74" s="2">
        <v>2</v>
      </c>
      <c r="F74" s="34" t="s">
        <v>2790</v>
      </c>
      <c r="G74" s="18">
        <v>43405</v>
      </c>
      <c r="H74" s="14" t="s">
        <v>19</v>
      </c>
      <c r="I74" s="2">
        <v>3</v>
      </c>
    </row>
    <row r="75" spans="1:9" s="17" customFormat="1" ht="42" hidden="1" x14ac:dyDescent="0.2">
      <c r="A75" s="10" t="str">
        <f>CONCATENATE("v1-",YEAR(Table2[[#This Row],[Post Date]]),"-Q",ROUNDDOWN(MONTH(Table2[[#This Row],[Post Date]])/3,0)+1,"-",TEXT(Table2[[#This Row],[Counter]],"00#"))</f>
        <v>v1-2018-Q4-004</v>
      </c>
      <c r="B75" s="3" t="s">
        <v>57</v>
      </c>
      <c r="C75" s="3">
        <v>8</v>
      </c>
      <c r="D75" s="34" t="s">
        <v>2724</v>
      </c>
      <c r="E75" s="2">
        <v>2</v>
      </c>
      <c r="F75" s="34" t="s">
        <v>2791</v>
      </c>
      <c r="G75" s="18">
        <v>43405</v>
      </c>
      <c r="H75" s="14" t="s">
        <v>19</v>
      </c>
      <c r="I75" s="2">
        <v>4</v>
      </c>
    </row>
    <row r="76" spans="1:9" s="17" customFormat="1" ht="28" hidden="1" x14ac:dyDescent="0.2">
      <c r="A76" s="10" t="str">
        <f>CONCATENATE("v1-",YEAR(Table2[[#This Row],[Post Date]]),"-Q",ROUNDDOWN(MONTH(Table2[[#This Row],[Post Date]])/3,0)+1,"-",TEXT(Table2[[#This Row],[Counter]],"00#"))</f>
        <v>v1-2018-Q4-005</v>
      </c>
      <c r="B76" s="3" t="s">
        <v>57</v>
      </c>
      <c r="C76" s="2">
        <v>19</v>
      </c>
      <c r="D76" s="10" t="s">
        <v>2743</v>
      </c>
      <c r="E76" s="2">
        <v>1</v>
      </c>
      <c r="F76" s="34" t="s">
        <v>2792</v>
      </c>
      <c r="G76" s="18">
        <v>43405</v>
      </c>
      <c r="H76" s="14" t="s">
        <v>19</v>
      </c>
      <c r="I76" s="2">
        <v>5</v>
      </c>
    </row>
    <row r="77" spans="1:9" s="17" customFormat="1" ht="28" hidden="1" x14ac:dyDescent="0.2">
      <c r="A77" s="10" t="str">
        <f>CONCATENATE("v1-",YEAR(Table2[[#This Row],[Post Date]]),"-Q",ROUNDDOWN(MONTH(Table2[[#This Row],[Post Date]])/3,0)+1,"-",TEXT(Table2[[#This Row],[Counter]],"00#"))</f>
        <v>v1-2018-Q4-006</v>
      </c>
      <c r="B77" s="3" t="s">
        <v>57</v>
      </c>
      <c r="C77" s="2">
        <v>19</v>
      </c>
      <c r="D77" s="10" t="s">
        <v>2743</v>
      </c>
      <c r="E77" s="2">
        <v>1</v>
      </c>
      <c r="F77" s="34" t="s">
        <v>2793</v>
      </c>
      <c r="G77" s="18">
        <v>43405</v>
      </c>
      <c r="H77" s="14" t="s">
        <v>19</v>
      </c>
      <c r="I77" s="2">
        <v>6</v>
      </c>
    </row>
    <row r="78" spans="1:9" s="17" customFormat="1" ht="42" hidden="1" x14ac:dyDescent="0.2">
      <c r="A78" s="10" t="str">
        <f>CONCATENATE("v1-",YEAR(Table2[[#This Row],[Post Date]]),"-Q",ROUNDDOWN(MONTH(Table2[[#This Row],[Post Date]])/3,0)+1,"-",TEXT(Table2[[#This Row],[Counter]],"00#"))</f>
        <v>v1-2018-Q4-007</v>
      </c>
      <c r="B78" s="3" t="s">
        <v>57</v>
      </c>
      <c r="C78" s="2">
        <v>24</v>
      </c>
      <c r="D78" s="10" t="s">
        <v>2794</v>
      </c>
      <c r="E78" s="2">
        <v>2</v>
      </c>
      <c r="F78" s="34" t="s">
        <v>2795</v>
      </c>
      <c r="G78" s="18">
        <v>43405</v>
      </c>
      <c r="H78" s="14" t="s">
        <v>19</v>
      </c>
      <c r="I78" s="2">
        <v>7</v>
      </c>
    </row>
    <row r="79" spans="1:9" s="17" customFormat="1" ht="28" hidden="1" x14ac:dyDescent="0.2">
      <c r="A79" s="10" t="str">
        <f>CONCATENATE("v1-",YEAR(Table2[[#This Row],[Post Date]]),"-Q",ROUNDDOWN(MONTH(Table2[[#This Row],[Post Date]])/3,0)+1,"-",TEXT(Table2[[#This Row],[Counter]],"00#"))</f>
        <v>v1-2018-Q4-008</v>
      </c>
      <c r="B79" s="3" t="s">
        <v>241</v>
      </c>
      <c r="C79" s="2">
        <v>34</v>
      </c>
      <c r="D79" s="10" t="s">
        <v>1765</v>
      </c>
      <c r="E79" s="2">
        <v>1</v>
      </c>
      <c r="F79" s="34" t="s">
        <v>2796</v>
      </c>
      <c r="G79" s="18">
        <v>43405</v>
      </c>
      <c r="H79" s="14" t="s">
        <v>19</v>
      </c>
      <c r="I79" s="2">
        <v>8</v>
      </c>
    </row>
    <row r="80" spans="1:9" s="17" customFormat="1" ht="42" hidden="1" x14ac:dyDescent="0.2">
      <c r="A80" s="10" t="str">
        <f>CONCATENATE("v1-",YEAR(Table2[[#This Row],[Post Date]]),"-Q",ROUNDDOWN(MONTH(Table2[[#This Row],[Post Date]])/3,0)+1,"-",TEXT(Table2[[#This Row],[Counter]],"00#"))</f>
        <v>v1-2018-Q4-009</v>
      </c>
      <c r="B80" s="3" t="s">
        <v>241</v>
      </c>
      <c r="C80" s="3">
        <v>35</v>
      </c>
      <c r="D80" s="34" t="s">
        <v>2797</v>
      </c>
      <c r="E80" s="3">
        <v>2</v>
      </c>
      <c r="F80" s="34" t="s">
        <v>2798</v>
      </c>
      <c r="G80" s="18">
        <v>43405</v>
      </c>
      <c r="H80" s="14" t="s">
        <v>19</v>
      </c>
      <c r="I80" s="2">
        <v>9</v>
      </c>
    </row>
    <row r="81" spans="1:9" s="17" customFormat="1" ht="28" hidden="1" x14ac:dyDescent="0.2">
      <c r="A81" s="10" t="str">
        <f>CONCATENATE("v1-",YEAR(Table2[[#This Row],[Post Date]]),"-Q",ROUNDDOWN(MONTH(Table2[[#This Row],[Post Date]])/3,0)+1,"-",TEXT(Table2[[#This Row],[Counter]],"00#"))</f>
        <v>v1-2018-Q4-010</v>
      </c>
      <c r="B81" s="3" t="s">
        <v>175</v>
      </c>
      <c r="C81" s="3">
        <v>40</v>
      </c>
      <c r="D81" s="34" t="s">
        <v>2730</v>
      </c>
      <c r="E81" s="2">
        <v>1</v>
      </c>
      <c r="F81" s="34" t="s">
        <v>2799</v>
      </c>
      <c r="G81" s="18">
        <v>43405</v>
      </c>
      <c r="H81" s="14" t="s">
        <v>19</v>
      </c>
      <c r="I81" s="2">
        <v>10</v>
      </c>
    </row>
    <row r="82" spans="1:9" s="17" customFormat="1" ht="42" hidden="1" x14ac:dyDescent="0.2">
      <c r="A82" s="10" t="str">
        <f>CONCATENATE("v1-",YEAR(Table2[[#This Row],[Post Date]]),"-Q",ROUNDDOWN(MONTH(Table2[[#This Row],[Post Date]])/3,0)+1,"-",TEXT(Table2[[#This Row],[Counter]],"00#"))</f>
        <v>v1-2018-Q4-011</v>
      </c>
      <c r="B82" s="3" t="s">
        <v>175</v>
      </c>
      <c r="C82" s="3">
        <v>40</v>
      </c>
      <c r="D82" s="34" t="s">
        <v>2730</v>
      </c>
      <c r="E82" s="3">
        <v>1</v>
      </c>
      <c r="F82" s="34" t="s">
        <v>2800</v>
      </c>
      <c r="G82" s="18">
        <v>43405</v>
      </c>
      <c r="H82" s="14" t="s">
        <v>19</v>
      </c>
      <c r="I82" s="2">
        <v>11</v>
      </c>
    </row>
    <row r="83" spans="1:9" s="17" customFormat="1" ht="28" hidden="1" x14ac:dyDescent="0.2">
      <c r="A83" s="10" t="str">
        <f>CONCATENATE("v1-",YEAR(Table2[[#This Row],[Post Date]]),"-Q",ROUNDDOWN(MONTH(Table2[[#This Row],[Post Date]])/3,0)+1,"-",TEXT(Table2[[#This Row],[Counter]],"00#"))</f>
        <v>v1-2018-Q4-012</v>
      </c>
      <c r="B83" s="3" t="s">
        <v>175</v>
      </c>
      <c r="C83" s="3">
        <v>43</v>
      </c>
      <c r="D83" s="34" t="s">
        <v>2732</v>
      </c>
      <c r="E83" s="2">
        <v>1</v>
      </c>
      <c r="F83" s="34" t="s">
        <v>2801</v>
      </c>
      <c r="G83" s="18">
        <v>43405</v>
      </c>
      <c r="H83" s="14" t="s">
        <v>19</v>
      </c>
      <c r="I83" s="2">
        <v>12</v>
      </c>
    </row>
    <row r="84" spans="1:9" s="29" customFormat="1" ht="42" hidden="1" x14ac:dyDescent="0.2">
      <c r="A84" s="10" t="str">
        <f>CONCATENATE("v1-",YEAR(Table2[[#This Row],[Post Date]]),"-Q",ROUNDDOWN(MONTH(Table2[[#This Row],[Post Date]])/3,0)+1,"-",TEXT(Table2[[#This Row],[Counter]],"00#"))</f>
        <v>v1-2018-Q4-013</v>
      </c>
      <c r="B84" s="3" t="s">
        <v>175</v>
      </c>
      <c r="C84" s="3">
        <v>43</v>
      </c>
      <c r="D84" s="34" t="s">
        <v>2732</v>
      </c>
      <c r="E84" s="3">
        <v>1</v>
      </c>
      <c r="F84" s="34" t="s">
        <v>2802</v>
      </c>
      <c r="G84" s="18">
        <v>43405</v>
      </c>
      <c r="H84" s="14" t="s">
        <v>19</v>
      </c>
      <c r="I84" s="2">
        <v>13</v>
      </c>
    </row>
    <row r="85" spans="1:9" s="29" customFormat="1" ht="28" hidden="1" x14ac:dyDescent="0.2">
      <c r="A85" s="10" t="str">
        <f>CONCATENATE("v1-",YEAR(Table2[[#This Row],[Post Date]]),"-Q",ROUNDDOWN(MONTH(Table2[[#This Row],[Post Date]])/3,0)+1,"-",TEXT(Table2[[#This Row],[Counter]],"00#"))</f>
        <v>v1-2018-Q4-014</v>
      </c>
      <c r="B85" s="3" t="s">
        <v>175</v>
      </c>
      <c r="C85" s="3">
        <v>44</v>
      </c>
      <c r="D85" s="34" t="s">
        <v>2732</v>
      </c>
      <c r="E85" s="2" t="s">
        <v>415</v>
      </c>
      <c r="F85" s="34" t="s">
        <v>2799</v>
      </c>
      <c r="G85" s="18">
        <v>43405</v>
      </c>
      <c r="H85" s="14" t="s">
        <v>19</v>
      </c>
      <c r="I85" s="2">
        <v>14</v>
      </c>
    </row>
    <row r="86" spans="1:9" s="29" customFormat="1" ht="42" hidden="1" x14ac:dyDescent="0.2">
      <c r="A86" s="10" t="str">
        <f>CONCATENATE("v1-",YEAR(Table2[[#This Row],[Post Date]]),"-Q",ROUNDDOWN(MONTH(Table2[[#This Row],[Post Date]])/3,0)+1,"-",TEXT(Table2[[#This Row],[Counter]],"00#"))</f>
        <v>v1-2018-Q4-015</v>
      </c>
      <c r="B86" s="3" t="s">
        <v>175</v>
      </c>
      <c r="C86" s="3">
        <v>44</v>
      </c>
      <c r="D86" s="34" t="s">
        <v>2732</v>
      </c>
      <c r="E86" s="3" t="s">
        <v>415</v>
      </c>
      <c r="F86" s="34" t="s">
        <v>2800</v>
      </c>
      <c r="G86" s="18">
        <v>43405</v>
      </c>
      <c r="H86" s="14" t="s">
        <v>19</v>
      </c>
      <c r="I86" s="2">
        <v>15</v>
      </c>
    </row>
    <row r="87" spans="1:9" s="29" customFormat="1" ht="140" hidden="1" x14ac:dyDescent="0.2">
      <c r="A87" s="10" t="str">
        <f>CONCATENATE("v1-",YEAR(Table2[[#This Row],[Post Date]]),"-Q",ROUNDDOWN(MONTH(Table2[[#This Row],[Post Date]])/3,0)+1,"-",TEXT(Table2[[#This Row],[Counter]],"00#"))</f>
        <v>v1-2018-Q4-016</v>
      </c>
      <c r="B87" s="3" t="s">
        <v>1634</v>
      </c>
      <c r="C87" s="2">
        <v>77</v>
      </c>
      <c r="D87" s="10" t="s">
        <v>2803</v>
      </c>
      <c r="E87" s="2">
        <v>1</v>
      </c>
      <c r="F87" s="34" t="s">
        <v>2804</v>
      </c>
      <c r="G87" s="18">
        <v>43405</v>
      </c>
      <c r="H87" s="14" t="s">
        <v>19</v>
      </c>
      <c r="I87" s="2">
        <v>16</v>
      </c>
    </row>
    <row r="88" spans="1:9" s="29" customFormat="1" ht="28" hidden="1" x14ac:dyDescent="0.2">
      <c r="A88" s="10" t="str">
        <f>CONCATENATE("v1-",YEAR(Table2[[#This Row],[Post Date]]),"-Q",ROUNDDOWN(MONTH(Table2[[#This Row],[Post Date]])/3,0)+1,"-",TEXT(Table2[[#This Row],[Counter]],"00#"))</f>
        <v>v1-2018-Q4-017</v>
      </c>
      <c r="B88" s="3" t="s">
        <v>1634</v>
      </c>
      <c r="C88" s="2">
        <v>81</v>
      </c>
      <c r="D88" s="10" t="s">
        <v>2805</v>
      </c>
      <c r="E88" s="2">
        <v>1</v>
      </c>
      <c r="F88" s="34" t="s">
        <v>2806</v>
      </c>
      <c r="G88" s="18">
        <v>43405</v>
      </c>
      <c r="H88" s="14" t="s">
        <v>19</v>
      </c>
      <c r="I88" s="2">
        <v>17</v>
      </c>
    </row>
    <row r="89" spans="1:9" s="29" customFormat="1" ht="42" hidden="1" x14ac:dyDescent="0.2">
      <c r="A89" s="10" t="str">
        <f>CONCATENATE("v1-",YEAR(Table2[[#This Row],[Post Date]]),"-Q",ROUNDDOWN(MONTH(Table2[[#This Row],[Post Date]])/3,0)+1,"-",TEXT(Table2[[#This Row],[Counter]],"00#"))</f>
        <v>v1-2018-Q4-018</v>
      </c>
      <c r="B89" s="3" t="s">
        <v>1634</v>
      </c>
      <c r="C89" s="2">
        <v>81</v>
      </c>
      <c r="D89" s="10" t="s">
        <v>2805</v>
      </c>
      <c r="E89" s="2">
        <v>1</v>
      </c>
      <c r="F89" s="34" t="s">
        <v>2807</v>
      </c>
      <c r="G89" s="18">
        <v>43405</v>
      </c>
      <c r="H89" s="14" t="s">
        <v>19</v>
      </c>
      <c r="I89" s="2">
        <v>18</v>
      </c>
    </row>
    <row r="90" spans="1:9" s="29" customFormat="1" ht="28" hidden="1" x14ac:dyDescent="0.2">
      <c r="A90" s="10" t="str">
        <f>CONCATENATE("v1-",YEAR(Table2[[#This Row],[Post Date]]),"-Q",ROUNDDOWN(MONTH(Table2[[#This Row],[Post Date]])/3,0)+1,"-",TEXT(Table2[[#This Row],[Counter]],"00#"))</f>
        <v>v1-2018-Q4-021</v>
      </c>
      <c r="B90" s="3" t="s">
        <v>1634</v>
      </c>
      <c r="C90" s="2">
        <v>81</v>
      </c>
      <c r="D90" s="10" t="s">
        <v>2805</v>
      </c>
      <c r="E90" s="2">
        <v>2</v>
      </c>
      <c r="F90" s="34" t="s">
        <v>2808</v>
      </c>
      <c r="G90" s="18">
        <v>43405</v>
      </c>
      <c r="H90" s="14" t="s">
        <v>19</v>
      </c>
      <c r="I90" s="2">
        <v>21</v>
      </c>
    </row>
    <row r="91" spans="1:9" s="29" customFormat="1" ht="42" hidden="1" x14ac:dyDescent="0.2">
      <c r="A91" s="10" t="str">
        <f>CONCATENATE("v1-",YEAR(Table2[[#This Row],[Post Date]]),"-Q",ROUNDDOWN(MONTH(Table2[[#This Row],[Post Date]])/3,0)+1,"-",TEXT(Table2[[#This Row],[Counter]],"00#"))</f>
        <v>v1-2018-Q4-019</v>
      </c>
      <c r="B91" s="3" t="s">
        <v>139</v>
      </c>
      <c r="C91" s="2">
        <v>99</v>
      </c>
      <c r="D91" s="10" t="s">
        <v>2809</v>
      </c>
      <c r="E91" s="2">
        <v>1</v>
      </c>
      <c r="F91" s="34" t="s">
        <v>2810</v>
      </c>
      <c r="G91" s="18">
        <v>43405</v>
      </c>
      <c r="H91" s="14" t="s">
        <v>19</v>
      </c>
      <c r="I91" s="2">
        <v>19</v>
      </c>
    </row>
    <row r="92" spans="1:9" s="17" customFormat="1" ht="42" hidden="1" x14ac:dyDescent="0.2">
      <c r="A92" s="10" t="str">
        <f>CONCATENATE("v1-",YEAR(Table2[[#This Row],[Post Date]]),"-Q",ROUNDDOWN(MONTH(Table2[[#This Row],[Post Date]])/3,0)+1,"-",TEXT(Table2[[#This Row],[Counter]],"00#"))</f>
        <v>v1-2018-Q4-020</v>
      </c>
      <c r="B92" s="3" t="s">
        <v>139</v>
      </c>
      <c r="C92" s="2">
        <v>99</v>
      </c>
      <c r="D92" s="10" t="s">
        <v>2809</v>
      </c>
      <c r="E92" s="2">
        <v>1</v>
      </c>
      <c r="F92" s="13" t="s">
        <v>2811</v>
      </c>
      <c r="G92" s="18">
        <v>43405</v>
      </c>
      <c r="H92" s="14" t="s">
        <v>19</v>
      </c>
      <c r="I92" s="2">
        <v>20</v>
      </c>
    </row>
    <row r="93" spans="1:9" s="29" customFormat="1" ht="28" hidden="1" x14ac:dyDescent="0.2">
      <c r="A93" s="10" t="str">
        <f>CONCATENATE("v1-",YEAR(Table2[[#This Row],[Post Date]]),"-Q",ROUNDDOWN(MONTH(Table2[[#This Row],[Post Date]])/3,0)+1,"-",TEXT(Table2[[#This Row],[Counter]],"00#"))</f>
        <v>v1-2018-Q3-001</v>
      </c>
      <c r="B93" s="3" t="s">
        <v>57</v>
      </c>
      <c r="C93" s="2">
        <v>4</v>
      </c>
      <c r="D93" s="10" t="s">
        <v>2722</v>
      </c>
      <c r="E93" s="2" t="s">
        <v>1854</v>
      </c>
      <c r="F93" s="34" t="s">
        <v>2812</v>
      </c>
      <c r="G93" s="18">
        <v>43327</v>
      </c>
      <c r="H93" s="15"/>
      <c r="I93" s="2">
        <v>1</v>
      </c>
    </row>
    <row r="94" spans="1:9" s="29" customFormat="1" ht="28" hidden="1" x14ac:dyDescent="0.2">
      <c r="A94" s="10" t="str">
        <f>CONCATENATE("v1-",YEAR(Table2[[#This Row],[Post Date]]),"-Q",ROUNDDOWN(MONTH(Table2[[#This Row],[Post Date]])/3,0)+1,"-",TEXT(Table2[[#This Row],[Counter]],"00#"))</f>
        <v>v1-2018-Q3-002</v>
      </c>
      <c r="B94" s="3" t="s">
        <v>57</v>
      </c>
      <c r="C94" s="2">
        <v>4</v>
      </c>
      <c r="D94" s="10" t="s">
        <v>2722</v>
      </c>
      <c r="E94" s="2" t="s">
        <v>2813</v>
      </c>
      <c r="F94" s="34" t="s">
        <v>2814</v>
      </c>
      <c r="G94" s="18">
        <v>43327</v>
      </c>
      <c r="H94" s="15"/>
      <c r="I94" s="2">
        <v>2</v>
      </c>
    </row>
    <row r="95" spans="1:9" s="29" customFormat="1" ht="28" hidden="1" x14ac:dyDescent="0.2">
      <c r="A95" s="10" t="str">
        <f>CONCATENATE("v1-",YEAR(Table2[[#This Row],[Post Date]]),"-Q",ROUNDDOWN(MONTH(Table2[[#This Row],[Post Date]])/3,0)+1,"-",TEXT(Table2[[#This Row],[Counter]],"00#"))</f>
        <v>v1-2018-Q3-003</v>
      </c>
      <c r="B95" s="3" t="s">
        <v>57</v>
      </c>
      <c r="C95" s="2">
        <v>4</v>
      </c>
      <c r="D95" s="10" t="s">
        <v>2722</v>
      </c>
      <c r="E95" s="2" t="s">
        <v>2813</v>
      </c>
      <c r="F95" s="34" t="s">
        <v>2815</v>
      </c>
      <c r="G95" s="18">
        <v>43327</v>
      </c>
      <c r="H95" s="15"/>
      <c r="I95" s="2">
        <v>3</v>
      </c>
    </row>
    <row r="96" spans="1:9" s="29" customFormat="1" ht="28" hidden="1" x14ac:dyDescent="0.2">
      <c r="A96" s="10" t="str">
        <f>CONCATENATE("v1-",YEAR(Table2[[#This Row],[Post Date]]),"-Q",ROUNDDOWN(MONTH(Table2[[#This Row],[Post Date]])/3,0)+1,"-",TEXT(Table2[[#This Row],[Counter]],"00#"))</f>
        <v>v1-2018-Q3-004</v>
      </c>
      <c r="B96" s="3" t="s">
        <v>57</v>
      </c>
      <c r="C96" s="2">
        <v>4</v>
      </c>
      <c r="D96" s="10" t="s">
        <v>2722</v>
      </c>
      <c r="E96" s="2" t="s">
        <v>1854</v>
      </c>
      <c r="F96" s="34" t="s">
        <v>2816</v>
      </c>
      <c r="G96" s="18">
        <v>43327</v>
      </c>
      <c r="H96" s="15"/>
      <c r="I96" s="2">
        <v>4</v>
      </c>
    </row>
    <row r="97" spans="1:9" s="29" customFormat="1" ht="28" hidden="1" x14ac:dyDescent="0.2">
      <c r="A97" s="10" t="str">
        <f>CONCATENATE("v1-",YEAR(Table2[[#This Row],[Post Date]]),"-Q",ROUNDDOWN(MONTH(Table2[[#This Row],[Post Date]])/3,0)+1,"-",TEXT(Table2[[#This Row],[Counter]],"00#"))</f>
        <v>v1-2018-Q3-005</v>
      </c>
      <c r="B97" s="3" t="s">
        <v>57</v>
      </c>
      <c r="C97" s="2">
        <v>4</v>
      </c>
      <c r="D97" s="10" t="s">
        <v>2722</v>
      </c>
      <c r="E97" s="2" t="s">
        <v>2215</v>
      </c>
      <c r="F97" s="34" t="s">
        <v>2817</v>
      </c>
      <c r="G97" s="18">
        <v>43327</v>
      </c>
      <c r="H97" s="15"/>
      <c r="I97" s="2">
        <v>5</v>
      </c>
    </row>
    <row r="98" spans="1:9" s="29" customFormat="1" ht="15" hidden="1" x14ac:dyDescent="0.2">
      <c r="A98" s="10" t="str">
        <f>CONCATENATE("v1-",YEAR(Table2[[#This Row],[Post Date]]),"-Q",ROUNDDOWN(MONTH(Table2[[#This Row],[Post Date]])/3,0)+1,"-",TEXT(Table2[[#This Row],[Counter]],"00#"))</f>
        <v>v1-2018-Q3-006</v>
      </c>
      <c r="B98" s="3" t="s">
        <v>57</v>
      </c>
      <c r="C98" s="2">
        <v>4</v>
      </c>
      <c r="D98" s="10" t="s">
        <v>2722</v>
      </c>
      <c r="E98" s="2">
        <v>1</v>
      </c>
      <c r="F98" s="34" t="s">
        <v>2818</v>
      </c>
      <c r="G98" s="18">
        <v>43327</v>
      </c>
      <c r="H98" s="15"/>
      <c r="I98" s="2">
        <v>6</v>
      </c>
    </row>
    <row r="99" spans="1:9" s="29" customFormat="1" ht="15" hidden="1" x14ac:dyDescent="0.2">
      <c r="A99" s="10" t="str">
        <f>CONCATENATE("v1-",YEAR(Table2[[#This Row],[Post Date]]),"-Q",ROUNDDOWN(MONTH(Table2[[#This Row],[Post Date]])/3,0)+1,"-",TEXT(Table2[[#This Row],[Counter]],"00#"))</f>
        <v>v1-2018-Q3-007</v>
      </c>
      <c r="B99" s="3" t="s">
        <v>57</v>
      </c>
      <c r="C99" s="2">
        <v>4</v>
      </c>
      <c r="D99" s="10" t="s">
        <v>2722</v>
      </c>
      <c r="E99" s="2">
        <v>2</v>
      </c>
      <c r="F99" s="34" t="s">
        <v>2819</v>
      </c>
      <c r="G99" s="18">
        <v>43327</v>
      </c>
      <c r="H99" s="15"/>
      <c r="I99" s="2">
        <v>7</v>
      </c>
    </row>
    <row r="100" spans="1:9" s="29" customFormat="1" ht="28" hidden="1" x14ac:dyDescent="0.2">
      <c r="A100" s="10" t="str">
        <f>CONCATENATE("v1-",YEAR(Table2[[#This Row],[Post Date]]),"-Q",ROUNDDOWN(MONTH(Table2[[#This Row],[Post Date]])/3,0)+1,"-",TEXT(Table2[[#This Row],[Counter]],"00#"))</f>
        <v>v1-2018-Q3-008</v>
      </c>
      <c r="B100" s="3" t="s">
        <v>57</v>
      </c>
      <c r="C100" s="2">
        <v>4</v>
      </c>
      <c r="D100" s="10" t="s">
        <v>2722</v>
      </c>
      <c r="E100" s="2" t="s">
        <v>2813</v>
      </c>
      <c r="F100" s="34" t="s">
        <v>2820</v>
      </c>
      <c r="G100" s="18">
        <v>43327</v>
      </c>
      <c r="H100" s="15"/>
      <c r="I100" s="2">
        <v>8</v>
      </c>
    </row>
    <row r="101" spans="1:9" s="29" customFormat="1" ht="28" hidden="1" x14ac:dyDescent="0.2">
      <c r="A101" s="10" t="str">
        <f>CONCATENATE("v1-",YEAR(Table2[[#This Row],[Post Date]]),"-Q",ROUNDDOWN(MONTH(Table2[[#This Row],[Post Date]])/3,0)+1,"-",TEXT(Table2[[#This Row],[Counter]],"00#"))</f>
        <v>v1-2018-Q3-009</v>
      </c>
      <c r="B101" s="3" t="s">
        <v>57</v>
      </c>
      <c r="C101" s="3">
        <v>5</v>
      </c>
      <c r="D101" s="34" t="s">
        <v>2821</v>
      </c>
      <c r="E101" s="3">
        <v>1</v>
      </c>
      <c r="F101" s="34" t="s">
        <v>2822</v>
      </c>
      <c r="G101" s="18">
        <v>43327</v>
      </c>
      <c r="H101" s="3"/>
      <c r="I101" s="2">
        <v>9</v>
      </c>
    </row>
    <row r="102" spans="1:9" s="29" customFormat="1" ht="56" hidden="1" x14ac:dyDescent="0.2">
      <c r="A102" s="10" t="str">
        <f>CONCATENATE("v1-",YEAR(Table2[[#This Row],[Post Date]]),"-Q",ROUNDDOWN(MONTH(Table2[[#This Row],[Post Date]])/3,0)+1,"-",TEXT(Table2[[#This Row],[Counter]],"00#"))</f>
        <v>v1-2018-Q3-010</v>
      </c>
      <c r="B102" s="3" t="s">
        <v>57</v>
      </c>
      <c r="C102" s="2">
        <v>8</v>
      </c>
      <c r="D102" s="10" t="s">
        <v>2724</v>
      </c>
      <c r="E102" s="2">
        <v>1</v>
      </c>
      <c r="F102" s="34" t="s">
        <v>2823</v>
      </c>
      <c r="G102" s="18">
        <v>43327</v>
      </c>
      <c r="H102" s="15"/>
      <c r="I102" s="2">
        <v>10</v>
      </c>
    </row>
    <row r="103" spans="1:9" s="29" customFormat="1" ht="182" hidden="1" x14ac:dyDescent="0.2">
      <c r="A103" s="10" t="str">
        <f>CONCATENATE("v1-",YEAR(Table2[[#This Row],[Post Date]]),"-Q",ROUNDDOWN(MONTH(Table2[[#This Row],[Post Date]])/3,0)+1,"-",TEXT(Table2[[#This Row],[Counter]],"00#"))</f>
        <v>v1-2018-Q3-011</v>
      </c>
      <c r="B103" s="3" t="s">
        <v>57</v>
      </c>
      <c r="C103" s="2">
        <v>8</v>
      </c>
      <c r="D103" s="10" t="s">
        <v>2724</v>
      </c>
      <c r="E103" s="2" t="s">
        <v>38</v>
      </c>
      <c r="F103" s="34" t="s">
        <v>2824</v>
      </c>
      <c r="G103" s="18">
        <v>43327</v>
      </c>
      <c r="H103" s="15"/>
      <c r="I103" s="2">
        <v>11</v>
      </c>
    </row>
    <row r="104" spans="1:9" s="29" customFormat="1" ht="28" hidden="1" x14ac:dyDescent="0.2">
      <c r="A104" s="10" t="str">
        <f>CONCATENATE("v1-",YEAR(Table2[[#This Row],[Post Date]]),"-Q",ROUNDDOWN(MONTH(Table2[[#This Row],[Post Date]])/3,0)+1,"-",TEXT(Table2[[#This Row],[Counter]],"00#"))</f>
        <v>v1-2018-Q3-012</v>
      </c>
      <c r="B104" s="3" t="s">
        <v>57</v>
      </c>
      <c r="C104" s="2">
        <v>9</v>
      </c>
      <c r="D104" s="10" t="s">
        <v>2825</v>
      </c>
      <c r="E104" s="2">
        <v>1</v>
      </c>
      <c r="F104" s="34" t="s">
        <v>2826</v>
      </c>
      <c r="G104" s="18">
        <v>43327</v>
      </c>
      <c r="H104" s="15"/>
      <c r="I104" s="2">
        <v>12</v>
      </c>
    </row>
    <row r="105" spans="1:9" s="29" customFormat="1" ht="42" hidden="1" x14ac:dyDescent="0.2">
      <c r="A105" s="10" t="str">
        <f>CONCATENATE("v1-",YEAR(Table2[[#This Row],[Post Date]]),"-Q",ROUNDDOWN(MONTH(Table2[[#This Row],[Post Date]])/3,0)+1,"-",TEXT(Table2[[#This Row],[Counter]],"00#"))</f>
        <v>v1-2018-Q3-013</v>
      </c>
      <c r="B105" s="3" t="s">
        <v>57</v>
      </c>
      <c r="C105" s="2">
        <v>11</v>
      </c>
      <c r="D105" s="10" t="s">
        <v>2704</v>
      </c>
      <c r="E105" s="2" t="s">
        <v>2813</v>
      </c>
      <c r="F105" s="34" t="s">
        <v>2827</v>
      </c>
      <c r="G105" s="18">
        <v>43327</v>
      </c>
      <c r="H105" s="15"/>
      <c r="I105" s="2">
        <v>13</v>
      </c>
    </row>
    <row r="106" spans="1:9" s="29" customFormat="1" ht="15" hidden="1" x14ac:dyDescent="0.2">
      <c r="A106" s="10" t="str">
        <f>CONCATENATE("v1-",YEAR(Table2[[#This Row],[Post Date]]),"-Q",ROUNDDOWN(MONTH(Table2[[#This Row],[Post Date]])/3,0)+1,"-",TEXT(Table2[[#This Row],[Counter]],"00#"))</f>
        <v>v1-2018-Q3-014</v>
      </c>
      <c r="B106" s="3" t="s">
        <v>57</v>
      </c>
      <c r="C106" s="2">
        <v>22</v>
      </c>
      <c r="D106" s="10" t="s">
        <v>2828</v>
      </c>
      <c r="E106" s="2">
        <v>1</v>
      </c>
      <c r="F106" s="34" t="s">
        <v>2829</v>
      </c>
      <c r="G106" s="18">
        <v>43327</v>
      </c>
      <c r="H106" s="15"/>
      <c r="I106" s="2">
        <v>14</v>
      </c>
    </row>
    <row r="107" spans="1:9" s="29" customFormat="1" ht="42" hidden="1" x14ac:dyDescent="0.2">
      <c r="A107" s="10" t="str">
        <f>CONCATENATE("v1-",YEAR(Table2[[#This Row],[Post Date]]),"-Q",ROUNDDOWN(MONTH(Table2[[#This Row],[Post Date]])/3,0)+1,"-",TEXT(Table2[[#This Row],[Counter]],"00#"))</f>
        <v>v1-2018-Q3-015</v>
      </c>
      <c r="B107" s="3" t="s">
        <v>175</v>
      </c>
      <c r="C107" s="2">
        <v>40</v>
      </c>
      <c r="D107" s="10" t="s">
        <v>2730</v>
      </c>
      <c r="E107" s="2">
        <v>1</v>
      </c>
      <c r="F107" s="34" t="s">
        <v>2830</v>
      </c>
      <c r="G107" s="18">
        <v>43327</v>
      </c>
      <c r="H107" s="15"/>
      <c r="I107" s="2">
        <v>15</v>
      </c>
    </row>
    <row r="108" spans="1:9" s="29" customFormat="1" ht="56" hidden="1" x14ac:dyDescent="0.2">
      <c r="A108" s="10" t="str">
        <f>CONCATENATE("v1-",YEAR(Table2[[#This Row],[Post Date]]),"-Q",ROUNDDOWN(MONTH(Table2[[#This Row],[Post Date]])/3,0)+1,"-",TEXT(Table2[[#This Row],[Counter]],"00#"))</f>
        <v>v1-2018-Q3-016</v>
      </c>
      <c r="B108" s="3" t="s">
        <v>175</v>
      </c>
      <c r="C108" s="2">
        <v>44</v>
      </c>
      <c r="D108" s="10" t="s">
        <v>2713</v>
      </c>
      <c r="E108" s="2">
        <v>1</v>
      </c>
      <c r="F108" s="34" t="s">
        <v>2831</v>
      </c>
      <c r="G108" s="18">
        <v>43327</v>
      </c>
      <c r="H108" s="15"/>
      <c r="I108" s="2">
        <v>16</v>
      </c>
    </row>
    <row r="109" spans="1:9" s="29" customFormat="1" ht="28" hidden="1" x14ac:dyDescent="0.2">
      <c r="A109" s="10" t="str">
        <f>CONCATENATE("v1-",YEAR(Table2[[#This Row],[Post Date]]),"-Q",ROUNDDOWN(MONTH(Table2[[#This Row],[Post Date]])/3,0)+1,"-",TEXT(Table2[[#This Row],[Counter]],"00#"))</f>
        <v>v1-2018-Q3-017</v>
      </c>
      <c r="B109" s="3" t="s">
        <v>112</v>
      </c>
      <c r="C109" s="2">
        <v>53</v>
      </c>
      <c r="D109" s="10" t="s">
        <v>1020</v>
      </c>
      <c r="E109" s="2">
        <v>1</v>
      </c>
      <c r="F109" s="34" t="s">
        <v>2832</v>
      </c>
      <c r="G109" s="18">
        <v>43327</v>
      </c>
      <c r="H109" s="15"/>
      <c r="I109" s="2">
        <v>17</v>
      </c>
    </row>
    <row r="110" spans="1:9" s="29" customFormat="1" ht="28" hidden="1" x14ac:dyDescent="0.2">
      <c r="A110" s="10" t="str">
        <f>CONCATENATE("v1-",YEAR(Table2[[#This Row],[Post Date]]),"-Q",ROUNDDOWN(MONTH(Table2[[#This Row],[Post Date]])/3,0)+1,"-",TEXT(Table2[[#This Row],[Counter]],"00#"))</f>
        <v>v1-2018-Q3-018</v>
      </c>
      <c r="B110" s="3" t="s">
        <v>112</v>
      </c>
      <c r="C110" s="2">
        <v>55</v>
      </c>
      <c r="D110" s="10" t="s">
        <v>2750</v>
      </c>
      <c r="E110" s="2">
        <v>2</v>
      </c>
      <c r="F110" s="34" t="s">
        <v>2833</v>
      </c>
      <c r="G110" s="18">
        <v>43327</v>
      </c>
      <c r="H110" s="15"/>
      <c r="I110" s="2">
        <v>18</v>
      </c>
    </row>
    <row r="111" spans="1:9" s="29" customFormat="1" ht="15" hidden="1" x14ac:dyDescent="0.2">
      <c r="A111" s="10" t="str">
        <f>CONCATENATE("v1-",YEAR(Table2[[#This Row],[Post Date]]),"-Q",ROUNDDOWN(MONTH(Table2[[#This Row],[Post Date]])/3,0)+1,"-",TEXT(Table2[[#This Row],[Counter]],"00#"))</f>
        <v>v1-2018-Q3-019</v>
      </c>
      <c r="B111" s="3" t="s">
        <v>2702</v>
      </c>
      <c r="C111" s="10" t="s">
        <v>38</v>
      </c>
      <c r="D111" s="10" t="s">
        <v>38</v>
      </c>
      <c r="E111" s="2" t="s">
        <v>38</v>
      </c>
      <c r="F111" s="22" t="s">
        <v>2834</v>
      </c>
      <c r="G111" s="18">
        <v>43327</v>
      </c>
      <c r="H111" s="15"/>
      <c r="I111" s="2">
        <v>19</v>
      </c>
    </row>
    <row r="112" spans="1:9" s="29" customFormat="1" ht="15" hidden="1" x14ac:dyDescent="0.2">
      <c r="A112" s="10" t="str">
        <f>CONCATENATE("v1-",YEAR(Table2[[#This Row],[Post Date]]),"-Q",ROUNDDOWN(MONTH(Table2[[#This Row],[Post Date]])/3,0)+1,"-",TEXT(Table2[[#This Row],[Counter]],"00#"))</f>
        <v>v1-2018-Q3-020</v>
      </c>
      <c r="B112" s="3" t="s">
        <v>2702</v>
      </c>
      <c r="C112" s="10" t="s">
        <v>38</v>
      </c>
      <c r="D112" s="10" t="s">
        <v>38</v>
      </c>
      <c r="E112" s="2" t="s">
        <v>38</v>
      </c>
      <c r="F112" s="34" t="s">
        <v>2835</v>
      </c>
      <c r="G112" s="18">
        <v>43327</v>
      </c>
      <c r="H112" s="15"/>
      <c r="I112" s="2">
        <v>20</v>
      </c>
    </row>
    <row r="113" spans="1:9" s="29" customFormat="1" ht="126" hidden="1" x14ac:dyDescent="0.2">
      <c r="A113" s="10" t="str">
        <f>CONCATENATE("v1-",YEAR(Table2[[#This Row],[Post Date]]),"-Q",ROUNDDOWN(MONTH(Table2[[#This Row],[Post Date]])/3,0)+1,"-",TEXT(Table2[[#This Row],[Counter]],"00#"))</f>
        <v>v1-2018-Q3-021</v>
      </c>
      <c r="B113" s="3" t="s">
        <v>2836</v>
      </c>
      <c r="C113" s="2" t="s">
        <v>38</v>
      </c>
      <c r="D113" s="10" t="s">
        <v>172</v>
      </c>
      <c r="E113" s="2" t="s">
        <v>2837</v>
      </c>
      <c r="F113" s="34" t="s">
        <v>2838</v>
      </c>
      <c r="G113" s="18">
        <v>43327</v>
      </c>
      <c r="H113" s="15"/>
      <c r="I113" s="2">
        <v>21</v>
      </c>
    </row>
    <row r="114" spans="1:9" s="29" customFormat="1" ht="15" hidden="1" x14ac:dyDescent="0.2">
      <c r="A114" s="10" t="str">
        <f>CONCATENATE("v1-",YEAR(Table2[[#This Row],[Post Date]]),"-Q",ROUNDDOWN(MONTH(Table2[[#This Row],[Post Date]])/3,0)+1,"-",TEXT(Table2[[#This Row],[Counter]],"00#"))</f>
        <v>v1-2018-Q3-001</v>
      </c>
      <c r="B114" s="3" t="s">
        <v>57</v>
      </c>
      <c r="C114" s="2">
        <v>4</v>
      </c>
      <c r="D114" s="10" t="s">
        <v>2722</v>
      </c>
      <c r="E114" s="2">
        <v>3</v>
      </c>
      <c r="F114" s="34" t="s">
        <v>2839</v>
      </c>
      <c r="G114" s="18">
        <v>43258</v>
      </c>
      <c r="H114" s="14" t="s">
        <v>40</v>
      </c>
      <c r="I114" s="2">
        <v>1</v>
      </c>
    </row>
    <row r="115" spans="1:9" s="29" customFormat="1" ht="15" hidden="1" x14ac:dyDescent="0.2">
      <c r="A115" s="10" t="str">
        <f>CONCATENATE("v1-",YEAR(Table2[[#This Row],[Post Date]]),"-Q",ROUNDDOWN(MONTH(Table2[[#This Row],[Post Date]])/3,0)+1,"-",TEXT(Table2[[#This Row],[Counter]],"00#"))</f>
        <v>v1-2018-Q3-002</v>
      </c>
      <c r="B115" s="3" t="s">
        <v>57</v>
      </c>
      <c r="C115" s="2">
        <v>4</v>
      </c>
      <c r="D115" s="10" t="s">
        <v>2722</v>
      </c>
      <c r="E115" s="2">
        <v>4</v>
      </c>
      <c r="F115" s="34" t="s">
        <v>2839</v>
      </c>
      <c r="G115" s="18">
        <v>43258</v>
      </c>
      <c r="H115" s="14" t="s">
        <v>40</v>
      </c>
      <c r="I115" s="2">
        <v>2</v>
      </c>
    </row>
    <row r="116" spans="1:9" s="29" customFormat="1" ht="15" hidden="1" x14ac:dyDescent="0.2">
      <c r="A116" s="10" t="str">
        <f>CONCATENATE("v1-",YEAR(Table2[[#This Row],[Post Date]]),"-Q",ROUNDDOWN(MONTH(Table2[[#This Row],[Post Date]])/3,0)+1,"-",TEXT(Table2[[#This Row],[Counter]],"00#"))</f>
        <v>v1-2018-Q3-003</v>
      </c>
      <c r="B116" s="3" t="s">
        <v>57</v>
      </c>
      <c r="C116" s="2">
        <v>4</v>
      </c>
      <c r="D116" s="10" t="s">
        <v>2722</v>
      </c>
      <c r="E116" s="2">
        <v>5</v>
      </c>
      <c r="F116" s="34" t="s">
        <v>2839</v>
      </c>
      <c r="G116" s="18">
        <v>43258</v>
      </c>
      <c r="H116" s="14" t="s">
        <v>40</v>
      </c>
      <c r="I116" s="2">
        <v>3</v>
      </c>
    </row>
    <row r="117" spans="1:9" s="29" customFormat="1" ht="15" hidden="1" x14ac:dyDescent="0.2">
      <c r="A117" s="10" t="str">
        <f>CONCATENATE("v1-",YEAR(Table2[[#This Row],[Post Date]]),"-Q",ROUNDDOWN(MONTH(Table2[[#This Row],[Post Date]])/3,0)+1,"-",TEXT(Table2[[#This Row],[Counter]],"00#"))</f>
        <v>v1-2018-Q3-004</v>
      </c>
      <c r="B117" s="3" t="s">
        <v>57</v>
      </c>
      <c r="C117" s="2">
        <v>4</v>
      </c>
      <c r="D117" s="10" t="s">
        <v>2722</v>
      </c>
      <c r="E117" s="2">
        <v>5</v>
      </c>
      <c r="F117" s="34" t="s">
        <v>2840</v>
      </c>
      <c r="G117" s="18">
        <v>43258</v>
      </c>
      <c r="H117" s="14"/>
      <c r="I117" s="2">
        <v>4</v>
      </c>
    </row>
    <row r="118" spans="1:9" s="29" customFormat="1" ht="28" hidden="1" x14ac:dyDescent="0.2">
      <c r="A118" s="10" t="str">
        <f>CONCATENATE("v1-",YEAR(Table2[[#This Row],[Post Date]]),"-Q",ROUNDDOWN(MONTH(Table2[[#This Row],[Post Date]])/3,0)+1,"-",TEXT(Table2[[#This Row],[Counter]],"00#"))</f>
        <v>v1-2018-Q3-005</v>
      </c>
      <c r="B118" s="3" t="s">
        <v>57</v>
      </c>
      <c r="C118" s="2">
        <v>11</v>
      </c>
      <c r="D118" s="10" t="s">
        <v>2704</v>
      </c>
      <c r="E118" s="2">
        <v>1</v>
      </c>
      <c r="F118" s="34" t="s">
        <v>2841</v>
      </c>
      <c r="G118" s="18">
        <v>43258</v>
      </c>
      <c r="H118" s="14"/>
      <c r="I118" s="2">
        <v>5</v>
      </c>
    </row>
    <row r="119" spans="1:9" s="29" customFormat="1" ht="15" hidden="1" x14ac:dyDescent="0.2">
      <c r="A119" s="10" t="str">
        <f>CONCATENATE("v1-",YEAR(Table2[[#This Row],[Post Date]]),"-Q",ROUNDDOWN(MONTH(Table2[[#This Row],[Post Date]])/3,0)+1,"-",TEXT(Table2[[#This Row],[Counter]],"00#"))</f>
        <v>v1-2018-Q3-058</v>
      </c>
      <c r="B119" s="3" t="s">
        <v>57</v>
      </c>
      <c r="C119" s="2">
        <v>11</v>
      </c>
      <c r="D119" s="10" t="s">
        <v>2704</v>
      </c>
      <c r="E119" s="2">
        <v>5</v>
      </c>
      <c r="F119" s="34" t="s">
        <v>2842</v>
      </c>
      <c r="G119" s="18">
        <v>43258</v>
      </c>
      <c r="H119" s="14" t="s">
        <v>19</v>
      </c>
      <c r="I119" s="2">
        <v>58</v>
      </c>
    </row>
    <row r="120" spans="1:9" s="29" customFormat="1" ht="28" hidden="1" x14ac:dyDescent="0.2">
      <c r="A120" s="10" t="str">
        <f>CONCATENATE("v1-",YEAR(Table2[[#This Row],[Post Date]]),"-Q",ROUNDDOWN(MONTH(Table2[[#This Row],[Post Date]])/3,0)+1,"-",TEXT(Table2[[#This Row],[Counter]],"00#"))</f>
        <v>v1-2018-Q3-059</v>
      </c>
      <c r="B120" s="3" t="s">
        <v>57</v>
      </c>
      <c r="C120" s="2">
        <v>18</v>
      </c>
      <c r="D120" s="10" t="s">
        <v>2741</v>
      </c>
      <c r="E120" s="2">
        <v>2</v>
      </c>
      <c r="F120" s="34" t="s">
        <v>2843</v>
      </c>
      <c r="G120" s="18">
        <v>43258</v>
      </c>
      <c r="H120" s="14"/>
      <c r="I120" s="2">
        <v>59</v>
      </c>
    </row>
    <row r="121" spans="1:9" s="29" customFormat="1" ht="42" hidden="1" x14ac:dyDescent="0.2">
      <c r="A121" s="10" t="str">
        <f>CONCATENATE("v1-",YEAR(Table2[[#This Row],[Post Date]]),"-Q",ROUNDDOWN(MONTH(Table2[[#This Row],[Post Date]])/3,0)+1,"-",TEXT(Table2[[#This Row],[Counter]],"00#"))</f>
        <v>v1-2018-Q3-006</v>
      </c>
      <c r="B121" s="3" t="s">
        <v>57</v>
      </c>
      <c r="C121" s="2">
        <v>20</v>
      </c>
      <c r="D121" s="10" t="s">
        <v>2844</v>
      </c>
      <c r="E121" s="2">
        <v>1</v>
      </c>
      <c r="F121" s="34" t="s">
        <v>2845</v>
      </c>
      <c r="G121" s="18">
        <v>43258</v>
      </c>
      <c r="H121" s="14"/>
      <c r="I121" s="2">
        <v>6</v>
      </c>
    </row>
    <row r="122" spans="1:9" s="29" customFormat="1" ht="28" hidden="1" x14ac:dyDescent="0.2">
      <c r="A122" s="10" t="str">
        <f>CONCATENATE("v1-",YEAR(Table2[[#This Row],[Post Date]]),"-Q",ROUNDDOWN(MONTH(Table2[[#This Row],[Post Date]])/3,0)+1,"-",TEXT(Table2[[#This Row],[Counter]],"00#"))</f>
        <v>v1-2018-Q3-060</v>
      </c>
      <c r="B122" s="3" t="s">
        <v>57</v>
      </c>
      <c r="C122" s="2">
        <v>22</v>
      </c>
      <c r="D122" s="10" t="s">
        <v>2828</v>
      </c>
      <c r="E122" s="2">
        <v>1</v>
      </c>
      <c r="F122" s="34" t="s">
        <v>2843</v>
      </c>
      <c r="G122" s="18">
        <v>43258</v>
      </c>
      <c r="H122" s="14"/>
      <c r="I122" s="2">
        <v>60</v>
      </c>
    </row>
    <row r="123" spans="1:9" s="29" customFormat="1" ht="266" hidden="1" x14ac:dyDescent="0.2">
      <c r="A123" s="10" t="str">
        <f>CONCATENATE("v1-",YEAR(Table2[[#This Row],[Post Date]]),"-Q",ROUNDDOWN(MONTH(Table2[[#This Row],[Post Date]])/3,0)+1,"-",TEXT(Table2[[#This Row],[Counter]],"00#"))</f>
        <v>v1-2018-Q3-053</v>
      </c>
      <c r="B123" s="3" t="s">
        <v>57</v>
      </c>
      <c r="C123" s="2">
        <v>24</v>
      </c>
      <c r="D123" s="10" t="s">
        <v>2794</v>
      </c>
      <c r="E123" s="2"/>
      <c r="F123" s="34" t="s">
        <v>2846</v>
      </c>
      <c r="G123" s="18">
        <v>43258</v>
      </c>
      <c r="H123" s="14" t="s">
        <v>40</v>
      </c>
      <c r="I123" s="2">
        <v>53</v>
      </c>
    </row>
    <row r="124" spans="1:9" s="29" customFormat="1" ht="28" hidden="1" x14ac:dyDescent="0.2">
      <c r="A124" s="10" t="str">
        <f>CONCATENATE("v1-",YEAR(Table2[[#This Row],[Post Date]]),"-Q",ROUNDDOWN(MONTH(Table2[[#This Row],[Post Date]])/3,0)+1,"-",TEXT(Table2[[#This Row],[Counter]],"00#"))</f>
        <v>v1-2018-Q3-007</v>
      </c>
      <c r="B124" s="3" t="s">
        <v>241</v>
      </c>
      <c r="C124" s="2">
        <v>33</v>
      </c>
      <c r="D124" s="10" t="s">
        <v>2847</v>
      </c>
      <c r="E124" s="2">
        <v>2</v>
      </c>
      <c r="F124" s="34" t="s">
        <v>2848</v>
      </c>
      <c r="G124" s="18">
        <v>43258</v>
      </c>
      <c r="H124" s="14"/>
      <c r="I124" s="2">
        <v>7</v>
      </c>
    </row>
    <row r="125" spans="1:9" s="29" customFormat="1" ht="15" hidden="1" x14ac:dyDescent="0.2">
      <c r="A125" s="10" t="str">
        <f>CONCATENATE("v1-",YEAR(Table2[[#This Row],[Post Date]]),"-Q",ROUNDDOWN(MONTH(Table2[[#This Row],[Post Date]])/3,0)+1,"-",TEXT(Table2[[#This Row],[Counter]],"00#"))</f>
        <v>v1-2018-Q3-008</v>
      </c>
      <c r="B125" s="3" t="s">
        <v>241</v>
      </c>
      <c r="C125" s="2">
        <v>33</v>
      </c>
      <c r="D125" s="10" t="s">
        <v>2847</v>
      </c>
      <c r="E125" s="2">
        <v>2</v>
      </c>
      <c r="F125" s="34" t="s">
        <v>2849</v>
      </c>
      <c r="G125" s="18">
        <v>43258</v>
      </c>
      <c r="H125" s="14" t="s">
        <v>40</v>
      </c>
      <c r="I125" s="2">
        <v>8</v>
      </c>
    </row>
    <row r="126" spans="1:9" s="29" customFormat="1" ht="28" hidden="1" x14ac:dyDescent="0.2">
      <c r="A126" s="10" t="str">
        <f>CONCATENATE("v1-",YEAR(Table2[[#This Row],[Post Date]]),"-Q",ROUNDDOWN(MONTH(Table2[[#This Row],[Post Date]])/3,0)+1,"-",TEXT(Table2[[#This Row],[Counter]],"00#"))</f>
        <v>v1-2018-Q3-061</v>
      </c>
      <c r="B126" s="3" t="s">
        <v>241</v>
      </c>
      <c r="C126" s="2">
        <v>35</v>
      </c>
      <c r="D126" s="10" t="s">
        <v>2797</v>
      </c>
      <c r="E126" s="2">
        <v>2</v>
      </c>
      <c r="F126" s="34" t="s">
        <v>2850</v>
      </c>
      <c r="G126" s="18">
        <v>43258</v>
      </c>
      <c r="H126" s="14"/>
      <c r="I126" s="2">
        <v>61</v>
      </c>
    </row>
    <row r="127" spans="1:9" s="29" customFormat="1" ht="28" hidden="1" x14ac:dyDescent="0.2">
      <c r="A127" s="10" t="str">
        <f>CONCATENATE("v1-",YEAR(Table2[[#This Row],[Post Date]]),"-Q",ROUNDDOWN(MONTH(Table2[[#This Row],[Post Date]])/3,0)+1,"-",TEXT(Table2[[#This Row],[Counter]],"00#"))</f>
        <v>v1-2018-Q3-009</v>
      </c>
      <c r="B127" s="3" t="s">
        <v>241</v>
      </c>
      <c r="C127" s="2">
        <v>36</v>
      </c>
      <c r="D127" s="10" t="s">
        <v>2700</v>
      </c>
      <c r="E127" s="2">
        <v>3</v>
      </c>
      <c r="F127" s="34" t="s">
        <v>2851</v>
      </c>
      <c r="G127" s="18">
        <v>43258</v>
      </c>
      <c r="H127" s="14"/>
      <c r="I127" s="2">
        <v>9</v>
      </c>
    </row>
    <row r="128" spans="1:9" s="29" customFormat="1" ht="28" hidden="1" x14ac:dyDescent="0.2">
      <c r="A128" s="10" t="str">
        <f>CONCATENATE("v1-",YEAR(Table2[[#This Row],[Post Date]]),"-Q",ROUNDDOWN(MONTH(Table2[[#This Row],[Post Date]])/3,0)+1,"-",TEXT(Table2[[#This Row],[Counter]],"00#"))</f>
        <v>v1-2018-Q3-010</v>
      </c>
      <c r="B128" s="3" t="s">
        <v>175</v>
      </c>
      <c r="C128" s="2">
        <v>45</v>
      </c>
      <c r="D128" s="10" t="s">
        <v>2852</v>
      </c>
      <c r="E128" s="2">
        <v>2</v>
      </c>
      <c r="F128" s="34" t="s">
        <v>2853</v>
      </c>
      <c r="G128" s="18">
        <v>43258</v>
      </c>
      <c r="H128" s="14"/>
      <c r="I128" s="2">
        <v>10</v>
      </c>
    </row>
    <row r="129" spans="1:9" s="29" customFormat="1" ht="28" hidden="1" x14ac:dyDescent="0.2">
      <c r="A129" s="10" t="str">
        <f>CONCATENATE("v1-",YEAR(Table2[[#This Row],[Post Date]]),"-Q",ROUNDDOWN(MONTH(Table2[[#This Row],[Post Date]])/3,0)+1,"-",TEXT(Table2[[#This Row],[Counter]],"00#"))</f>
        <v>v1-2018-Q3-011</v>
      </c>
      <c r="B129" s="3" t="s">
        <v>175</v>
      </c>
      <c r="C129" s="2">
        <v>46</v>
      </c>
      <c r="D129" s="10" t="s">
        <v>2746</v>
      </c>
      <c r="E129" s="2">
        <v>3</v>
      </c>
      <c r="F129" s="34" t="s">
        <v>2854</v>
      </c>
      <c r="G129" s="18">
        <v>43258</v>
      </c>
      <c r="H129" s="14"/>
      <c r="I129" s="2">
        <v>11</v>
      </c>
    </row>
    <row r="130" spans="1:9" s="29" customFormat="1" ht="15" hidden="1" x14ac:dyDescent="0.2">
      <c r="A130" s="10" t="str">
        <f>CONCATENATE("v1-",YEAR(Table2[[#This Row],[Post Date]]),"-Q",ROUNDDOWN(MONTH(Table2[[#This Row],[Post Date]])/3,0)+1,"-",TEXT(Table2[[#This Row],[Counter]],"00#"))</f>
        <v>v1-2018-Q3-012</v>
      </c>
      <c r="B130" s="3" t="s">
        <v>175</v>
      </c>
      <c r="C130" s="2">
        <v>48</v>
      </c>
      <c r="D130" s="10" t="s">
        <v>2715</v>
      </c>
      <c r="E130" s="2">
        <v>1</v>
      </c>
      <c r="F130" s="34" t="s">
        <v>2855</v>
      </c>
      <c r="G130" s="18">
        <v>43258</v>
      </c>
      <c r="H130" s="14"/>
      <c r="I130" s="2">
        <v>12</v>
      </c>
    </row>
    <row r="131" spans="1:9" s="29" customFormat="1" ht="15" hidden="1" x14ac:dyDescent="0.2">
      <c r="A131" s="10" t="str">
        <f>CONCATENATE("v1-",YEAR(Table2[[#This Row],[Post Date]]),"-Q",ROUNDDOWN(MONTH(Table2[[#This Row],[Post Date]])/3,0)+1,"-",TEXT(Table2[[#This Row],[Counter]],"00#"))</f>
        <v>v1-2018-Q3-013</v>
      </c>
      <c r="B131" s="3" t="s">
        <v>112</v>
      </c>
      <c r="C131" s="2">
        <v>53</v>
      </c>
      <c r="D131" s="10" t="s">
        <v>1020</v>
      </c>
      <c r="E131" s="2">
        <v>1</v>
      </c>
      <c r="F131" s="34" t="s">
        <v>2856</v>
      </c>
      <c r="G131" s="18">
        <v>43258</v>
      </c>
      <c r="H131" s="14"/>
      <c r="I131" s="2">
        <v>13</v>
      </c>
    </row>
    <row r="132" spans="1:9" s="29" customFormat="1" ht="28" hidden="1" x14ac:dyDescent="0.2">
      <c r="A132" s="10" t="str">
        <f>CONCATENATE("v1-",YEAR(Table2[[#This Row],[Post Date]]),"-Q",ROUNDDOWN(MONTH(Table2[[#This Row],[Post Date]])/3,0)+1,"-",TEXT(Table2[[#This Row],[Counter]],"00#"))</f>
        <v>v1-2018-Q3-014</v>
      </c>
      <c r="B132" s="3" t="s">
        <v>112</v>
      </c>
      <c r="C132" s="3">
        <v>53</v>
      </c>
      <c r="D132" s="34" t="s">
        <v>1020</v>
      </c>
      <c r="E132" s="3">
        <v>1</v>
      </c>
      <c r="F132" s="34" t="s">
        <v>2857</v>
      </c>
      <c r="G132" s="18">
        <v>43258</v>
      </c>
      <c r="H132" s="3"/>
      <c r="I132" s="2">
        <v>14</v>
      </c>
    </row>
    <row r="133" spans="1:9" s="29" customFormat="1" ht="15" hidden="1" x14ac:dyDescent="0.2">
      <c r="A133" s="10" t="str">
        <f>CONCATENATE("v1-",YEAR(Table2[[#This Row],[Post Date]]),"-Q",ROUNDDOWN(MONTH(Table2[[#This Row],[Post Date]])/3,0)+1,"-",TEXT(Table2[[#This Row],[Counter]],"00#"))</f>
        <v>v1-2018-Q3-015</v>
      </c>
      <c r="B133" s="3" t="s">
        <v>112</v>
      </c>
      <c r="C133" s="3">
        <v>55</v>
      </c>
      <c r="D133" s="34" t="s">
        <v>2750</v>
      </c>
      <c r="E133" s="3">
        <v>2</v>
      </c>
      <c r="F133" s="34" t="s">
        <v>2858</v>
      </c>
      <c r="G133" s="18">
        <v>43258</v>
      </c>
      <c r="H133" s="15"/>
      <c r="I133" s="2">
        <v>15</v>
      </c>
    </row>
    <row r="134" spans="1:9" s="29" customFormat="1" ht="15" hidden="1" x14ac:dyDescent="0.2">
      <c r="A134" s="10" t="str">
        <f>CONCATENATE("v1-",YEAR(Table2[[#This Row],[Post Date]]),"-Q",ROUNDDOWN(MONTH(Table2[[#This Row],[Post Date]])/3,0)+1,"-",TEXT(Table2[[#This Row],[Counter]],"00#"))</f>
        <v>v1-2018-Q3-016</v>
      </c>
      <c r="B134" s="3" t="s">
        <v>112</v>
      </c>
      <c r="C134" s="3">
        <v>55</v>
      </c>
      <c r="D134" s="34" t="s">
        <v>2750</v>
      </c>
      <c r="E134" s="3">
        <v>2</v>
      </c>
      <c r="F134" s="10" t="s">
        <v>2859</v>
      </c>
      <c r="G134" s="18">
        <v>43258</v>
      </c>
      <c r="H134" s="3"/>
      <c r="I134" s="2">
        <v>16</v>
      </c>
    </row>
    <row r="135" spans="1:9" s="29" customFormat="1" ht="28" hidden="1" x14ac:dyDescent="0.2">
      <c r="A135" s="10" t="str">
        <f>CONCATENATE("v1-",YEAR(Table2[[#This Row],[Post Date]]),"-Q",ROUNDDOWN(MONTH(Table2[[#This Row],[Post Date]])/3,0)+1,"-",TEXT(Table2[[#This Row],[Counter]],"00#"))</f>
        <v>v1-2018-Q3-017</v>
      </c>
      <c r="B135" s="3" t="s">
        <v>112</v>
      </c>
      <c r="C135" s="2">
        <v>55</v>
      </c>
      <c r="D135" s="10" t="s">
        <v>2750</v>
      </c>
      <c r="E135" s="2">
        <v>2</v>
      </c>
      <c r="F135" s="34" t="s">
        <v>2860</v>
      </c>
      <c r="G135" s="18">
        <v>43258</v>
      </c>
      <c r="H135" s="15"/>
      <c r="I135" s="2">
        <v>17</v>
      </c>
    </row>
    <row r="136" spans="1:9" s="29" customFormat="1" ht="15" hidden="1" x14ac:dyDescent="0.2">
      <c r="A136" s="10" t="str">
        <f>CONCATENATE("v1-",YEAR(Table2[[#This Row],[Post Date]]),"-Q",ROUNDDOWN(MONTH(Table2[[#This Row],[Post Date]])/3,0)+1,"-",TEXT(Table2[[#This Row],[Counter]],"00#"))</f>
        <v>v1-2018-Q3-018</v>
      </c>
      <c r="B136" s="3" t="s">
        <v>112</v>
      </c>
      <c r="C136" s="3">
        <v>55</v>
      </c>
      <c r="D136" s="34" t="s">
        <v>2750</v>
      </c>
      <c r="E136" s="3">
        <v>2</v>
      </c>
      <c r="F136" s="34" t="s">
        <v>2861</v>
      </c>
      <c r="G136" s="18">
        <v>43258</v>
      </c>
      <c r="H136" s="3"/>
      <c r="I136" s="2">
        <v>18</v>
      </c>
    </row>
    <row r="137" spans="1:9" s="29" customFormat="1" ht="28" hidden="1" x14ac:dyDescent="0.2">
      <c r="A137" s="10" t="str">
        <f>CONCATENATE("v1-",YEAR(Table2[[#This Row],[Post Date]]),"-Q",ROUNDDOWN(MONTH(Table2[[#This Row],[Post Date]])/3,0)+1,"-",TEXT(Table2[[#This Row],[Counter]],"00#"))</f>
        <v>v1-2018-Q3-019</v>
      </c>
      <c r="B137" s="3" t="s">
        <v>112</v>
      </c>
      <c r="C137" s="3">
        <v>56</v>
      </c>
      <c r="D137" s="34" t="s">
        <v>2862</v>
      </c>
      <c r="E137" s="3" t="s">
        <v>415</v>
      </c>
      <c r="F137" s="34" t="s">
        <v>2863</v>
      </c>
      <c r="G137" s="18">
        <v>43258</v>
      </c>
      <c r="H137" s="3"/>
      <c r="I137" s="2">
        <v>19</v>
      </c>
    </row>
    <row r="138" spans="1:9" s="29" customFormat="1" ht="15" hidden="1" x14ac:dyDescent="0.2">
      <c r="A138" s="10" t="str">
        <f>CONCATENATE("v1-",YEAR(Table2[[#This Row],[Post Date]]),"-Q",ROUNDDOWN(MONTH(Table2[[#This Row],[Post Date]])/3,0)+1,"-",TEXT(Table2[[#This Row],[Counter]],"00#"))</f>
        <v>v1-2018-Q3-020</v>
      </c>
      <c r="B138" s="3" t="s">
        <v>112</v>
      </c>
      <c r="C138" s="3">
        <v>58</v>
      </c>
      <c r="D138" s="34" t="s">
        <v>2752</v>
      </c>
      <c r="E138" s="3" t="s">
        <v>38</v>
      </c>
      <c r="F138" s="34" t="s">
        <v>2864</v>
      </c>
      <c r="G138" s="18">
        <v>43258</v>
      </c>
      <c r="H138" s="3"/>
      <c r="I138" s="2">
        <v>20</v>
      </c>
    </row>
    <row r="139" spans="1:9" s="29" customFormat="1" ht="28" hidden="1" x14ac:dyDescent="0.2">
      <c r="A139" s="10" t="str">
        <f>CONCATENATE("v1-",YEAR(Table2[[#This Row],[Post Date]]),"-Q",ROUNDDOWN(MONTH(Table2[[#This Row],[Post Date]])/3,0)+1,"-",TEXT(Table2[[#This Row],[Counter]],"00#"))</f>
        <v>v1-2018-Q3-021</v>
      </c>
      <c r="B139" s="3" t="s">
        <v>112</v>
      </c>
      <c r="C139" s="2">
        <v>62</v>
      </c>
      <c r="D139" s="10" t="s">
        <v>2754</v>
      </c>
      <c r="E139" s="2" t="s">
        <v>38</v>
      </c>
      <c r="F139" s="34" t="s">
        <v>2865</v>
      </c>
      <c r="G139" s="18">
        <v>43258</v>
      </c>
      <c r="H139" s="14"/>
      <c r="I139" s="2">
        <v>21</v>
      </c>
    </row>
    <row r="140" spans="1:9" s="29" customFormat="1" ht="15" hidden="1" x14ac:dyDescent="0.2">
      <c r="A140" s="10" t="str">
        <f>CONCATENATE("v1-",YEAR(Table2[[#This Row],[Post Date]]),"-Q",ROUNDDOWN(MONTH(Table2[[#This Row],[Post Date]])/3,0)+1,"-",TEXT(Table2[[#This Row],[Counter]],"00#"))</f>
        <v>v1-2018-Q3-022</v>
      </c>
      <c r="B140" s="3" t="s">
        <v>112</v>
      </c>
      <c r="C140" s="2">
        <v>62</v>
      </c>
      <c r="D140" s="10" t="s">
        <v>2754</v>
      </c>
      <c r="E140" s="2" t="s">
        <v>38</v>
      </c>
      <c r="F140" s="34" t="s">
        <v>2866</v>
      </c>
      <c r="G140" s="18">
        <v>43258</v>
      </c>
      <c r="H140" s="14"/>
      <c r="I140" s="2">
        <v>22</v>
      </c>
    </row>
    <row r="141" spans="1:9" s="29" customFormat="1" ht="28" hidden="1" x14ac:dyDescent="0.2">
      <c r="A141" s="10" t="str">
        <f>CONCATENATE("v1-",YEAR(Table2[[#This Row],[Post Date]]),"-Q",ROUNDDOWN(MONTH(Table2[[#This Row],[Post Date]])/3,0)+1,"-",TEXT(Table2[[#This Row],[Counter]],"00#"))</f>
        <v>v1-2018-Q3-023</v>
      </c>
      <c r="B141" s="3" t="s">
        <v>112</v>
      </c>
      <c r="C141" s="2">
        <v>62</v>
      </c>
      <c r="D141" s="10" t="s">
        <v>2754</v>
      </c>
      <c r="E141" s="2" t="s">
        <v>38</v>
      </c>
      <c r="F141" s="34" t="s">
        <v>2867</v>
      </c>
      <c r="G141" s="18">
        <v>43258</v>
      </c>
      <c r="H141" s="14"/>
      <c r="I141" s="2">
        <v>23</v>
      </c>
    </row>
    <row r="142" spans="1:9" s="29" customFormat="1" ht="28" hidden="1" x14ac:dyDescent="0.2">
      <c r="A142" s="10" t="str">
        <f>CONCATENATE("v1-",YEAR(Table2[[#This Row],[Post Date]]),"-Q",ROUNDDOWN(MONTH(Table2[[#This Row],[Post Date]])/3,0)+1,"-",TEXT(Table2[[#This Row],[Counter]],"00#"))</f>
        <v>v1-2018-Q3-024</v>
      </c>
      <c r="B142" s="3" t="s">
        <v>1576</v>
      </c>
      <c r="C142" s="2">
        <v>64</v>
      </c>
      <c r="D142" s="10" t="s">
        <v>2756</v>
      </c>
      <c r="E142" s="2">
        <v>2</v>
      </c>
      <c r="F142" s="34" t="s">
        <v>2868</v>
      </c>
      <c r="G142" s="18">
        <v>43258</v>
      </c>
      <c r="H142" s="14"/>
      <c r="I142" s="2">
        <v>24</v>
      </c>
    </row>
    <row r="143" spans="1:9" s="29" customFormat="1" ht="15" hidden="1" x14ac:dyDescent="0.2">
      <c r="A143" s="10" t="str">
        <f>CONCATENATE("v1-",YEAR(Table2[[#This Row],[Post Date]]),"-Q",ROUNDDOWN(MONTH(Table2[[#This Row],[Post Date]])/3,0)+1,"-",TEXT(Table2[[#This Row],[Counter]],"00#"))</f>
        <v>v1-2018-Q3-025</v>
      </c>
      <c r="B143" s="3" t="s">
        <v>1576</v>
      </c>
      <c r="C143" s="2">
        <v>64</v>
      </c>
      <c r="D143" s="10" t="s">
        <v>2756</v>
      </c>
      <c r="E143" s="2" t="s">
        <v>38</v>
      </c>
      <c r="F143" s="34" t="s">
        <v>2869</v>
      </c>
      <c r="G143" s="18">
        <v>43258</v>
      </c>
      <c r="H143" s="14" t="s">
        <v>40</v>
      </c>
      <c r="I143" s="2">
        <v>25</v>
      </c>
    </row>
    <row r="144" spans="1:9" s="29" customFormat="1" ht="28" hidden="1" x14ac:dyDescent="0.2">
      <c r="A144" s="10" t="str">
        <f>CONCATENATE("v1-",YEAR(Table2[[#This Row],[Post Date]]),"-Q",ROUNDDOWN(MONTH(Table2[[#This Row],[Post Date]])/3,0)+1,"-",TEXT(Table2[[#This Row],[Counter]],"00#"))</f>
        <v>v1-2018-Q3-026</v>
      </c>
      <c r="B144" s="3" t="s">
        <v>1576</v>
      </c>
      <c r="C144" s="2">
        <v>68</v>
      </c>
      <c r="D144" s="10" t="s">
        <v>1578</v>
      </c>
      <c r="E144" s="2">
        <v>2</v>
      </c>
      <c r="F144" s="34" t="s">
        <v>2870</v>
      </c>
      <c r="G144" s="18">
        <v>43258</v>
      </c>
      <c r="H144" s="14"/>
      <c r="I144" s="2">
        <v>26</v>
      </c>
    </row>
    <row r="145" spans="1:9" s="29" customFormat="1" ht="28" hidden="1" x14ac:dyDescent="0.2">
      <c r="A145" s="10" t="str">
        <f>CONCATENATE("v1-",YEAR(Table2[[#This Row],[Post Date]]),"-Q",ROUNDDOWN(MONTH(Table2[[#This Row],[Post Date]])/3,0)+1,"-",TEXT(Table2[[#This Row],[Counter]],"00#"))</f>
        <v>v1-2018-Q3-027</v>
      </c>
      <c r="B145" s="3" t="s">
        <v>1576</v>
      </c>
      <c r="C145" s="2">
        <v>68</v>
      </c>
      <c r="D145" s="10" t="s">
        <v>1578</v>
      </c>
      <c r="E145" s="2" t="s">
        <v>38</v>
      </c>
      <c r="F145" s="34" t="s">
        <v>2871</v>
      </c>
      <c r="G145" s="18">
        <v>43258</v>
      </c>
      <c r="H145" s="14" t="s">
        <v>40</v>
      </c>
      <c r="I145" s="2">
        <v>27</v>
      </c>
    </row>
    <row r="146" spans="1:9" s="29" customFormat="1" ht="28" hidden="1" x14ac:dyDescent="0.2">
      <c r="A146" s="10" t="str">
        <f>CONCATENATE("v1-",YEAR(Table2[[#This Row],[Post Date]]),"-Q",ROUNDDOWN(MONTH(Table2[[#This Row],[Post Date]])/3,0)+1,"-",TEXT(Table2[[#This Row],[Counter]],"00#"))</f>
        <v>v1-2018-Q3-028</v>
      </c>
      <c r="B146" s="3" t="s">
        <v>1576</v>
      </c>
      <c r="C146" s="2">
        <v>69</v>
      </c>
      <c r="D146" s="10" t="s">
        <v>2872</v>
      </c>
      <c r="E146" s="2" t="s">
        <v>415</v>
      </c>
      <c r="F146" s="34" t="s">
        <v>2870</v>
      </c>
      <c r="G146" s="18">
        <v>43258</v>
      </c>
      <c r="H146" s="14"/>
      <c r="I146" s="2">
        <v>28</v>
      </c>
    </row>
    <row r="147" spans="1:9" s="29" customFormat="1" ht="15" hidden="1" x14ac:dyDescent="0.2">
      <c r="A147" s="10" t="str">
        <f>CONCATENATE("v1-",YEAR(Table2[[#This Row],[Post Date]]),"-Q",ROUNDDOWN(MONTH(Table2[[#This Row],[Post Date]])/3,0)+1,"-",TEXT(Table2[[#This Row],[Counter]],"00#"))</f>
        <v>v1-2018-Q3-057</v>
      </c>
      <c r="B147" s="3" t="s">
        <v>1576</v>
      </c>
      <c r="C147" s="2">
        <v>69</v>
      </c>
      <c r="D147" s="10" t="s">
        <v>2873</v>
      </c>
      <c r="E147" s="2" t="s">
        <v>38</v>
      </c>
      <c r="F147" s="34" t="s">
        <v>2874</v>
      </c>
      <c r="G147" s="18">
        <v>43258</v>
      </c>
      <c r="H147" s="14"/>
      <c r="I147" s="2">
        <v>57</v>
      </c>
    </row>
    <row r="148" spans="1:9" s="29" customFormat="1" ht="28" hidden="1" x14ac:dyDescent="0.2">
      <c r="A148" s="10" t="str">
        <f>CONCATENATE("v1-",YEAR(Table2[[#This Row],[Post Date]]),"-Q",ROUNDDOWN(MONTH(Table2[[#This Row],[Post Date]])/3,0)+1,"-",TEXT(Table2[[#This Row],[Counter]],"00#"))</f>
        <v>v1-2018-Q3-029</v>
      </c>
      <c r="B148" s="3" t="s">
        <v>1576</v>
      </c>
      <c r="C148" s="2">
        <v>70</v>
      </c>
      <c r="D148" s="10" t="s">
        <v>2758</v>
      </c>
      <c r="E148" s="2" t="s">
        <v>38</v>
      </c>
      <c r="F148" s="34" t="s">
        <v>2871</v>
      </c>
      <c r="G148" s="18">
        <v>43258</v>
      </c>
      <c r="H148" s="14" t="s">
        <v>40</v>
      </c>
      <c r="I148" s="2">
        <v>29</v>
      </c>
    </row>
    <row r="149" spans="1:9" s="29" customFormat="1" ht="56" hidden="1" x14ac:dyDescent="0.2">
      <c r="A149" s="10" t="str">
        <f>CONCATENATE("v1-",YEAR(Table2[[#This Row],[Post Date]]),"-Q",ROUNDDOWN(MONTH(Table2[[#This Row],[Post Date]])/3,0)+1,"-",TEXT(Table2[[#This Row],[Counter]],"00#"))</f>
        <v>v1-2018-Q3-030</v>
      </c>
      <c r="B149" s="3" t="s">
        <v>1634</v>
      </c>
      <c r="C149" s="2">
        <v>73</v>
      </c>
      <c r="D149" s="10" t="s">
        <v>2875</v>
      </c>
      <c r="E149" s="2">
        <v>2</v>
      </c>
      <c r="F149" s="34" t="s">
        <v>2876</v>
      </c>
      <c r="G149" s="18">
        <v>43258</v>
      </c>
      <c r="H149" s="14"/>
      <c r="I149" s="2">
        <v>30</v>
      </c>
    </row>
    <row r="150" spans="1:9" s="29" customFormat="1" ht="15" hidden="1" x14ac:dyDescent="0.2">
      <c r="A150" s="10" t="str">
        <f>CONCATENATE("v1-",YEAR(Table2[[#This Row],[Post Date]]),"-Q",ROUNDDOWN(MONTH(Table2[[#This Row],[Post Date]])/3,0)+1,"-",TEXT(Table2[[#This Row],[Counter]],"00#"))</f>
        <v>v1-2018-Q3-031</v>
      </c>
      <c r="B150" s="3" t="s">
        <v>1634</v>
      </c>
      <c r="C150" s="2">
        <v>73</v>
      </c>
      <c r="D150" s="10" t="s">
        <v>2875</v>
      </c>
      <c r="E150" s="2">
        <v>4</v>
      </c>
      <c r="F150" s="34" t="s">
        <v>2877</v>
      </c>
      <c r="G150" s="18">
        <v>43258</v>
      </c>
      <c r="H150" s="14" t="s">
        <v>40</v>
      </c>
      <c r="I150" s="2">
        <v>31</v>
      </c>
    </row>
    <row r="151" spans="1:9" s="29" customFormat="1" ht="28" hidden="1" x14ac:dyDescent="0.2">
      <c r="A151" s="10" t="str">
        <f>CONCATENATE("v1-",YEAR(Table2[[#This Row],[Post Date]]),"-Q",ROUNDDOWN(MONTH(Table2[[#This Row],[Post Date]])/3,0)+1,"-",TEXT(Table2[[#This Row],[Counter]],"00#"))</f>
        <v>v1-2018-Q3-032</v>
      </c>
      <c r="B151" s="3" t="s">
        <v>1634</v>
      </c>
      <c r="C151" s="2">
        <v>73</v>
      </c>
      <c r="D151" s="10" t="s">
        <v>2875</v>
      </c>
      <c r="E151" s="2" t="s">
        <v>38</v>
      </c>
      <c r="F151" s="34" t="s">
        <v>2878</v>
      </c>
      <c r="G151" s="18">
        <v>43258</v>
      </c>
      <c r="H151" s="14"/>
      <c r="I151" s="2">
        <v>32</v>
      </c>
    </row>
    <row r="152" spans="1:9" s="29" customFormat="1" ht="28" hidden="1" x14ac:dyDescent="0.2">
      <c r="A152" s="10" t="str">
        <f>CONCATENATE("v1-",YEAR(Table2[[#This Row],[Post Date]]),"-Q",ROUNDDOWN(MONTH(Table2[[#This Row],[Post Date]])/3,0)+1,"-",TEXT(Table2[[#This Row],[Counter]],"00#"))</f>
        <v>v1-2018-Q3-033</v>
      </c>
      <c r="B152" s="3" t="s">
        <v>1634</v>
      </c>
      <c r="C152" s="2">
        <v>80</v>
      </c>
      <c r="D152" s="10" t="s">
        <v>2879</v>
      </c>
      <c r="E152" s="2">
        <v>1</v>
      </c>
      <c r="F152" s="34" t="s">
        <v>2880</v>
      </c>
      <c r="G152" s="18">
        <v>43258</v>
      </c>
      <c r="H152" s="14"/>
      <c r="I152" s="2">
        <v>33</v>
      </c>
    </row>
    <row r="153" spans="1:9" s="29" customFormat="1" ht="15" hidden="1" x14ac:dyDescent="0.2">
      <c r="A153" s="10" t="str">
        <f>CONCATENATE("v1-",YEAR(Table2[[#This Row],[Post Date]]),"-Q",ROUNDDOWN(MONTH(Table2[[#This Row],[Post Date]])/3,0)+1,"-",TEXT(Table2[[#This Row],[Counter]],"00#"))</f>
        <v>v1-2018-Q3-034</v>
      </c>
      <c r="B153" s="3" t="s">
        <v>1634</v>
      </c>
      <c r="C153" s="2">
        <v>81</v>
      </c>
      <c r="D153" s="10" t="s">
        <v>2805</v>
      </c>
      <c r="E153" s="2">
        <v>1</v>
      </c>
      <c r="F153" s="34" t="s">
        <v>2881</v>
      </c>
      <c r="G153" s="18">
        <v>43258</v>
      </c>
      <c r="H153" s="14"/>
      <c r="I153" s="2">
        <v>34</v>
      </c>
    </row>
    <row r="154" spans="1:9" s="29" customFormat="1" ht="28" hidden="1" x14ac:dyDescent="0.2">
      <c r="A154" s="10" t="str">
        <f>CONCATENATE("v1-",YEAR(Table2[[#This Row],[Post Date]]),"-Q",ROUNDDOWN(MONTH(Table2[[#This Row],[Post Date]])/3,0)+1,"-",TEXT(Table2[[#This Row],[Counter]],"00#"))</f>
        <v>v1-2018-Q3-062</v>
      </c>
      <c r="B154" s="3" t="s">
        <v>139</v>
      </c>
      <c r="C154" s="2">
        <v>85</v>
      </c>
      <c r="D154" s="10" t="s">
        <v>2882</v>
      </c>
      <c r="E154" s="2" t="s">
        <v>1854</v>
      </c>
      <c r="F154" s="34" t="s">
        <v>2883</v>
      </c>
      <c r="G154" s="18">
        <v>43258</v>
      </c>
      <c r="H154" s="14"/>
      <c r="I154" s="2">
        <v>62</v>
      </c>
    </row>
    <row r="155" spans="1:9" s="29" customFormat="1" ht="28" hidden="1" x14ac:dyDescent="0.2">
      <c r="A155" s="10" t="str">
        <f>CONCATENATE("v1-",YEAR(Table2[[#This Row],[Post Date]]),"-Q",ROUNDDOWN(MONTH(Table2[[#This Row],[Post Date]])/3,0)+1,"-",TEXT(Table2[[#This Row],[Counter]],"00#"))</f>
        <v>v1-2018-Q3-035</v>
      </c>
      <c r="B155" s="3" t="s">
        <v>139</v>
      </c>
      <c r="C155" s="2">
        <v>89</v>
      </c>
      <c r="D155" s="10" t="s">
        <v>2767</v>
      </c>
      <c r="E155" s="2">
        <v>3</v>
      </c>
      <c r="F155" s="34" t="s">
        <v>2884</v>
      </c>
      <c r="G155" s="18">
        <v>43258</v>
      </c>
      <c r="H155" s="14"/>
      <c r="I155" s="2">
        <v>35</v>
      </c>
    </row>
    <row r="156" spans="1:9" s="29" customFormat="1" ht="28" hidden="1" x14ac:dyDescent="0.2">
      <c r="A156" s="10" t="str">
        <f>CONCATENATE("v1-",YEAR(Table2[[#This Row],[Post Date]]),"-Q",ROUNDDOWN(MONTH(Table2[[#This Row],[Post Date]])/3,0)+1,"-",TEXT(Table2[[#This Row],[Counter]],"00#"))</f>
        <v>v1-2018-Q3-063</v>
      </c>
      <c r="B156" s="3" t="s">
        <v>175</v>
      </c>
      <c r="C156" s="2" t="s">
        <v>1560</v>
      </c>
      <c r="D156" s="10" t="s">
        <v>1560</v>
      </c>
      <c r="E156" s="2" t="s">
        <v>1560</v>
      </c>
      <c r="F156" s="34" t="s">
        <v>2843</v>
      </c>
      <c r="G156" s="18">
        <v>43258</v>
      </c>
      <c r="H156" s="14"/>
      <c r="I156" s="2">
        <v>63</v>
      </c>
    </row>
    <row r="157" spans="1:9" s="29" customFormat="1" ht="28" hidden="1" x14ac:dyDescent="0.2">
      <c r="A157" s="10" t="str">
        <f>CONCATENATE("v1-",YEAR(Table2[[#This Row],[Post Date]]),"-Q",ROUNDDOWN(MONTH(Table2[[#This Row],[Post Date]])/3,0)+1,"-",TEXT(Table2[[#This Row],[Counter]],"00#"))</f>
        <v>v1-2018-Q3-036</v>
      </c>
      <c r="B157" s="3" t="s">
        <v>2702</v>
      </c>
      <c r="C157" s="2" t="s">
        <v>38</v>
      </c>
      <c r="D157" s="10" t="s">
        <v>38</v>
      </c>
      <c r="E157" s="2" t="s">
        <v>38</v>
      </c>
      <c r="F157" s="34" t="s">
        <v>2885</v>
      </c>
      <c r="G157" s="18">
        <v>43258</v>
      </c>
      <c r="H157" s="14"/>
      <c r="I157" s="2">
        <v>36</v>
      </c>
    </row>
    <row r="158" spans="1:9" s="29" customFormat="1" ht="42" hidden="1" x14ac:dyDescent="0.2">
      <c r="A158" s="10" t="str">
        <f>CONCATENATE("v1-",YEAR(Table2[[#This Row],[Post Date]]),"-Q",ROUNDDOWN(MONTH(Table2[[#This Row],[Post Date]])/3,0)+1,"-",TEXT(Table2[[#This Row],[Counter]],"00#"))</f>
        <v>v1-2018-Q3-037</v>
      </c>
      <c r="B158" s="3" t="s">
        <v>2702</v>
      </c>
      <c r="C158" s="2" t="s">
        <v>38</v>
      </c>
      <c r="D158" s="10" t="s">
        <v>38</v>
      </c>
      <c r="E158" s="2" t="s">
        <v>38</v>
      </c>
      <c r="F158" s="34" t="s">
        <v>2886</v>
      </c>
      <c r="G158" s="18">
        <v>43258</v>
      </c>
      <c r="H158" s="14"/>
      <c r="I158" s="2">
        <v>37</v>
      </c>
    </row>
    <row r="159" spans="1:9" s="29" customFormat="1" ht="56" hidden="1" x14ac:dyDescent="0.2">
      <c r="A159" s="10" t="str">
        <f>CONCATENATE("v1-",YEAR(Table2[[#This Row],[Post Date]]),"-Q",ROUNDDOWN(MONTH(Table2[[#This Row],[Post Date]])/3,0)+1,"-",TEXT(Table2[[#This Row],[Counter]],"00#"))</f>
        <v>v1-2018-Q3-038</v>
      </c>
      <c r="B159" s="3" t="s">
        <v>2702</v>
      </c>
      <c r="C159" s="2" t="s">
        <v>38</v>
      </c>
      <c r="D159" s="10" t="s">
        <v>38</v>
      </c>
      <c r="E159" s="2" t="s">
        <v>38</v>
      </c>
      <c r="F159" s="34" t="s">
        <v>2887</v>
      </c>
      <c r="G159" s="18">
        <v>43258</v>
      </c>
      <c r="H159" s="14"/>
      <c r="I159" s="2">
        <v>38</v>
      </c>
    </row>
    <row r="160" spans="1:9" s="29" customFormat="1" ht="56" hidden="1" x14ac:dyDescent="0.2">
      <c r="A160" s="10" t="str">
        <f>CONCATENATE("v1-",YEAR(Table2[[#This Row],[Post Date]]),"-Q",ROUNDDOWN(MONTH(Table2[[#This Row],[Post Date]])/3,0)+1,"-",TEXT(Table2[[#This Row],[Counter]],"00#"))</f>
        <v>v1-2018-Q3-039</v>
      </c>
      <c r="B160" s="3" t="s">
        <v>2702</v>
      </c>
      <c r="C160" s="2" t="s">
        <v>38</v>
      </c>
      <c r="D160" s="10" t="s">
        <v>38</v>
      </c>
      <c r="E160" s="2" t="s">
        <v>38</v>
      </c>
      <c r="F160" s="34" t="s">
        <v>2888</v>
      </c>
      <c r="G160" s="18">
        <v>43258</v>
      </c>
      <c r="H160" s="14"/>
      <c r="I160" s="2">
        <v>39</v>
      </c>
    </row>
    <row r="161" spans="1:9" s="29" customFormat="1" ht="56" hidden="1" x14ac:dyDescent="0.2">
      <c r="A161" s="10" t="str">
        <f>CONCATENATE("v1-",YEAR(Table2[[#This Row],[Post Date]]),"-Q",ROUNDDOWN(MONTH(Table2[[#This Row],[Post Date]])/3,0)+1,"-",TEXT(Table2[[#This Row],[Counter]],"00#"))</f>
        <v>v1-2018-Q3-040</v>
      </c>
      <c r="B161" s="2" t="s">
        <v>2702</v>
      </c>
      <c r="C161" s="2" t="s">
        <v>38</v>
      </c>
      <c r="D161" s="10" t="s">
        <v>38</v>
      </c>
      <c r="E161" s="2" t="s">
        <v>38</v>
      </c>
      <c r="F161" s="34" t="s">
        <v>2889</v>
      </c>
      <c r="G161" s="18">
        <v>43258</v>
      </c>
      <c r="H161" s="14"/>
      <c r="I161" s="2">
        <v>40</v>
      </c>
    </row>
    <row r="162" spans="1:9" s="29" customFormat="1" ht="56" hidden="1" x14ac:dyDescent="0.2">
      <c r="A162" s="10" t="str">
        <f>CONCATENATE("v1-",YEAR(Table2[[#This Row],[Post Date]]),"-Q",ROUNDDOWN(MONTH(Table2[[#This Row],[Post Date]])/3,0)+1,"-",TEXT(Table2[[#This Row],[Counter]],"00#"))</f>
        <v>v1-2018-Q3-041</v>
      </c>
      <c r="B162" s="2" t="s">
        <v>2702</v>
      </c>
      <c r="C162" s="2" t="s">
        <v>38</v>
      </c>
      <c r="D162" s="10" t="s">
        <v>38</v>
      </c>
      <c r="E162" s="2" t="s">
        <v>38</v>
      </c>
      <c r="F162" s="34" t="s">
        <v>2890</v>
      </c>
      <c r="G162" s="18">
        <v>43258</v>
      </c>
      <c r="H162" s="14"/>
      <c r="I162" s="2">
        <v>41</v>
      </c>
    </row>
    <row r="163" spans="1:9" s="29" customFormat="1" ht="42" hidden="1" x14ac:dyDescent="0.2">
      <c r="A163" s="10" t="str">
        <f>CONCATENATE("v1-",YEAR(Table2[[#This Row],[Post Date]]),"-Q",ROUNDDOWN(MONTH(Table2[[#This Row],[Post Date]])/3,0)+1,"-",TEXT(Table2[[#This Row],[Counter]],"00#"))</f>
        <v>v1-2018-Q3-042</v>
      </c>
      <c r="B163" s="2" t="s">
        <v>2702</v>
      </c>
      <c r="C163" s="2" t="s">
        <v>38</v>
      </c>
      <c r="D163" s="10" t="s">
        <v>38</v>
      </c>
      <c r="E163" s="2" t="s">
        <v>38</v>
      </c>
      <c r="F163" s="34" t="s">
        <v>2891</v>
      </c>
      <c r="G163" s="18">
        <v>43258</v>
      </c>
      <c r="H163" s="14"/>
      <c r="I163" s="2">
        <v>42</v>
      </c>
    </row>
    <row r="164" spans="1:9" s="29" customFormat="1" ht="70" hidden="1" x14ac:dyDescent="0.2">
      <c r="A164" s="10" t="str">
        <f>CONCATENATE("v1-",YEAR(Table2[[#This Row],[Post Date]]),"-Q",ROUNDDOWN(MONTH(Table2[[#This Row],[Post Date]])/3,0)+1,"-",TEXT(Table2[[#This Row],[Counter]],"00#"))</f>
        <v>v1-2018-Q3-043</v>
      </c>
      <c r="B164" s="3" t="s">
        <v>2892</v>
      </c>
      <c r="C164" s="2" t="s">
        <v>38</v>
      </c>
      <c r="D164" s="10" t="s">
        <v>38</v>
      </c>
      <c r="E164" s="2" t="s">
        <v>38</v>
      </c>
      <c r="F164" s="34" t="s">
        <v>2893</v>
      </c>
      <c r="G164" s="18">
        <v>43258</v>
      </c>
      <c r="H164" s="14"/>
      <c r="I164" s="2">
        <v>43</v>
      </c>
    </row>
    <row r="165" spans="1:9" s="29" customFormat="1" ht="42" hidden="1" x14ac:dyDescent="0.2">
      <c r="A165" s="10" t="str">
        <f>CONCATENATE("v1-",YEAR(Table2[[#This Row],[Post Date]]),"-Q",ROUNDDOWN(MONTH(Table2[[#This Row],[Post Date]])/3,0)+1,"-",TEXT(Table2[[#This Row],[Counter]],"00#"))</f>
        <v>v1-2018-Q3-044</v>
      </c>
      <c r="B165" s="3" t="s">
        <v>2892</v>
      </c>
      <c r="C165" s="2" t="s">
        <v>38</v>
      </c>
      <c r="D165" s="10" t="s">
        <v>38</v>
      </c>
      <c r="E165" s="2" t="s">
        <v>38</v>
      </c>
      <c r="F165" s="34" t="s">
        <v>2894</v>
      </c>
      <c r="G165" s="18">
        <v>43258</v>
      </c>
      <c r="H165" s="14"/>
      <c r="I165" s="2">
        <v>44</v>
      </c>
    </row>
    <row r="166" spans="1:9" s="29" customFormat="1" ht="28" hidden="1" x14ac:dyDescent="0.2">
      <c r="A166" s="10" t="str">
        <f>CONCATENATE("v1-",YEAR(Table2[[#This Row],[Post Date]]),"-Q",ROUNDDOWN(MONTH(Table2[[#This Row],[Post Date]])/3,0)+1,"-",TEXT(Table2[[#This Row],[Counter]],"00#"))</f>
        <v>v1-2018-Q3-045</v>
      </c>
      <c r="B166" s="3" t="s">
        <v>2892</v>
      </c>
      <c r="C166" s="2" t="s">
        <v>38</v>
      </c>
      <c r="D166" s="10" t="s">
        <v>38</v>
      </c>
      <c r="E166" s="2" t="s">
        <v>38</v>
      </c>
      <c r="F166" s="34" t="s">
        <v>2895</v>
      </c>
      <c r="G166" s="18">
        <v>43258</v>
      </c>
      <c r="H166" s="14"/>
      <c r="I166" s="2">
        <v>45</v>
      </c>
    </row>
    <row r="167" spans="1:9" s="29" customFormat="1" ht="56" hidden="1" x14ac:dyDescent="0.2">
      <c r="A167" s="10" t="str">
        <f>CONCATENATE("v1-",YEAR(Table2[[#This Row],[Post Date]]),"-Q",ROUNDDOWN(MONTH(Table2[[#This Row],[Post Date]])/3,0)+1,"-",TEXT(Table2[[#This Row],[Counter]],"00#"))</f>
        <v>v1-2018-Q3-046</v>
      </c>
      <c r="B167" s="3" t="s">
        <v>2892</v>
      </c>
      <c r="C167" s="2" t="s">
        <v>38</v>
      </c>
      <c r="D167" s="10" t="s">
        <v>38</v>
      </c>
      <c r="E167" s="2" t="s">
        <v>38</v>
      </c>
      <c r="F167" s="34" t="s">
        <v>2896</v>
      </c>
      <c r="G167" s="18">
        <v>43258</v>
      </c>
      <c r="H167" s="14"/>
      <c r="I167" s="2">
        <v>46</v>
      </c>
    </row>
    <row r="168" spans="1:9" s="29" customFormat="1" ht="28" hidden="1" x14ac:dyDescent="0.2">
      <c r="A168" s="10" t="str">
        <f>CONCATENATE("v1-",YEAR(Table2[[#This Row],[Post Date]]),"-Q",ROUNDDOWN(MONTH(Table2[[#This Row],[Post Date]])/3,0)+1,"-",TEXT(Table2[[#This Row],[Counter]],"00#"))</f>
        <v>v1-2018-Q3-047</v>
      </c>
      <c r="B168" s="3" t="s">
        <v>2892</v>
      </c>
      <c r="C168" s="2" t="s">
        <v>38</v>
      </c>
      <c r="D168" s="10" t="s">
        <v>38</v>
      </c>
      <c r="E168" s="2" t="s">
        <v>38</v>
      </c>
      <c r="F168" s="34" t="s">
        <v>2897</v>
      </c>
      <c r="G168" s="18">
        <v>43258</v>
      </c>
      <c r="H168" s="14"/>
      <c r="I168" s="2">
        <v>47</v>
      </c>
    </row>
    <row r="169" spans="1:9" s="29" customFormat="1" ht="28" hidden="1" x14ac:dyDescent="0.2">
      <c r="A169" s="10" t="str">
        <f>CONCATENATE("v1-",YEAR(Table2[[#This Row],[Post Date]]),"-Q",ROUNDDOWN(MONTH(Table2[[#This Row],[Post Date]])/3,0)+1,"-",TEXT(Table2[[#This Row],[Counter]],"00#"))</f>
        <v>v1-2018-Q3-048</v>
      </c>
      <c r="B169" s="3" t="s">
        <v>2892</v>
      </c>
      <c r="C169" s="2" t="s">
        <v>38</v>
      </c>
      <c r="D169" s="10" t="s">
        <v>38</v>
      </c>
      <c r="E169" s="2"/>
      <c r="F169" s="34" t="s">
        <v>2898</v>
      </c>
      <c r="G169" s="18">
        <v>43258</v>
      </c>
      <c r="H169" s="14"/>
      <c r="I169" s="2">
        <v>48</v>
      </c>
    </row>
    <row r="170" spans="1:9" s="29" customFormat="1" ht="28" hidden="1" x14ac:dyDescent="0.2">
      <c r="A170" s="10" t="str">
        <f>CONCATENATE("v1-",YEAR(Table2[[#This Row],[Post Date]]),"-Q",ROUNDDOWN(MONTH(Table2[[#This Row],[Post Date]])/3,0)+1,"-",TEXT(Table2[[#This Row],[Counter]],"00#"))</f>
        <v>v1-2018-Q3-049</v>
      </c>
      <c r="B170" s="3" t="s">
        <v>2892</v>
      </c>
      <c r="C170" s="2" t="s">
        <v>38</v>
      </c>
      <c r="D170" s="10" t="s">
        <v>38</v>
      </c>
      <c r="E170" s="2" t="s">
        <v>38</v>
      </c>
      <c r="F170" s="34" t="s">
        <v>2899</v>
      </c>
      <c r="G170" s="18">
        <v>43258</v>
      </c>
      <c r="H170" s="14"/>
      <c r="I170" s="2">
        <v>49</v>
      </c>
    </row>
    <row r="171" spans="1:9" s="29" customFormat="1" ht="42" hidden="1" x14ac:dyDescent="0.2">
      <c r="A171" s="10" t="str">
        <f>CONCATENATE("v1-",YEAR(Table2[[#This Row],[Post Date]]),"-Q",ROUNDDOWN(MONTH(Table2[[#This Row],[Post Date]])/3,0)+1,"-",TEXT(Table2[[#This Row],[Counter]],"00#"))</f>
        <v>v1-2018-Q3-050</v>
      </c>
      <c r="B171" s="3" t="s">
        <v>2836</v>
      </c>
      <c r="C171" s="2" t="s">
        <v>38</v>
      </c>
      <c r="D171" s="10" t="s">
        <v>2900</v>
      </c>
      <c r="E171" s="2" t="s">
        <v>38</v>
      </c>
      <c r="F171" s="34" t="s">
        <v>2901</v>
      </c>
      <c r="G171" s="18">
        <v>43258</v>
      </c>
      <c r="H171" s="14"/>
      <c r="I171" s="2">
        <v>50</v>
      </c>
    </row>
    <row r="172" spans="1:9" s="29" customFormat="1" ht="28" hidden="1" x14ac:dyDescent="0.2">
      <c r="A172" s="10" t="str">
        <f>CONCATENATE("v1-",YEAR(Table2[[#This Row],[Post Date]]),"-Q",ROUNDDOWN(MONTH(Table2[[#This Row],[Post Date]])/3,0)+1,"-",TEXT(Table2[[#This Row],[Counter]],"00#"))</f>
        <v>v1-2018-Q3-051</v>
      </c>
      <c r="B172" s="2" t="s">
        <v>163</v>
      </c>
      <c r="C172" s="2" t="s">
        <v>38</v>
      </c>
      <c r="D172" s="10" t="s">
        <v>38</v>
      </c>
      <c r="E172" s="2" t="s">
        <v>38</v>
      </c>
      <c r="F172" s="34" t="s">
        <v>2902</v>
      </c>
      <c r="G172" s="18">
        <v>43258</v>
      </c>
      <c r="H172" s="14" t="s">
        <v>40</v>
      </c>
      <c r="I172" s="2">
        <v>51</v>
      </c>
    </row>
    <row r="173" spans="1:9" s="29" customFormat="1" ht="70" hidden="1" x14ac:dyDescent="0.2">
      <c r="A173" s="10" t="str">
        <f>CONCATENATE("v1-",YEAR(Table2[[#This Row],[Post Date]]),"-Q",ROUNDDOWN(MONTH(Table2[[#This Row],[Post Date]])/3,0)+1,"-",TEXT(Table2[[#This Row],[Counter]],"00#"))</f>
        <v>v1-2018-Q3-052</v>
      </c>
      <c r="B173" s="3" t="s">
        <v>163</v>
      </c>
      <c r="C173" s="2" t="s">
        <v>38</v>
      </c>
      <c r="D173" s="10" t="s">
        <v>38</v>
      </c>
      <c r="E173" s="2" t="s">
        <v>38</v>
      </c>
      <c r="F173" s="34" t="s">
        <v>2903</v>
      </c>
      <c r="G173" s="18">
        <v>43258</v>
      </c>
      <c r="H173" s="14"/>
      <c r="I173" s="2">
        <v>52</v>
      </c>
    </row>
    <row r="174" spans="1:9" s="29" customFormat="1" ht="84" hidden="1" x14ac:dyDescent="0.2">
      <c r="A174" s="10" t="str">
        <f>CONCATENATE("v1-",YEAR(Table2[[#This Row],[Post Date]]),"-Q",ROUNDDOWN(MONTH(Table2[[#This Row],[Post Date]])/3,0)+1,"-",TEXT(Table2[[#This Row],[Counter]],"00#"))</f>
        <v>v1-2018-Q3-054</v>
      </c>
      <c r="B174" s="3" t="s">
        <v>38</v>
      </c>
      <c r="C174" s="2" t="s">
        <v>38</v>
      </c>
      <c r="D174" s="10" t="s">
        <v>38</v>
      </c>
      <c r="E174" s="2" t="s">
        <v>38</v>
      </c>
      <c r="F174" s="34" t="s">
        <v>2904</v>
      </c>
      <c r="G174" s="18">
        <v>43258</v>
      </c>
      <c r="H174" s="14" t="s">
        <v>40</v>
      </c>
      <c r="I174" s="2">
        <v>54</v>
      </c>
    </row>
    <row r="175" spans="1:9" s="29" customFormat="1" ht="15" hidden="1" x14ac:dyDescent="0.2">
      <c r="A175" s="10" t="str">
        <f>CONCATENATE("v1-",YEAR(Table2[[#This Row],[Post Date]]),"-Q",ROUNDDOWN(MONTH(Table2[[#This Row],[Post Date]])/3,0)+1,"-",TEXT(Table2[[#This Row],[Counter]],"00#"))</f>
        <v>v1-2018-Q3-055</v>
      </c>
      <c r="B175" s="3" t="s">
        <v>38</v>
      </c>
      <c r="C175" s="2" t="s">
        <v>38</v>
      </c>
      <c r="D175" s="10" t="s">
        <v>38</v>
      </c>
      <c r="E175" s="2" t="s">
        <v>38</v>
      </c>
      <c r="F175" s="34" t="s">
        <v>2905</v>
      </c>
      <c r="G175" s="18">
        <v>43258</v>
      </c>
      <c r="H175" s="14"/>
      <c r="I175" s="2">
        <v>55</v>
      </c>
    </row>
    <row r="176" spans="1:9" s="29" customFormat="1" ht="70" hidden="1" x14ac:dyDescent="0.2">
      <c r="A176" s="10" t="str">
        <f>CONCATENATE("v1-",YEAR(Table2[[#This Row],[Post Date]]),"-Q",ROUNDDOWN(MONTH(Table2[[#This Row],[Post Date]])/3,0)+1,"-",TEXT(Table2[[#This Row],[Counter]],"00#"))</f>
        <v>v1-2018-Q3-056</v>
      </c>
      <c r="B176" s="3" t="s">
        <v>38</v>
      </c>
      <c r="C176" s="2" t="s">
        <v>38</v>
      </c>
      <c r="D176" s="10" t="s">
        <v>38</v>
      </c>
      <c r="E176" s="2" t="s">
        <v>38</v>
      </c>
      <c r="F176" s="34" t="s">
        <v>2906</v>
      </c>
      <c r="G176" s="18">
        <v>43258</v>
      </c>
      <c r="H176" s="14" t="s">
        <v>40</v>
      </c>
      <c r="I176" s="2">
        <v>56</v>
      </c>
    </row>
    <row r="177" spans="1:9" s="29" customFormat="1" ht="15" hidden="1" x14ac:dyDescent="0.2">
      <c r="A177" s="10" t="str">
        <f>CONCATENATE("v1-",YEAR(Table2[[#This Row],[Post Date]]),"-Q",ROUNDDOWN(MONTH(Table2[[#This Row],[Post Date]])/3,0)+1,"-",TEXT(Table2[[#This Row],[Counter]],"00#"))</f>
        <v>v1-2018-Q1-001</v>
      </c>
      <c r="B177" s="3" t="s">
        <v>57</v>
      </c>
      <c r="C177" s="2">
        <v>4</v>
      </c>
      <c r="D177" s="10" t="s">
        <v>2722</v>
      </c>
      <c r="E177" s="2" t="s">
        <v>415</v>
      </c>
      <c r="F177" s="34" t="s">
        <v>2907</v>
      </c>
      <c r="G177" s="18">
        <v>43136</v>
      </c>
      <c r="H177" s="14" t="s">
        <v>19</v>
      </c>
      <c r="I177" s="14">
        <v>1</v>
      </c>
    </row>
    <row r="178" spans="1:9" s="29" customFormat="1" ht="15" hidden="1" x14ac:dyDescent="0.2">
      <c r="A178" s="10" t="str">
        <f>CONCATENATE("v1-",YEAR(Table2[[#This Row],[Post Date]]),"-Q",ROUNDDOWN(MONTH(Table2[[#This Row],[Post Date]])/3,0)+1,"-",TEXT(Table2[[#This Row],[Counter]],"00#"))</f>
        <v>v1-2018-Q1-002</v>
      </c>
      <c r="B178" s="3" t="s">
        <v>57</v>
      </c>
      <c r="C178" s="2">
        <v>4</v>
      </c>
      <c r="D178" s="10" t="s">
        <v>2722</v>
      </c>
      <c r="E178" s="2">
        <v>3</v>
      </c>
      <c r="F178" s="34" t="s">
        <v>2908</v>
      </c>
      <c r="G178" s="18">
        <v>43136</v>
      </c>
      <c r="H178" s="14" t="s">
        <v>19</v>
      </c>
      <c r="I178" s="14">
        <v>2</v>
      </c>
    </row>
    <row r="179" spans="1:9" s="29" customFormat="1" ht="28" hidden="1" x14ac:dyDescent="0.2">
      <c r="A179" s="10" t="str">
        <f>CONCATENATE("v1-",YEAR(Table2[[#This Row],[Post Date]]),"-Q",ROUNDDOWN(MONTH(Table2[[#This Row],[Post Date]])/3,0)+1,"-",TEXT(Table2[[#This Row],[Counter]],"00#"))</f>
        <v>v1-2018-Q1-003</v>
      </c>
      <c r="B179" s="3" t="s">
        <v>57</v>
      </c>
      <c r="C179" s="2">
        <v>4</v>
      </c>
      <c r="D179" s="10" t="s">
        <v>2722</v>
      </c>
      <c r="E179" s="2">
        <v>4</v>
      </c>
      <c r="F179" s="34" t="s">
        <v>2909</v>
      </c>
      <c r="G179" s="18">
        <v>43136</v>
      </c>
      <c r="H179" s="14" t="s">
        <v>19</v>
      </c>
      <c r="I179" s="14">
        <v>3</v>
      </c>
    </row>
    <row r="180" spans="1:9" s="29" customFormat="1" ht="15" hidden="1" x14ac:dyDescent="0.2">
      <c r="A180" s="10" t="str">
        <f>CONCATENATE("v1-",YEAR(Table2[[#This Row],[Post Date]]),"-Q",ROUNDDOWN(MONTH(Table2[[#This Row],[Post Date]])/3,0)+1,"-",TEXT(Table2[[#This Row],[Counter]],"00#"))</f>
        <v>v1-2018-Q1-004</v>
      </c>
      <c r="B180" s="3" t="s">
        <v>57</v>
      </c>
      <c r="C180" s="2">
        <v>4</v>
      </c>
      <c r="D180" s="10" t="s">
        <v>2722</v>
      </c>
      <c r="E180" s="2">
        <v>5</v>
      </c>
      <c r="F180" s="34" t="s">
        <v>2910</v>
      </c>
      <c r="G180" s="18">
        <v>43136</v>
      </c>
      <c r="H180" s="14" t="s">
        <v>19</v>
      </c>
      <c r="I180" s="14">
        <v>4</v>
      </c>
    </row>
    <row r="181" spans="1:9" s="29" customFormat="1" ht="42" hidden="1" x14ac:dyDescent="0.2">
      <c r="A181" s="10" t="str">
        <f>CONCATENATE("v1-",YEAR(Table2[[#This Row],[Post Date]]),"-Q",ROUNDDOWN(MONTH(Table2[[#This Row],[Post Date]])/3,0)+1,"-",TEXT(Table2[[#This Row],[Counter]],"00#"))</f>
        <v>v1-2018-Q1-005</v>
      </c>
      <c r="B181" s="3" t="s">
        <v>57</v>
      </c>
      <c r="C181" s="2">
        <v>10</v>
      </c>
      <c r="D181" s="10" t="s">
        <v>2911</v>
      </c>
      <c r="E181" s="2">
        <v>1</v>
      </c>
      <c r="F181" s="34" t="s">
        <v>2912</v>
      </c>
      <c r="G181" s="18">
        <v>43136</v>
      </c>
      <c r="H181" s="15" t="s">
        <v>19</v>
      </c>
      <c r="I181" s="14">
        <v>5</v>
      </c>
    </row>
    <row r="182" spans="1:9" s="29" customFormat="1" ht="28" hidden="1" x14ac:dyDescent="0.2">
      <c r="A182" s="10" t="str">
        <f>CONCATENATE("v1-",YEAR(Table2[[#This Row],[Post Date]]),"-Q",ROUNDDOWN(MONTH(Table2[[#This Row],[Post Date]])/3,0)+1,"-",TEXT(Table2[[#This Row],[Counter]],"00#"))</f>
        <v>v1-2018-Q1-006</v>
      </c>
      <c r="B182" s="3" t="s">
        <v>57</v>
      </c>
      <c r="C182" s="2">
        <v>10</v>
      </c>
      <c r="D182" s="10" t="s">
        <v>2911</v>
      </c>
      <c r="E182" s="2">
        <v>1</v>
      </c>
      <c r="F182" s="34" t="s">
        <v>2913</v>
      </c>
      <c r="G182" s="18">
        <v>43136</v>
      </c>
      <c r="H182" s="15" t="s">
        <v>19</v>
      </c>
      <c r="I182" s="14">
        <v>6</v>
      </c>
    </row>
    <row r="183" spans="1:9" s="29" customFormat="1" ht="28" hidden="1" x14ac:dyDescent="0.2">
      <c r="A183" s="10" t="str">
        <f>CONCATENATE("v1-",YEAR(Table2[[#This Row],[Post Date]]),"-Q",ROUNDDOWN(MONTH(Table2[[#This Row],[Post Date]])/3,0)+1,"-",TEXT(Table2[[#This Row],[Counter]],"00#"))</f>
        <v>v1-2018-Q1-007</v>
      </c>
      <c r="B183" s="3" t="s">
        <v>57</v>
      </c>
      <c r="C183" s="2">
        <v>18</v>
      </c>
      <c r="D183" s="10" t="s">
        <v>2741</v>
      </c>
      <c r="E183" s="2">
        <v>2</v>
      </c>
      <c r="F183" s="34" t="s">
        <v>2914</v>
      </c>
      <c r="G183" s="18">
        <v>43136</v>
      </c>
      <c r="H183" s="14" t="s">
        <v>19</v>
      </c>
      <c r="I183" s="14">
        <v>7</v>
      </c>
    </row>
    <row r="184" spans="1:9" s="29" customFormat="1" ht="28" hidden="1" x14ac:dyDescent="0.2">
      <c r="A184" s="10" t="str">
        <f>CONCATENATE("v1-",YEAR(Table2[[#This Row],[Post Date]]),"-Q",ROUNDDOWN(MONTH(Table2[[#This Row],[Post Date]])/3,0)+1,"-",TEXT(Table2[[#This Row],[Counter]],"00#"))</f>
        <v>v1-2018-Q1-008</v>
      </c>
      <c r="B184" s="3" t="s">
        <v>241</v>
      </c>
      <c r="C184" s="2">
        <v>36</v>
      </c>
      <c r="D184" s="10" t="s">
        <v>2700</v>
      </c>
      <c r="E184" s="2" t="s">
        <v>38</v>
      </c>
      <c r="F184" s="34" t="s">
        <v>2915</v>
      </c>
      <c r="G184" s="18">
        <v>43136</v>
      </c>
      <c r="H184" s="14" t="s">
        <v>40</v>
      </c>
      <c r="I184" s="14">
        <v>8</v>
      </c>
    </row>
    <row r="185" spans="1:9" s="29" customFormat="1" ht="42" hidden="1" x14ac:dyDescent="0.2">
      <c r="A185" s="10" t="str">
        <f>CONCATENATE("v1-",YEAR(Table2[[#This Row],[Post Date]]),"-Q",ROUNDDOWN(MONTH(Table2[[#This Row],[Post Date]])/3,0)+1,"-",TEXT(Table2[[#This Row],[Counter]],"00#"))</f>
        <v>v1-2018-Q1-009</v>
      </c>
      <c r="B185" s="3" t="s">
        <v>175</v>
      </c>
      <c r="C185" s="2">
        <v>40</v>
      </c>
      <c r="D185" s="10" t="s">
        <v>2730</v>
      </c>
      <c r="E185" s="2">
        <v>1</v>
      </c>
      <c r="F185" s="34" t="s">
        <v>2916</v>
      </c>
      <c r="G185" s="18">
        <v>43136</v>
      </c>
      <c r="H185" s="15" t="s">
        <v>19</v>
      </c>
      <c r="I185" s="14">
        <v>9</v>
      </c>
    </row>
    <row r="186" spans="1:9" s="29" customFormat="1" ht="28" hidden="1" x14ac:dyDescent="0.2">
      <c r="A186" s="10" t="str">
        <f>CONCATENATE("v1-",YEAR(Table2[[#This Row],[Post Date]]),"-Q",ROUNDDOWN(MONTH(Table2[[#This Row],[Post Date]])/3,0)+1,"-",TEXT(Table2[[#This Row],[Counter]],"00#"))</f>
        <v>v1-2018-Q1-010</v>
      </c>
      <c r="B186" s="3" t="s">
        <v>175</v>
      </c>
      <c r="C186" s="2">
        <v>45</v>
      </c>
      <c r="D186" s="10" t="s">
        <v>2852</v>
      </c>
      <c r="E186" s="2">
        <v>2</v>
      </c>
      <c r="F186" s="34" t="s">
        <v>2917</v>
      </c>
      <c r="G186" s="18">
        <v>43136</v>
      </c>
      <c r="H186" s="15" t="s">
        <v>19</v>
      </c>
      <c r="I186" s="14">
        <v>10</v>
      </c>
    </row>
    <row r="187" spans="1:9" s="29" customFormat="1" ht="15" hidden="1" x14ac:dyDescent="0.2">
      <c r="A187" s="10" t="str">
        <f>CONCATENATE("v1-",YEAR(Table2[[#This Row],[Post Date]]),"-Q",ROUNDDOWN(MONTH(Table2[[#This Row],[Post Date]])/3,0)+1,"-",TEXT(Table2[[#This Row],[Counter]],"00#"))</f>
        <v>v1-2018-Q1-011</v>
      </c>
      <c r="B187" s="3" t="s">
        <v>175</v>
      </c>
      <c r="C187" s="2">
        <v>48</v>
      </c>
      <c r="D187" s="10" t="s">
        <v>2715</v>
      </c>
      <c r="E187" s="2">
        <v>1</v>
      </c>
      <c r="F187" s="34" t="s">
        <v>2918</v>
      </c>
      <c r="G187" s="18">
        <v>43136</v>
      </c>
      <c r="H187" s="15" t="s">
        <v>19</v>
      </c>
      <c r="I187" s="14">
        <v>11</v>
      </c>
    </row>
    <row r="188" spans="1:9" s="29" customFormat="1" ht="15" hidden="1" x14ac:dyDescent="0.2">
      <c r="A188" s="10" t="str">
        <f>CONCATENATE("v1-",YEAR(Table2[[#This Row],[Post Date]]),"-Q",ROUNDDOWN(MONTH(Table2[[#This Row],[Post Date]])/3,0)+1,"-",TEXT(Table2[[#This Row],[Counter]],"00#"))</f>
        <v>v1-2018-Q1-012</v>
      </c>
      <c r="B188" s="3" t="s">
        <v>175</v>
      </c>
      <c r="C188" s="2">
        <v>49</v>
      </c>
      <c r="D188" s="10" t="s">
        <v>2919</v>
      </c>
      <c r="E188" s="2">
        <v>2</v>
      </c>
      <c r="F188" s="34" t="s">
        <v>2920</v>
      </c>
      <c r="G188" s="18">
        <v>43136</v>
      </c>
      <c r="H188" s="14" t="s">
        <v>40</v>
      </c>
      <c r="I188" s="14">
        <v>12</v>
      </c>
    </row>
    <row r="189" spans="1:9" s="29" customFormat="1" ht="28" hidden="1" x14ac:dyDescent="0.2">
      <c r="A189" s="10" t="str">
        <f>CONCATENATE("v1-",YEAR(Table2[[#This Row],[Post Date]]),"-Q",ROUNDDOWN(MONTH(Table2[[#This Row],[Post Date]])/3,0)+1,"-",TEXT(Table2[[#This Row],[Counter]],"00#"))</f>
        <v>v1-2018-Q1-013</v>
      </c>
      <c r="B189" s="3" t="s">
        <v>112</v>
      </c>
      <c r="C189" s="2">
        <v>53</v>
      </c>
      <c r="D189" s="10" t="s">
        <v>1020</v>
      </c>
      <c r="E189" s="2">
        <v>1</v>
      </c>
      <c r="F189" s="34" t="s">
        <v>2921</v>
      </c>
      <c r="G189" s="18">
        <v>43136</v>
      </c>
      <c r="H189" s="14" t="s">
        <v>40</v>
      </c>
      <c r="I189" s="14">
        <v>13</v>
      </c>
    </row>
    <row r="190" spans="1:9" s="29" customFormat="1" ht="28" hidden="1" x14ac:dyDescent="0.2">
      <c r="A190" s="10" t="str">
        <f>CONCATENATE("v1-",YEAR(Table2[[#This Row],[Post Date]]),"-Q",ROUNDDOWN(MONTH(Table2[[#This Row],[Post Date]])/3,0)+1,"-",TEXT(Table2[[#This Row],[Counter]],"00#"))</f>
        <v>v1-2018-Q1-014</v>
      </c>
      <c r="B190" s="3" t="s">
        <v>112</v>
      </c>
      <c r="C190" s="2">
        <v>54</v>
      </c>
      <c r="D190" s="10" t="s">
        <v>2717</v>
      </c>
      <c r="E190" s="2" t="s">
        <v>38</v>
      </c>
      <c r="F190" s="34" t="s">
        <v>2922</v>
      </c>
      <c r="G190" s="18">
        <v>43136</v>
      </c>
      <c r="H190" s="14" t="s">
        <v>19</v>
      </c>
      <c r="I190" s="14">
        <v>14</v>
      </c>
    </row>
    <row r="191" spans="1:9" s="29" customFormat="1" ht="28" hidden="1" x14ac:dyDescent="0.2">
      <c r="A191" s="10" t="str">
        <f>CONCATENATE("v1-",YEAR(Table2[[#This Row],[Post Date]]),"-Q",ROUNDDOWN(MONTH(Table2[[#This Row],[Post Date]])/3,0)+1,"-",TEXT(Table2[[#This Row],[Counter]],"00#"))</f>
        <v>v1-2018-Q1-015</v>
      </c>
      <c r="B191" s="3" t="s">
        <v>112</v>
      </c>
      <c r="C191" s="2">
        <v>54</v>
      </c>
      <c r="D191" s="10" t="s">
        <v>2717</v>
      </c>
      <c r="E191" s="2">
        <v>1</v>
      </c>
      <c r="F191" s="34" t="s">
        <v>2923</v>
      </c>
      <c r="G191" s="18">
        <v>43136</v>
      </c>
      <c r="H191" s="14" t="s">
        <v>19</v>
      </c>
      <c r="I191" s="14">
        <v>15</v>
      </c>
    </row>
    <row r="192" spans="1:9" s="29" customFormat="1" ht="15" hidden="1" x14ac:dyDescent="0.2">
      <c r="A192" s="10" t="str">
        <f>CONCATENATE("v1-",YEAR(Table2[[#This Row],[Post Date]]),"-Q",ROUNDDOWN(MONTH(Table2[[#This Row],[Post Date]])/3,0)+1,"-",TEXT(Table2[[#This Row],[Counter]],"00#"))</f>
        <v>v1-2018-Q1-016</v>
      </c>
      <c r="B192" s="3" t="s">
        <v>112</v>
      </c>
      <c r="C192" s="2">
        <v>59</v>
      </c>
      <c r="D192" s="10" t="s">
        <v>2924</v>
      </c>
      <c r="E192" s="2">
        <v>1</v>
      </c>
      <c r="F192" s="34" t="s">
        <v>2925</v>
      </c>
      <c r="G192" s="18">
        <v>43136</v>
      </c>
      <c r="H192" s="14" t="s">
        <v>19</v>
      </c>
      <c r="I192" s="14">
        <v>16</v>
      </c>
    </row>
    <row r="193" spans="1:9" s="29" customFormat="1" ht="15" hidden="1" x14ac:dyDescent="0.2">
      <c r="A193" s="10" t="str">
        <f>CONCATENATE("v1-",YEAR(Table2[[#This Row],[Post Date]]),"-Q",ROUNDDOWN(MONTH(Table2[[#This Row],[Post Date]])/3,0)+1,"-",TEXT(Table2[[#This Row],[Counter]],"00#"))</f>
        <v>v1-2018-Q1-017</v>
      </c>
      <c r="B193" s="3" t="s">
        <v>112</v>
      </c>
      <c r="C193" s="2">
        <v>63</v>
      </c>
      <c r="D193" s="10" t="s">
        <v>2926</v>
      </c>
      <c r="E193" s="2">
        <v>2</v>
      </c>
      <c r="F193" s="34" t="s">
        <v>2927</v>
      </c>
      <c r="G193" s="18">
        <v>43136</v>
      </c>
      <c r="H193" s="14" t="s">
        <v>19</v>
      </c>
      <c r="I193" s="14">
        <v>17</v>
      </c>
    </row>
    <row r="194" spans="1:9" s="29" customFormat="1" ht="15" hidden="1" x14ac:dyDescent="0.2">
      <c r="A194" s="10" t="str">
        <f>CONCATENATE("v1-",YEAR(Table2[[#This Row],[Post Date]]),"-Q",ROUNDDOWN(MONTH(Table2[[#This Row],[Post Date]])/3,0)+1,"-",TEXT(Table2[[#This Row],[Counter]],"00#"))</f>
        <v>v1-2018-Q1-018</v>
      </c>
      <c r="B194" s="3" t="s">
        <v>1576</v>
      </c>
      <c r="C194" s="2">
        <v>64</v>
      </c>
      <c r="D194" s="10" t="s">
        <v>2756</v>
      </c>
      <c r="E194" s="2">
        <v>3</v>
      </c>
      <c r="F194" s="34" t="s">
        <v>2928</v>
      </c>
      <c r="G194" s="18">
        <v>43136</v>
      </c>
      <c r="H194" s="14" t="s">
        <v>19</v>
      </c>
      <c r="I194" s="14">
        <v>18</v>
      </c>
    </row>
    <row r="195" spans="1:9" s="29" customFormat="1" ht="15" hidden="1" x14ac:dyDescent="0.2">
      <c r="A195" s="10" t="str">
        <f>CONCATENATE("v1-",YEAR(Table2[[#This Row],[Post Date]]),"-Q",ROUNDDOWN(MONTH(Table2[[#This Row],[Post Date]])/3,0)+1,"-",TEXT(Table2[[#This Row],[Counter]],"00#"))</f>
        <v>v1-2018-Q1-019</v>
      </c>
      <c r="B195" s="3" t="s">
        <v>1576</v>
      </c>
      <c r="C195" s="2">
        <v>64</v>
      </c>
      <c r="D195" s="10" t="s">
        <v>2756</v>
      </c>
      <c r="E195" s="2">
        <v>3</v>
      </c>
      <c r="F195" s="34" t="s">
        <v>2929</v>
      </c>
      <c r="G195" s="18">
        <v>43136</v>
      </c>
      <c r="H195" s="14" t="s">
        <v>19</v>
      </c>
      <c r="I195" s="14">
        <v>19</v>
      </c>
    </row>
    <row r="196" spans="1:9" s="29" customFormat="1" ht="28" hidden="1" x14ac:dyDescent="0.2">
      <c r="A196" s="10" t="str">
        <f>CONCATENATE("v1-",YEAR(Table2[[#This Row],[Post Date]]),"-Q",ROUNDDOWN(MONTH(Table2[[#This Row],[Post Date]])/3,0)+1,"-",TEXT(Table2[[#This Row],[Counter]],"00#"))</f>
        <v>v1-2018-Q1-020</v>
      </c>
      <c r="B196" s="3" t="s">
        <v>1576</v>
      </c>
      <c r="C196" s="2">
        <v>68</v>
      </c>
      <c r="D196" s="10" t="s">
        <v>1578</v>
      </c>
      <c r="E196" s="2">
        <v>1</v>
      </c>
      <c r="F196" s="34" t="s">
        <v>2930</v>
      </c>
      <c r="G196" s="18">
        <v>43136</v>
      </c>
      <c r="H196" s="14" t="s">
        <v>19</v>
      </c>
      <c r="I196" s="14">
        <v>20</v>
      </c>
    </row>
    <row r="197" spans="1:9" s="29" customFormat="1" ht="15" hidden="1" x14ac:dyDescent="0.2">
      <c r="A197" s="10" t="str">
        <f>CONCATENATE("v1-",YEAR(Table2[[#This Row],[Post Date]]),"-Q",ROUNDDOWN(MONTH(Table2[[#This Row],[Post Date]])/3,0)+1,"-",TEXT(Table2[[#This Row],[Counter]],"00#"))</f>
        <v>v1-2018-Q1-021</v>
      </c>
      <c r="B197" s="3" t="s">
        <v>1634</v>
      </c>
      <c r="C197" s="2">
        <v>73</v>
      </c>
      <c r="D197" s="10" t="s">
        <v>2875</v>
      </c>
      <c r="E197" s="2">
        <v>1</v>
      </c>
      <c r="F197" s="34" t="s">
        <v>2931</v>
      </c>
      <c r="G197" s="18">
        <v>43136</v>
      </c>
      <c r="H197" s="15" t="s">
        <v>19</v>
      </c>
      <c r="I197" s="14">
        <v>21</v>
      </c>
    </row>
    <row r="198" spans="1:9" s="29" customFormat="1" ht="15" hidden="1" x14ac:dyDescent="0.2">
      <c r="A198" s="10" t="str">
        <f>CONCATENATE("v1-",YEAR(Table2[[#This Row],[Post Date]]),"-Q",ROUNDDOWN(MONTH(Table2[[#This Row],[Post Date]])/3,0)+1,"-",TEXT(Table2[[#This Row],[Counter]],"00#"))</f>
        <v>v1-2018-Q1-022</v>
      </c>
      <c r="B198" s="3" t="s">
        <v>1634</v>
      </c>
      <c r="C198" s="2">
        <v>80</v>
      </c>
      <c r="D198" s="10" t="s">
        <v>2879</v>
      </c>
      <c r="E198" s="2">
        <v>2</v>
      </c>
      <c r="F198" s="34" t="s">
        <v>2932</v>
      </c>
      <c r="G198" s="18">
        <v>43136</v>
      </c>
      <c r="H198" s="15" t="s">
        <v>19</v>
      </c>
      <c r="I198" s="14">
        <v>22</v>
      </c>
    </row>
    <row r="199" spans="1:9" s="29" customFormat="1" ht="28" hidden="1" x14ac:dyDescent="0.2">
      <c r="A199" s="10" t="str">
        <f>CONCATENATE("v1-",YEAR(Table2[[#This Row],[Post Date]]),"-Q",ROUNDDOWN(MONTH(Table2[[#This Row],[Post Date]])/3,0)+1,"-",TEXT(Table2[[#This Row],[Counter]],"00#"))</f>
        <v>v1-2018-Q1-023</v>
      </c>
      <c r="B199" s="3" t="s">
        <v>2933</v>
      </c>
      <c r="C199" s="2" t="s">
        <v>38</v>
      </c>
      <c r="D199" s="10" t="s">
        <v>38</v>
      </c>
      <c r="E199" s="2" t="s">
        <v>38</v>
      </c>
      <c r="F199" s="34" t="s">
        <v>2934</v>
      </c>
      <c r="G199" s="18">
        <v>43136</v>
      </c>
      <c r="H199" s="14" t="s">
        <v>19</v>
      </c>
      <c r="I199" s="14">
        <v>23</v>
      </c>
    </row>
    <row r="200" spans="1:9" s="29" customFormat="1" ht="28" hidden="1" x14ac:dyDescent="0.2">
      <c r="A200" s="10" t="str">
        <f>CONCATENATE("v1-",YEAR(Table2[[#This Row],[Post Date]]),"-Q",ROUNDDOWN(MONTH(Table2[[#This Row],[Post Date]])/3,0)+1,"-",TEXT(Table2[[#This Row],[Counter]],"00#"))</f>
        <v>v1-2018-Q1-024</v>
      </c>
      <c r="B200" s="3" t="s">
        <v>2935</v>
      </c>
      <c r="C200" s="2" t="s">
        <v>38</v>
      </c>
      <c r="D200" s="10" t="s">
        <v>38</v>
      </c>
      <c r="E200" s="3" t="s">
        <v>38</v>
      </c>
      <c r="F200" s="34" t="s">
        <v>2936</v>
      </c>
      <c r="G200" s="18">
        <v>43136</v>
      </c>
      <c r="H200" s="14" t="s">
        <v>40</v>
      </c>
      <c r="I200" s="14">
        <v>24</v>
      </c>
    </row>
    <row r="201" spans="1:9" s="29" customFormat="1" ht="84" hidden="1" x14ac:dyDescent="0.2">
      <c r="A201" s="10" t="str">
        <f>CONCATENATE("v1-",YEAR(Table2[[#This Row],[Post Date]]),"-Q",ROUNDDOWN(MONTH(Table2[[#This Row],[Post Date]])/3,0)+1,"-",TEXT(Table2[[#This Row],[Counter]],"00#"))</f>
        <v>v1-2018-Q1-025</v>
      </c>
      <c r="B201" s="3" t="s">
        <v>2935</v>
      </c>
      <c r="C201" s="2" t="s">
        <v>38</v>
      </c>
      <c r="D201" s="10" t="s">
        <v>38</v>
      </c>
      <c r="E201" s="2" t="s">
        <v>38</v>
      </c>
      <c r="F201" s="34" t="s">
        <v>2937</v>
      </c>
      <c r="G201" s="18">
        <v>43136</v>
      </c>
      <c r="H201" s="14" t="s">
        <v>40</v>
      </c>
      <c r="I201" s="14">
        <v>25</v>
      </c>
    </row>
    <row r="202" spans="1:9" s="29" customFormat="1" ht="42" hidden="1" x14ac:dyDescent="0.2">
      <c r="A202" s="10" t="str">
        <f>CONCATENATE("v1-",YEAR(Table2[[#This Row],[Post Date]]),"-Q",ROUNDDOWN(MONTH(Table2[[#This Row],[Post Date]])/3,0)+1,"-",TEXT(Table2[[#This Row],[Counter]],"00#"))</f>
        <v>v1-2018-Q1-026</v>
      </c>
      <c r="B202" s="3" t="s">
        <v>2935</v>
      </c>
      <c r="C202" s="2" t="s">
        <v>38</v>
      </c>
      <c r="D202" s="10" t="s">
        <v>38</v>
      </c>
      <c r="E202" s="2" t="s">
        <v>38</v>
      </c>
      <c r="F202" s="34" t="s">
        <v>2938</v>
      </c>
      <c r="G202" s="18">
        <v>43136</v>
      </c>
      <c r="H202" s="14" t="s">
        <v>40</v>
      </c>
      <c r="I202" s="14">
        <v>26</v>
      </c>
    </row>
    <row r="203" spans="1:9" s="29" customFormat="1" ht="42" hidden="1" x14ac:dyDescent="0.2">
      <c r="A203" s="10" t="str">
        <f>CONCATENATE("v1-",YEAR(Table2[[#This Row],[Post Date]]),"-Q",ROUNDDOWN(MONTH(Table2[[#This Row],[Post Date]])/3,0)+1,"-",TEXT(Table2[[#This Row],[Counter]],"00#"))</f>
        <v>v1-2018-Q1-027</v>
      </c>
      <c r="B203" s="3" t="s">
        <v>2935</v>
      </c>
      <c r="C203" s="2" t="s">
        <v>38</v>
      </c>
      <c r="D203" s="10" t="s">
        <v>38</v>
      </c>
      <c r="E203" s="2" t="s">
        <v>38</v>
      </c>
      <c r="F203" s="34" t="s">
        <v>2939</v>
      </c>
      <c r="G203" s="18">
        <v>43136</v>
      </c>
      <c r="H203" s="14" t="s">
        <v>40</v>
      </c>
      <c r="I203" s="14">
        <v>27</v>
      </c>
    </row>
    <row r="204" spans="1:9" s="29" customFormat="1" ht="28" hidden="1" x14ac:dyDescent="0.2">
      <c r="A204" s="10" t="str">
        <f>CONCATENATE("v1-",YEAR(Table2[[#This Row],[Post Date]]),"-Q",ROUNDDOWN(MONTH(Table2[[#This Row],[Post Date]])/3,0)+1,"-",TEXT(Table2[[#This Row],[Counter]],"00#"))</f>
        <v>v1-2018-Q1-028</v>
      </c>
      <c r="B204" s="3" t="s">
        <v>2935</v>
      </c>
      <c r="C204" s="2" t="s">
        <v>38</v>
      </c>
      <c r="D204" s="10" t="s">
        <v>38</v>
      </c>
      <c r="E204" s="2" t="s">
        <v>38</v>
      </c>
      <c r="F204" s="34" t="s">
        <v>2940</v>
      </c>
      <c r="G204" s="18">
        <v>43136</v>
      </c>
      <c r="H204" s="14" t="s">
        <v>40</v>
      </c>
      <c r="I204" s="14">
        <v>28</v>
      </c>
    </row>
    <row r="205" spans="1:9" s="29" customFormat="1" ht="56" hidden="1" x14ac:dyDescent="0.2">
      <c r="A205" s="10" t="str">
        <f>CONCATENATE("v1-",YEAR(Table2[[#This Row],[Post Date]]),"-Q",ROUNDDOWN(MONTH(Table2[[#This Row],[Post Date]])/3,0)+1,"-",TEXT(Table2[[#This Row],[Counter]],"00#"))</f>
        <v>v1-2018-Q1-029</v>
      </c>
      <c r="B205" s="3" t="s">
        <v>2935</v>
      </c>
      <c r="C205" s="2" t="s">
        <v>38</v>
      </c>
      <c r="D205" s="34" t="s">
        <v>38</v>
      </c>
      <c r="E205" s="3" t="s">
        <v>38</v>
      </c>
      <c r="F205" s="34" t="s">
        <v>2941</v>
      </c>
      <c r="G205" s="18">
        <v>43136</v>
      </c>
      <c r="H205" s="14" t="s">
        <v>40</v>
      </c>
      <c r="I205" s="14">
        <v>29</v>
      </c>
    </row>
    <row r="206" spans="1:9" s="29" customFormat="1" ht="42" hidden="1" x14ac:dyDescent="0.2">
      <c r="A206" s="10" t="str">
        <f>CONCATENATE("v1-",YEAR(Table2[[#This Row],[Post Date]]),"-Q",ROUNDDOWN(MONTH(Table2[[#This Row],[Post Date]])/3,0)+1,"-",TEXT(Table2[[#This Row],[Counter]],"00#"))</f>
        <v>v1-2018-Q1-030</v>
      </c>
      <c r="B206" s="3" t="s">
        <v>2935</v>
      </c>
      <c r="C206" s="2" t="s">
        <v>38</v>
      </c>
      <c r="D206" s="10" t="s">
        <v>38</v>
      </c>
      <c r="E206" s="2" t="s">
        <v>38</v>
      </c>
      <c r="F206" s="34" t="s">
        <v>2942</v>
      </c>
      <c r="G206" s="18">
        <v>43136</v>
      </c>
      <c r="H206" s="14" t="s">
        <v>40</v>
      </c>
      <c r="I206" s="14">
        <v>30</v>
      </c>
    </row>
    <row r="207" spans="1:9" s="29" customFormat="1" ht="28" hidden="1" x14ac:dyDescent="0.2">
      <c r="A207" s="10" t="str">
        <f>CONCATENATE("v1-",YEAR(Table2[[#This Row],[Post Date]]),"-Q",ROUNDDOWN(MONTH(Table2[[#This Row],[Post Date]])/3,0)+1,"-",TEXT(Table2[[#This Row],[Counter]],"00#"))</f>
        <v>v1-2018-Q1-031</v>
      </c>
      <c r="B207" s="3" t="s">
        <v>2943</v>
      </c>
      <c r="C207" s="2" t="s">
        <v>38</v>
      </c>
      <c r="D207" s="10" t="s">
        <v>38</v>
      </c>
      <c r="E207" s="2" t="s">
        <v>38</v>
      </c>
      <c r="F207" s="34" t="s">
        <v>2944</v>
      </c>
      <c r="G207" s="18">
        <v>43136</v>
      </c>
      <c r="H207" s="15" t="s">
        <v>19</v>
      </c>
      <c r="I207" s="14">
        <v>31</v>
      </c>
    </row>
    <row r="208" spans="1:9" s="29" customFormat="1" ht="126" hidden="1" x14ac:dyDescent="0.2">
      <c r="A208" s="10" t="str">
        <f>CONCATENATE("v1-",YEAR(Table2[[#This Row],[Post Date]]),"-Q",ROUNDDOWN(MONTH(Table2[[#This Row],[Post Date]])/3,0)+1,"-",TEXT(Table2[[#This Row],[Counter]],"00#"))</f>
        <v>v1-2018-Q1-032</v>
      </c>
      <c r="B208" s="3" t="s">
        <v>2943</v>
      </c>
      <c r="C208" s="2" t="s">
        <v>38</v>
      </c>
      <c r="D208" s="10" t="s">
        <v>38</v>
      </c>
      <c r="E208" s="2" t="s">
        <v>38</v>
      </c>
      <c r="F208" s="34" t="s">
        <v>2945</v>
      </c>
      <c r="G208" s="18">
        <v>43136</v>
      </c>
      <c r="H208" s="15" t="s">
        <v>19</v>
      </c>
      <c r="I208" s="14">
        <v>32</v>
      </c>
    </row>
    <row r="209" spans="1:9" s="29" customFormat="1" ht="28" hidden="1" x14ac:dyDescent="0.2">
      <c r="A209" s="10" t="str">
        <f>CONCATENATE("v1-",YEAR(Table2[[#This Row],[Post Date]]),"-Q",ROUNDDOWN(MONTH(Table2[[#This Row],[Post Date]])/3,0)+1,"-",TEXT(Table2[[#This Row],[Counter]],"00#"))</f>
        <v>v1-2018-Q1-033</v>
      </c>
      <c r="B209" s="3" t="s">
        <v>2946</v>
      </c>
      <c r="C209" s="2" t="s">
        <v>38</v>
      </c>
      <c r="D209" s="10" t="s">
        <v>38</v>
      </c>
      <c r="E209" s="2" t="s">
        <v>38</v>
      </c>
      <c r="F209" s="34" t="s">
        <v>2947</v>
      </c>
      <c r="G209" s="18">
        <v>43136</v>
      </c>
      <c r="H209" s="15" t="s">
        <v>19</v>
      </c>
      <c r="I209" s="14">
        <v>33</v>
      </c>
    </row>
    <row r="210" spans="1:9" s="29" customFormat="1" ht="126" hidden="1" x14ac:dyDescent="0.2">
      <c r="A210" s="10" t="str">
        <f>CONCATENATE("v1-",YEAR(Table2[[#This Row],[Post Date]]),"-Q",ROUNDDOWN(MONTH(Table2[[#This Row],[Post Date]])/3,0)+1,"-",TEXT(Table2[[#This Row],[Counter]],"00#"))</f>
        <v>v1-2018-Q1-034</v>
      </c>
      <c r="B210" s="3" t="s">
        <v>2946</v>
      </c>
      <c r="C210" s="2" t="s">
        <v>38</v>
      </c>
      <c r="D210" s="10" t="s">
        <v>38</v>
      </c>
      <c r="E210" s="2" t="s">
        <v>38</v>
      </c>
      <c r="F210" s="34" t="s">
        <v>2948</v>
      </c>
      <c r="G210" s="18">
        <v>43136</v>
      </c>
      <c r="H210" s="15" t="s">
        <v>19</v>
      </c>
      <c r="I210" s="14">
        <v>34</v>
      </c>
    </row>
    <row r="211" spans="1:9" s="29" customFormat="1" ht="56" hidden="1" x14ac:dyDescent="0.2">
      <c r="A211" s="10" t="str">
        <f>CONCATENATE("v1-",YEAR(Table2[[#This Row],[Post Date]]),"-Q",ROUNDDOWN(MONTH(Table2[[#This Row],[Post Date]])/3,0)+1,"-",TEXT(Table2[[#This Row],[Counter]],"00#"))</f>
        <v>v1-2018-Q1-035</v>
      </c>
      <c r="B211" s="3" t="s">
        <v>2892</v>
      </c>
      <c r="C211" s="2" t="s">
        <v>38</v>
      </c>
      <c r="D211" s="10" t="s">
        <v>38</v>
      </c>
      <c r="E211" s="2" t="s">
        <v>38</v>
      </c>
      <c r="F211" s="34" t="s">
        <v>2949</v>
      </c>
      <c r="G211" s="18">
        <v>43136</v>
      </c>
      <c r="H211" s="15" t="s">
        <v>19</v>
      </c>
      <c r="I211" s="14">
        <v>35</v>
      </c>
    </row>
    <row r="212" spans="1:9" s="29" customFormat="1" ht="42" hidden="1" x14ac:dyDescent="0.2">
      <c r="A212" s="10" t="str">
        <f>CONCATENATE("v1-",YEAR(Table2[[#This Row],[Post Date]]),"-Q",ROUNDDOWN(MONTH(Table2[[#This Row],[Post Date]])/3,0)+1,"-",TEXT(Table2[[#This Row],[Counter]],"00#"))</f>
        <v>v1-2018-Q1-036</v>
      </c>
      <c r="B212" s="3" t="s">
        <v>2836</v>
      </c>
      <c r="C212" s="2" t="s">
        <v>38</v>
      </c>
      <c r="D212" s="10" t="s">
        <v>38</v>
      </c>
      <c r="E212" s="2" t="s">
        <v>38</v>
      </c>
      <c r="F212" s="34" t="s">
        <v>2950</v>
      </c>
      <c r="G212" s="18">
        <v>43136</v>
      </c>
      <c r="H212" s="15" t="s">
        <v>19</v>
      </c>
      <c r="I212" s="14">
        <v>36</v>
      </c>
    </row>
    <row r="213" spans="1:9" s="29" customFormat="1" ht="98" hidden="1" x14ac:dyDescent="0.2">
      <c r="A213" s="10" t="str">
        <f>CONCATENATE("v1-",YEAR(Table2[[#This Row],[Post Date]]),"-Q",ROUNDDOWN(MONTH(Table2[[#This Row],[Post Date]])/3,0)+1,"-",TEXT(Table2[[#This Row],[Counter]],"00#"))</f>
        <v>v1-2018-Q1-037</v>
      </c>
      <c r="B213" s="3" t="s">
        <v>2836</v>
      </c>
      <c r="C213" s="2" t="s">
        <v>38</v>
      </c>
      <c r="D213" s="10" t="s">
        <v>38</v>
      </c>
      <c r="E213" s="2" t="s">
        <v>38</v>
      </c>
      <c r="F213" s="34" t="s">
        <v>2951</v>
      </c>
      <c r="G213" s="18">
        <v>43136</v>
      </c>
      <c r="H213" s="15" t="s">
        <v>19</v>
      </c>
      <c r="I213" s="14">
        <v>37</v>
      </c>
    </row>
    <row r="214" spans="1:9" s="29" customFormat="1" ht="28" hidden="1" x14ac:dyDescent="0.2">
      <c r="A214" s="10" t="str">
        <f>CONCATENATE("v1-",YEAR(Table2[[#This Row],[Post Date]]),"-Q",ROUNDDOWN(MONTH(Table2[[#This Row],[Post Date]])/3,0)+1,"-",TEXT(Table2[[#This Row],[Counter]],"00#"))</f>
        <v>v1-2017-Q4-001</v>
      </c>
      <c r="B214" s="15" t="s">
        <v>57</v>
      </c>
      <c r="C214" s="2">
        <v>1</v>
      </c>
      <c r="D214" s="10" t="s">
        <v>2787</v>
      </c>
      <c r="E214" s="2" t="s">
        <v>2952</v>
      </c>
      <c r="F214" s="34" t="s">
        <v>2953</v>
      </c>
      <c r="G214" s="20">
        <v>43028</v>
      </c>
      <c r="H214" s="14"/>
      <c r="I214" s="14">
        <v>1</v>
      </c>
    </row>
    <row r="215" spans="1:9" s="29" customFormat="1" ht="28" hidden="1" x14ac:dyDescent="0.2">
      <c r="A215" s="10" t="str">
        <f>CONCATENATE("v1-",YEAR(Table2[[#This Row],[Post Date]]),"-Q",ROUNDDOWN(MONTH(Table2[[#This Row],[Post Date]])/3,0)+1,"-",TEXT(Table2[[#This Row],[Counter]],"00#"))</f>
        <v>v1-2017-Q4-002</v>
      </c>
      <c r="B215" s="15" t="s">
        <v>57</v>
      </c>
      <c r="C215" s="2">
        <v>9</v>
      </c>
      <c r="D215" s="10" t="s">
        <v>2825</v>
      </c>
      <c r="E215" s="2" t="s">
        <v>2952</v>
      </c>
      <c r="F215" s="34" t="s">
        <v>2954</v>
      </c>
      <c r="G215" s="20">
        <v>43028</v>
      </c>
      <c r="H215" s="14"/>
      <c r="I215" s="14">
        <v>2</v>
      </c>
    </row>
    <row r="216" spans="1:9" s="29" customFormat="1" ht="28" hidden="1" x14ac:dyDescent="0.2">
      <c r="A216" s="10" t="str">
        <f>CONCATENATE("v1-",YEAR(Table2[[#This Row],[Post Date]]),"-Q",ROUNDDOWN(MONTH(Table2[[#This Row],[Post Date]])/3,0)+1,"-",TEXT(Table2[[#This Row],[Counter]],"00#"))</f>
        <v>v1-2017-Q4-003</v>
      </c>
      <c r="B216" s="15" t="s">
        <v>57</v>
      </c>
      <c r="C216" s="2">
        <v>10</v>
      </c>
      <c r="D216" s="10" t="s">
        <v>2911</v>
      </c>
      <c r="E216" s="2" t="s">
        <v>2952</v>
      </c>
      <c r="F216" s="34" t="s">
        <v>2955</v>
      </c>
      <c r="G216" s="20">
        <v>43028</v>
      </c>
      <c r="H216" s="14"/>
      <c r="I216" s="14">
        <v>3</v>
      </c>
    </row>
    <row r="217" spans="1:9" s="29" customFormat="1" ht="98" hidden="1" x14ac:dyDescent="0.2">
      <c r="A217" s="10" t="str">
        <f>CONCATENATE("v1-",YEAR(Table2[[#This Row],[Post Date]]),"-Q",ROUNDDOWN(MONTH(Table2[[#This Row],[Post Date]])/3,0)+1,"-",TEXT(Table2[[#This Row],[Counter]],"00#"))</f>
        <v>v1-2017-Q4-004</v>
      </c>
      <c r="B217" s="3" t="s">
        <v>57</v>
      </c>
      <c r="C217" s="2">
        <v>11</v>
      </c>
      <c r="D217" s="10" t="s">
        <v>2704</v>
      </c>
      <c r="E217" s="2">
        <v>5</v>
      </c>
      <c r="F217" s="34" t="s">
        <v>2956</v>
      </c>
      <c r="G217" s="20">
        <v>43028</v>
      </c>
      <c r="H217" s="3"/>
      <c r="I217" s="14">
        <v>4</v>
      </c>
    </row>
    <row r="218" spans="1:9" s="29" customFormat="1" ht="70" hidden="1" x14ac:dyDescent="0.2">
      <c r="A218" s="10" t="str">
        <f>CONCATENATE("v1-",YEAR(Table2[[#This Row],[Post Date]]),"-Q",ROUNDDOWN(MONTH(Table2[[#This Row],[Post Date]])/3,0)+1,"-",TEXT(Table2[[#This Row],[Counter]],"00#"))</f>
        <v>v1-2017-Q4-005</v>
      </c>
      <c r="B218" s="3" t="s">
        <v>57</v>
      </c>
      <c r="C218" s="2">
        <v>11</v>
      </c>
      <c r="D218" s="10" t="s">
        <v>2704</v>
      </c>
      <c r="E218" s="2">
        <v>1</v>
      </c>
      <c r="F218" s="34" t="s">
        <v>2957</v>
      </c>
      <c r="G218" s="20">
        <v>43028</v>
      </c>
      <c r="H218" s="3"/>
      <c r="I218" s="14">
        <v>5</v>
      </c>
    </row>
    <row r="219" spans="1:9" s="29" customFormat="1" ht="28" hidden="1" x14ac:dyDescent="0.2">
      <c r="A219" s="10" t="str">
        <f>CONCATENATE("v1-",YEAR(Table2[[#This Row],[Post Date]]),"-Q",ROUNDDOWN(MONTH(Table2[[#This Row],[Post Date]])/3,0)+1,"-",TEXT(Table2[[#This Row],[Counter]],"00#"))</f>
        <v>v1-2017-Q4-006</v>
      </c>
      <c r="B219" s="3" t="s">
        <v>57</v>
      </c>
      <c r="C219" s="2">
        <v>11</v>
      </c>
      <c r="D219" s="10" t="s">
        <v>2704</v>
      </c>
      <c r="E219" s="2">
        <v>3</v>
      </c>
      <c r="F219" s="34" t="s">
        <v>2958</v>
      </c>
      <c r="G219" s="20">
        <v>43028</v>
      </c>
      <c r="H219" s="3"/>
      <c r="I219" s="14">
        <v>6</v>
      </c>
    </row>
    <row r="220" spans="1:9" s="29" customFormat="1" ht="42" hidden="1" x14ac:dyDescent="0.2">
      <c r="A220" s="10" t="str">
        <f>CONCATENATE("v1-",YEAR(Table2[[#This Row],[Post Date]]),"-Q",ROUNDDOWN(MONTH(Table2[[#This Row],[Post Date]])/3,0)+1,"-",TEXT(Table2[[#This Row],[Counter]],"00#"))</f>
        <v>v1-2017-Q4-007</v>
      </c>
      <c r="B220" s="3" t="s">
        <v>57</v>
      </c>
      <c r="C220" s="2">
        <v>11</v>
      </c>
      <c r="D220" s="10" t="s">
        <v>2704</v>
      </c>
      <c r="E220" s="2">
        <v>3</v>
      </c>
      <c r="F220" s="34" t="s">
        <v>2959</v>
      </c>
      <c r="G220" s="20">
        <v>43028</v>
      </c>
      <c r="H220" s="3"/>
      <c r="I220" s="14">
        <v>7</v>
      </c>
    </row>
    <row r="221" spans="1:9" s="29" customFormat="1" ht="28" hidden="1" x14ac:dyDescent="0.2">
      <c r="A221" s="10" t="str">
        <f>CONCATENATE("v1-",YEAR(Table2[[#This Row],[Post Date]]),"-Q",ROUNDDOWN(MONTH(Table2[[#This Row],[Post Date]])/3,0)+1,"-",TEXT(Table2[[#This Row],[Counter]],"00#"))</f>
        <v>v1-2017-Q4-008</v>
      </c>
      <c r="B221" s="3" t="s">
        <v>57</v>
      </c>
      <c r="C221" s="2">
        <v>11</v>
      </c>
      <c r="D221" s="10" t="s">
        <v>2704</v>
      </c>
      <c r="E221" s="2" t="s">
        <v>38</v>
      </c>
      <c r="F221" s="34" t="s">
        <v>2960</v>
      </c>
      <c r="G221" s="20">
        <v>43028</v>
      </c>
      <c r="H221" s="15"/>
      <c r="I221" s="14">
        <v>8</v>
      </c>
    </row>
    <row r="222" spans="1:9" s="29" customFormat="1" ht="15" hidden="1" x14ac:dyDescent="0.2">
      <c r="A222" s="10" t="str">
        <f>CONCATENATE("v1-",YEAR(Table2[[#This Row],[Post Date]]),"-Q",ROUNDDOWN(MONTH(Table2[[#This Row],[Post Date]])/3,0)+1,"-",TEXT(Table2[[#This Row],[Counter]],"00#"))</f>
        <v>v1-2017-Q4-009</v>
      </c>
      <c r="B222" s="3" t="s">
        <v>57</v>
      </c>
      <c r="C222" s="2">
        <v>11</v>
      </c>
      <c r="D222" s="10" t="s">
        <v>2704</v>
      </c>
      <c r="E222" s="2">
        <v>3</v>
      </c>
      <c r="F222" s="10" t="s">
        <v>2961</v>
      </c>
      <c r="G222" s="20">
        <v>43028</v>
      </c>
      <c r="H222" s="15"/>
      <c r="I222" s="14">
        <v>9</v>
      </c>
    </row>
    <row r="223" spans="1:9" s="29" customFormat="1" ht="15" hidden="1" x14ac:dyDescent="0.2">
      <c r="A223" s="10" t="str">
        <f>CONCATENATE("v1-",YEAR(Table2[[#This Row],[Post Date]]),"-Q",ROUNDDOWN(MONTH(Table2[[#This Row],[Post Date]])/3,0)+1,"-",TEXT(Table2[[#This Row],[Counter]],"00#"))</f>
        <v>v1-2017-Q4-010</v>
      </c>
      <c r="B223" s="3" t="s">
        <v>57</v>
      </c>
      <c r="C223" s="2">
        <v>11</v>
      </c>
      <c r="D223" s="10" t="s">
        <v>2704</v>
      </c>
      <c r="E223" s="2">
        <v>2</v>
      </c>
      <c r="F223" s="10" t="s">
        <v>2962</v>
      </c>
      <c r="G223" s="20">
        <v>43028</v>
      </c>
      <c r="H223" s="15"/>
      <c r="I223" s="14">
        <v>10</v>
      </c>
    </row>
    <row r="224" spans="1:9" s="29" customFormat="1" ht="15" hidden="1" x14ac:dyDescent="0.2">
      <c r="A224" s="10" t="str">
        <f>CONCATENATE("v1-",YEAR(Table2[[#This Row],[Post Date]]),"-Q",ROUNDDOWN(MONTH(Table2[[#This Row],[Post Date]])/3,0)+1,"-",TEXT(Table2[[#This Row],[Counter]],"00#"))</f>
        <v>v1-2017-Q4-011</v>
      </c>
      <c r="B224" s="3" t="s">
        <v>57</v>
      </c>
      <c r="C224" s="2">
        <v>11</v>
      </c>
      <c r="D224" s="10" t="s">
        <v>2704</v>
      </c>
      <c r="E224" s="2">
        <v>2</v>
      </c>
      <c r="F224" s="10" t="s">
        <v>2963</v>
      </c>
      <c r="G224" s="20">
        <v>43028</v>
      </c>
      <c r="H224" s="15"/>
      <c r="I224" s="14">
        <v>11</v>
      </c>
    </row>
    <row r="225" spans="1:9" s="29" customFormat="1" ht="28" hidden="1" x14ac:dyDescent="0.2">
      <c r="A225" s="10" t="str">
        <f>CONCATENATE("v1-",YEAR(Table2[[#This Row],[Post Date]]),"-Q",ROUNDDOWN(MONTH(Table2[[#This Row],[Post Date]])/3,0)+1,"-",TEXT(Table2[[#This Row],[Counter]],"00#"))</f>
        <v>v1-2017-Q4-012</v>
      </c>
      <c r="B225" s="15" t="s">
        <v>57</v>
      </c>
      <c r="C225" s="2">
        <v>13</v>
      </c>
      <c r="D225" s="10" t="s">
        <v>2964</v>
      </c>
      <c r="E225" s="2" t="s">
        <v>2952</v>
      </c>
      <c r="F225" s="34" t="s">
        <v>2965</v>
      </c>
      <c r="G225" s="20">
        <v>43028</v>
      </c>
      <c r="H225" s="14"/>
      <c r="I225" s="14">
        <v>12</v>
      </c>
    </row>
    <row r="226" spans="1:9" s="29" customFormat="1" ht="15" hidden="1" x14ac:dyDescent="0.2">
      <c r="A226" s="10" t="str">
        <f>CONCATENATE("v1-",YEAR(Table2[[#This Row],[Post Date]]),"-Q",ROUNDDOWN(MONTH(Table2[[#This Row],[Post Date]])/3,0)+1,"-",TEXT(Table2[[#This Row],[Counter]],"00#"))</f>
        <v>v1-2017-Q4-013</v>
      </c>
      <c r="B226" s="3" t="s">
        <v>57</v>
      </c>
      <c r="C226" s="2">
        <v>14</v>
      </c>
      <c r="D226" s="10" t="s">
        <v>2966</v>
      </c>
      <c r="E226" s="2">
        <v>1</v>
      </c>
      <c r="F226" s="10" t="s">
        <v>2967</v>
      </c>
      <c r="G226" s="20">
        <v>43028</v>
      </c>
      <c r="H226" s="3"/>
      <c r="I226" s="14">
        <v>13</v>
      </c>
    </row>
    <row r="227" spans="1:9" s="29" customFormat="1" ht="15" hidden="1" x14ac:dyDescent="0.2">
      <c r="A227" s="10" t="str">
        <f>CONCATENATE("v1-",YEAR(Table2[[#This Row],[Post Date]]),"-Q",ROUNDDOWN(MONTH(Table2[[#This Row],[Post Date]])/3,0)+1,"-",TEXT(Table2[[#This Row],[Counter]],"00#"))</f>
        <v>v1-2017-Q4-014</v>
      </c>
      <c r="B227" s="15" t="s">
        <v>57</v>
      </c>
      <c r="C227" s="2">
        <v>14</v>
      </c>
      <c r="D227" s="10" t="s">
        <v>2966</v>
      </c>
      <c r="E227" s="2" t="s">
        <v>2952</v>
      </c>
      <c r="F227" s="10" t="s">
        <v>2968</v>
      </c>
      <c r="G227" s="20">
        <v>43028</v>
      </c>
      <c r="H227" s="14"/>
      <c r="I227" s="14">
        <v>14</v>
      </c>
    </row>
    <row r="228" spans="1:9" s="29" customFormat="1" ht="28" hidden="1" x14ac:dyDescent="0.2">
      <c r="A228" s="10" t="str">
        <f>CONCATENATE("v1-",YEAR(Table2[[#This Row],[Post Date]]),"-Q",ROUNDDOWN(MONTH(Table2[[#This Row],[Post Date]])/3,0)+1,"-",TEXT(Table2[[#This Row],[Counter]],"00#"))</f>
        <v>v1-2017-Q4-015</v>
      </c>
      <c r="B228" s="3" t="s">
        <v>57</v>
      </c>
      <c r="C228" s="2">
        <v>18</v>
      </c>
      <c r="D228" s="10" t="s">
        <v>2741</v>
      </c>
      <c r="E228" s="2">
        <v>3</v>
      </c>
      <c r="F228" s="34" t="s">
        <v>2969</v>
      </c>
      <c r="G228" s="20">
        <v>43028</v>
      </c>
      <c r="H228" s="14"/>
      <c r="I228" s="14">
        <v>15</v>
      </c>
    </row>
    <row r="229" spans="1:9" s="29" customFormat="1" ht="28" hidden="1" x14ac:dyDescent="0.2">
      <c r="A229" s="10" t="str">
        <f>CONCATENATE("v1-",YEAR(Table2[[#This Row],[Post Date]]),"-Q",ROUNDDOWN(MONTH(Table2[[#This Row],[Post Date]])/3,0)+1,"-",TEXT(Table2[[#This Row],[Counter]],"00#"))</f>
        <v>v1-2017-Q4-016</v>
      </c>
      <c r="B229" s="3" t="s">
        <v>57</v>
      </c>
      <c r="C229" s="2">
        <v>23</v>
      </c>
      <c r="D229" s="10" t="s">
        <v>2970</v>
      </c>
      <c r="E229" s="2">
        <v>1</v>
      </c>
      <c r="F229" s="34" t="s">
        <v>2971</v>
      </c>
      <c r="G229" s="20">
        <v>43028</v>
      </c>
      <c r="H229" s="14"/>
      <c r="I229" s="14">
        <v>16</v>
      </c>
    </row>
    <row r="230" spans="1:9" s="29" customFormat="1" ht="42" hidden="1" x14ac:dyDescent="0.2">
      <c r="A230" s="10" t="str">
        <f>CONCATENATE("v1-",YEAR(Table2[[#This Row],[Post Date]]),"-Q",ROUNDDOWN(MONTH(Table2[[#This Row],[Post Date]])/3,0)+1,"-",TEXT(Table2[[#This Row],[Counter]],"00#"))</f>
        <v>v1-2017-Q4-017</v>
      </c>
      <c r="B230" s="3" t="s">
        <v>57</v>
      </c>
      <c r="C230" s="2">
        <v>24</v>
      </c>
      <c r="D230" s="10" t="s">
        <v>2794</v>
      </c>
      <c r="E230" s="2">
        <v>4</v>
      </c>
      <c r="F230" s="34" t="s">
        <v>2972</v>
      </c>
      <c r="G230" s="20">
        <v>43028</v>
      </c>
      <c r="H230" s="14"/>
      <c r="I230" s="14">
        <v>17</v>
      </c>
    </row>
    <row r="231" spans="1:9" s="29" customFormat="1" ht="56" hidden="1" x14ac:dyDescent="0.2">
      <c r="A231" s="10" t="str">
        <f>CONCATENATE("v1-",YEAR(Table2[[#This Row],[Post Date]]),"-Q",ROUNDDOWN(MONTH(Table2[[#This Row],[Post Date]])/3,0)+1,"-",TEXT(Table2[[#This Row],[Counter]],"00#"))</f>
        <v>v1-2017-Q4-018</v>
      </c>
      <c r="B231" s="3" t="s">
        <v>57</v>
      </c>
      <c r="C231" s="2">
        <v>26</v>
      </c>
      <c r="D231" s="10" t="s">
        <v>2778</v>
      </c>
      <c r="E231" s="2">
        <v>1</v>
      </c>
      <c r="F231" s="34" t="s">
        <v>2973</v>
      </c>
      <c r="G231" s="20">
        <v>43028</v>
      </c>
      <c r="H231" s="3"/>
      <c r="I231" s="14">
        <v>18</v>
      </c>
    </row>
    <row r="232" spans="1:9" s="29" customFormat="1" ht="28" hidden="1" x14ac:dyDescent="0.2">
      <c r="A232" s="10" t="str">
        <f>CONCATENATE("v1-",YEAR(Table2[[#This Row],[Post Date]]),"-Q",ROUNDDOWN(MONTH(Table2[[#This Row],[Post Date]])/3,0)+1,"-",TEXT(Table2[[#This Row],[Counter]],"00#"))</f>
        <v>v1-2017-Q4-019</v>
      </c>
      <c r="B232" s="3" t="s">
        <v>175</v>
      </c>
      <c r="C232" s="2">
        <v>38</v>
      </c>
      <c r="D232" s="10" t="s">
        <v>2974</v>
      </c>
      <c r="E232" s="2">
        <v>1</v>
      </c>
      <c r="F232" s="34" t="s">
        <v>2975</v>
      </c>
      <c r="G232" s="20">
        <v>43028</v>
      </c>
      <c r="H232" s="3"/>
      <c r="I232" s="14">
        <v>19</v>
      </c>
    </row>
    <row r="233" spans="1:9" s="29" customFormat="1" ht="15" hidden="1" x14ac:dyDescent="0.2">
      <c r="A233" s="10" t="str">
        <f>CONCATENATE("v1-",YEAR(Table2[[#This Row],[Post Date]]),"-Q",ROUNDDOWN(MONTH(Table2[[#This Row],[Post Date]])/3,0)+1,"-",TEXT(Table2[[#This Row],[Counter]],"00#"))</f>
        <v>v1-2017-Q4-020</v>
      </c>
      <c r="B233" s="3" t="s">
        <v>175</v>
      </c>
      <c r="C233" s="2">
        <v>46</v>
      </c>
      <c r="D233" s="10" t="s">
        <v>2746</v>
      </c>
      <c r="E233" s="2">
        <v>1</v>
      </c>
      <c r="F233" s="34" t="s">
        <v>2976</v>
      </c>
      <c r="G233" s="20">
        <v>43028</v>
      </c>
      <c r="H233" s="14"/>
      <c r="I233" s="14">
        <v>20</v>
      </c>
    </row>
    <row r="234" spans="1:9" s="29" customFormat="1" ht="15" hidden="1" x14ac:dyDescent="0.2">
      <c r="A234" s="10" t="str">
        <f>CONCATENATE("v1-",YEAR(Table2[[#This Row],[Post Date]]),"-Q",ROUNDDOWN(MONTH(Table2[[#This Row],[Post Date]])/3,0)+1,"-",TEXT(Table2[[#This Row],[Counter]],"00#"))</f>
        <v>v1-2017-Q4-021</v>
      </c>
      <c r="B234" s="3" t="s">
        <v>175</v>
      </c>
      <c r="C234" s="2">
        <v>47</v>
      </c>
      <c r="D234" s="10" t="s">
        <v>2977</v>
      </c>
      <c r="E234" s="2" t="s">
        <v>415</v>
      </c>
      <c r="F234" s="34" t="s">
        <v>2978</v>
      </c>
      <c r="G234" s="20">
        <v>43028</v>
      </c>
      <c r="H234" s="14"/>
      <c r="I234" s="14">
        <v>21</v>
      </c>
    </row>
    <row r="235" spans="1:9" s="29" customFormat="1" ht="28" hidden="1" x14ac:dyDescent="0.2">
      <c r="A235" s="10" t="str">
        <f>CONCATENATE("v1-",YEAR(Table2[[#This Row],[Post Date]]),"-Q",ROUNDDOWN(MONTH(Table2[[#This Row],[Post Date]])/3,0)+1,"-",TEXT(Table2[[#This Row],[Counter]],"00#"))</f>
        <v>v1-2017-Q4-022</v>
      </c>
      <c r="B235" s="3" t="s">
        <v>175</v>
      </c>
      <c r="C235" s="2">
        <v>47</v>
      </c>
      <c r="D235" s="10" t="s">
        <v>2977</v>
      </c>
      <c r="E235" s="2">
        <v>2</v>
      </c>
      <c r="F235" s="34" t="s">
        <v>2979</v>
      </c>
      <c r="G235" s="20">
        <v>43028</v>
      </c>
      <c r="H235" s="14"/>
      <c r="I235" s="14">
        <v>22</v>
      </c>
    </row>
    <row r="236" spans="1:9" s="29" customFormat="1" ht="28" hidden="1" x14ac:dyDescent="0.2">
      <c r="A236" s="10" t="str">
        <f>CONCATENATE("v1-",YEAR(Table2[[#This Row],[Post Date]]),"-Q",ROUNDDOWN(MONTH(Table2[[#This Row],[Post Date]])/3,0)+1,"-",TEXT(Table2[[#This Row],[Counter]],"00#"))</f>
        <v>v1-2017-Q4-023</v>
      </c>
      <c r="B236" s="3" t="s">
        <v>175</v>
      </c>
      <c r="C236" s="2">
        <v>48</v>
      </c>
      <c r="D236" s="10" t="s">
        <v>2715</v>
      </c>
      <c r="E236" s="2">
        <v>1</v>
      </c>
      <c r="F236" s="34" t="s">
        <v>2980</v>
      </c>
      <c r="G236" s="20">
        <v>43028</v>
      </c>
      <c r="H236" s="3"/>
      <c r="I236" s="14">
        <v>23</v>
      </c>
    </row>
    <row r="237" spans="1:9" s="29" customFormat="1" ht="42" hidden="1" x14ac:dyDescent="0.2">
      <c r="A237" s="10" t="str">
        <f>CONCATENATE("v1-",YEAR(Table2[[#This Row],[Post Date]]),"-Q",ROUNDDOWN(MONTH(Table2[[#This Row],[Post Date]])/3,0)+1,"-",TEXT(Table2[[#This Row],[Counter]],"00#"))</f>
        <v>v1-2017-Q4-024</v>
      </c>
      <c r="B237" s="3" t="s">
        <v>175</v>
      </c>
      <c r="C237" s="2">
        <v>48</v>
      </c>
      <c r="D237" s="10" t="s">
        <v>2715</v>
      </c>
      <c r="E237" s="2">
        <v>1</v>
      </c>
      <c r="F237" s="34" t="s">
        <v>2981</v>
      </c>
      <c r="G237" s="20">
        <v>43028</v>
      </c>
      <c r="H237" s="3"/>
      <c r="I237" s="14">
        <v>24</v>
      </c>
    </row>
    <row r="238" spans="1:9" s="29" customFormat="1" ht="15" hidden="1" x14ac:dyDescent="0.2">
      <c r="A238" s="10" t="str">
        <f>CONCATENATE("v1-",YEAR(Table2[[#This Row],[Post Date]]),"-Q",ROUNDDOWN(MONTH(Table2[[#This Row],[Post Date]])/3,0)+1,"-",TEXT(Table2[[#This Row],[Counter]],"00#"))</f>
        <v>v1-2017-Q4-025</v>
      </c>
      <c r="B238" s="3" t="s">
        <v>175</v>
      </c>
      <c r="C238" s="2">
        <v>48</v>
      </c>
      <c r="D238" s="10" t="s">
        <v>2715</v>
      </c>
      <c r="E238" s="2">
        <v>1</v>
      </c>
      <c r="F238" s="34" t="s">
        <v>2982</v>
      </c>
      <c r="G238" s="20">
        <v>43028</v>
      </c>
      <c r="H238" s="3"/>
      <c r="I238" s="14">
        <v>25</v>
      </c>
    </row>
    <row r="239" spans="1:9" s="29" customFormat="1" ht="15" hidden="1" x14ac:dyDescent="0.2">
      <c r="A239" s="10" t="str">
        <f>CONCATENATE("v1-",YEAR(Table2[[#This Row],[Post Date]]),"-Q",ROUNDDOWN(MONTH(Table2[[#This Row],[Post Date]])/3,0)+1,"-",TEXT(Table2[[#This Row],[Counter]],"00#"))</f>
        <v>v1-2017-Q4-026</v>
      </c>
      <c r="B239" s="3" t="s">
        <v>175</v>
      </c>
      <c r="C239" s="2">
        <v>49</v>
      </c>
      <c r="D239" s="10" t="s">
        <v>2919</v>
      </c>
      <c r="E239" s="2">
        <v>2</v>
      </c>
      <c r="F239" s="34" t="s">
        <v>2983</v>
      </c>
      <c r="G239" s="20">
        <v>43028</v>
      </c>
      <c r="H239" s="3"/>
      <c r="I239" s="14">
        <v>26</v>
      </c>
    </row>
    <row r="240" spans="1:9" s="29" customFormat="1" ht="15" hidden="1" x14ac:dyDescent="0.2">
      <c r="A240" s="10" t="str">
        <f>CONCATENATE("v1-",YEAR(Table2[[#This Row],[Post Date]]),"-Q",ROUNDDOWN(MONTH(Table2[[#This Row],[Post Date]])/3,0)+1,"-",TEXT(Table2[[#This Row],[Counter]],"00#"))</f>
        <v>v1-2017-Q4-027</v>
      </c>
      <c r="B240" s="3" t="s">
        <v>175</v>
      </c>
      <c r="C240" s="2">
        <v>50</v>
      </c>
      <c r="D240" s="10" t="s">
        <v>2984</v>
      </c>
      <c r="E240" s="2">
        <v>1</v>
      </c>
      <c r="F240" s="34" t="s">
        <v>2985</v>
      </c>
      <c r="G240" s="20">
        <v>43028</v>
      </c>
      <c r="H240" s="14"/>
      <c r="I240" s="14">
        <v>27</v>
      </c>
    </row>
    <row r="241" spans="1:9" s="29" customFormat="1" ht="28" hidden="1" x14ac:dyDescent="0.2">
      <c r="A241" s="10" t="str">
        <f>CONCATENATE("v1-",YEAR(Table2[[#This Row],[Post Date]]),"-Q",ROUNDDOWN(MONTH(Table2[[#This Row],[Post Date]])/3,0)+1,"-",TEXT(Table2[[#This Row],[Counter]],"00#"))</f>
        <v>v1-2017-Q4-028</v>
      </c>
      <c r="B241" s="3" t="s">
        <v>175</v>
      </c>
      <c r="C241" s="2">
        <v>50</v>
      </c>
      <c r="D241" s="10" t="s">
        <v>2984</v>
      </c>
      <c r="E241" s="2">
        <v>1</v>
      </c>
      <c r="F241" s="34" t="s">
        <v>2986</v>
      </c>
      <c r="G241" s="20">
        <v>43028</v>
      </c>
      <c r="H241" s="14"/>
      <c r="I241" s="14">
        <v>28</v>
      </c>
    </row>
    <row r="242" spans="1:9" s="29" customFormat="1" ht="28" hidden="1" x14ac:dyDescent="0.2">
      <c r="A242" s="10" t="str">
        <f>CONCATENATE("v1-",YEAR(Table2[[#This Row],[Post Date]]),"-Q",ROUNDDOWN(MONTH(Table2[[#This Row],[Post Date]])/3,0)+1,"-",TEXT(Table2[[#This Row],[Counter]],"00#"))</f>
        <v>v1-2017-Q4-029</v>
      </c>
      <c r="B242" s="3" t="s">
        <v>175</v>
      </c>
      <c r="C242" s="2">
        <v>52</v>
      </c>
      <c r="D242" s="10" t="s">
        <v>2987</v>
      </c>
      <c r="E242" s="2">
        <v>2</v>
      </c>
      <c r="F242" s="34" t="s">
        <v>2988</v>
      </c>
      <c r="G242" s="20">
        <v>43028</v>
      </c>
      <c r="H242" s="3"/>
      <c r="I242" s="14">
        <v>29</v>
      </c>
    </row>
    <row r="243" spans="1:9" s="29" customFormat="1" ht="56" hidden="1" x14ac:dyDescent="0.2">
      <c r="A243" s="10" t="str">
        <f>CONCATENATE("v1-",YEAR(Table2[[#This Row],[Post Date]]),"-Q",ROUNDDOWN(MONTH(Table2[[#This Row],[Post Date]])/3,0)+1,"-",TEXT(Table2[[#This Row],[Counter]],"00#"))</f>
        <v>v1-2017-Q4-030</v>
      </c>
      <c r="B243" s="3" t="s">
        <v>112</v>
      </c>
      <c r="C243" s="2">
        <v>54</v>
      </c>
      <c r="D243" s="10" t="s">
        <v>2717</v>
      </c>
      <c r="E243" s="2">
        <v>1</v>
      </c>
      <c r="F243" s="34" t="s">
        <v>2989</v>
      </c>
      <c r="G243" s="20">
        <v>43028</v>
      </c>
      <c r="H243" s="3"/>
      <c r="I243" s="14">
        <v>30</v>
      </c>
    </row>
    <row r="244" spans="1:9" s="29" customFormat="1" ht="15" hidden="1" x14ac:dyDescent="0.2">
      <c r="A244" s="10" t="str">
        <f>CONCATENATE("v1-",YEAR(Table2[[#This Row],[Post Date]]),"-Q",ROUNDDOWN(MONTH(Table2[[#This Row],[Post Date]])/3,0)+1,"-",TEXT(Table2[[#This Row],[Counter]],"00#"))</f>
        <v>v1-2017-Q4-031</v>
      </c>
      <c r="B244" s="3" t="s">
        <v>1576</v>
      </c>
      <c r="C244" s="2">
        <v>64</v>
      </c>
      <c r="D244" s="10" t="s">
        <v>2756</v>
      </c>
      <c r="E244" s="2">
        <v>2</v>
      </c>
      <c r="F244" s="34" t="s">
        <v>2990</v>
      </c>
      <c r="G244" s="20">
        <v>43028</v>
      </c>
      <c r="H244" s="3"/>
      <c r="I244" s="14">
        <v>31</v>
      </c>
    </row>
    <row r="245" spans="1:9" s="29" customFormat="1" ht="28" hidden="1" x14ac:dyDescent="0.2">
      <c r="A245" s="10" t="str">
        <f>CONCATENATE("v1-",YEAR(Table2[[#This Row],[Post Date]]),"-Q",ROUNDDOWN(MONTH(Table2[[#This Row],[Post Date]])/3,0)+1,"-",TEXT(Table2[[#This Row],[Counter]],"00#"))</f>
        <v>v1-2017-Q4-032</v>
      </c>
      <c r="B245" s="3" t="s">
        <v>1576</v>
      </c>
      <c r="C245" s="2">
        <v>64</v>
      </c>
      <c r="D245" s="10" t="s">
        <v>2756</v>
      </c>
      <c r="E245" s="2">
        <v>3</v>
      </c>
      <c r="F245" s="34" t="s">
        <v>2991</v>
      </c>
      <c r="G245" s="20">
        <v>43028</v>
      </c>
      <c r="H245" s="14"/>
      <c r="I245" s="14">
        <v>32</v>
      </c>
    </row>
    <row r="246" spans="1:9" s="29" customFormat="1" ht="28" hidden="1" x14ac:dyDescent="0.2">
      <c r="A246" s="10" t="str">
        <f>CONCATENATE("v1-",YEAR(Table2[[#This Row],[Post Date]]),"-Q",ROUNDDOWN(MONTH(Table2[[#This Row],[Post Date]])/3,0)+1,"-",TEXT(Table2[[#This Row],[Counter]],"00#"))</f>
        <v>v1-2017-Q4-033</v>
      </c>
      <c r="B246" s="3" t="s">
        <v>1576</v>
      </c>
      <c r="C246" s="2">
        <v>67</v>
      </c>
      <c r="D246" s="10" t="s">
        <v>2992</v>
      </c>
      <c r="E246" s="2">
        <v>3</v>
      </c>
      <c r="F246" s="34" t="s">
        <v>2993</v>
      </c>
      <c r="G246" s="20">
        <v>43028</v>
      </c>
      <c r="H246" s="3"/>
      <c r="I246" s="14">
        <v>33</v>
      </c>
    </row>
    <row r="247" spans="1:9" s="29" customFormat="1" ht="28" hidden="1" x14ac:dyDescent="0.2">
      <c r="A247" s="10" t="str">
        <f>CONCATENATE("v1-",YEAR(Table2[[#This Row],[Post Date]]),"-Q",ROUNDDOWN(MONTH(Table2[[#This Row],[Post Date]])/3,0)+1,"-",TEXT(Table2[[#This Row],[Counter]],"00#"))</f>
        <v>v1-2017-Q4-034</v>
      </c>
      <c r="B247" s="3" t="s">
        <v>1576</v>
      </c>
      <c r="C247" s="2">
        <v>67</v>
      </c>
      <c r="D247" s="10" t="s">
        <v>2992</v>
      </c>
      <c r="E247" s="2">
        <v>3</v>
      </c>
      <c r="F247" s="34" t="s">
        <v>2994</v>
      </c>
      <c r="G247" s="20">
        <v>43028</v>
      </c>
      <c r="H247" s="3"/>
      <c r="I247" s="14">
        <v>34</v>
      </c>
    </row>
    <row r="248" spans="1:9" s="29" customFormat="1" ht="15" hidden="1" x14ac:dyDescent="0.2">
      <c r="A248" s="10" t="str">
        <f>CONCATENATE("v1-",YEAR(Table2[[#This Row],[Post Date]]),"-Q",ROUNDDOWN(MONTH(Table2[[#This Row],[Post Date]])/3,0)+1,"-",TEXT(Table2[[#This Row],[Counter]],"00#"))</f>
        <v>v1-2017-Q4-035</v>
      </c>
      <c r="B248" s="3" t="s">
        <v>1576</v>
      </c>
      <c r="C248" s="2">
        <v>70</v>
      </c>
      <c r="D248" s="10" t="s">
        <v>2758</v>
      </c>
      <c r="E248" s="2" t="s">
        <v>1854</v>
      </c>
      <c r="F248" s="10" t="s">
        <v>2995</v>
      </c>
      <c r="G248" s="20">
        <v>43028</v>
      </c>
      <c r="H248" s="3"/>
      <c r="I248" s="14">
        <v>35</v>
      </c>
    </row>
    <row r="249" spans="1:9" s="29" customFormat="1" ht="28" hidden="1" x14ac:dyDescent="0.2">
      <c r="A249" s="10" t="str">
        <f>CONCATENATE("v1-",YEAR(Table2[[#This Row],[Post Date]]),"-Q",ROUNDDOWN(MONTH(Table2[[#This Row],[Post Date]])/3,0)+1,"-",TEXT(Table2[[#This Row],[Counter]],"00#"))</f>
        <v>v1-2017-Q4-036</v>
      </c>
      <c r="B249" s="3" t="s">
        <v>1634</v>
      </c>
      <c r="C249" s="2">
        <v>73</v>
      </c>
      <c r="D249" s="10" t="s">
        <v>2875</v>
      </c>
      <c r="E249" s="2">
        <v>3</v>
      </c>
      <c r="F249" s="34" t="s">
        <v>2996</v>
      </c>
      <c r="G249" s="20">
        <v>43028</v>
      </c>
      <c r="H249" s="14"/>
      <c r="I249" s="14">
        <v>36</v>
      </c>
    </row>
    <row r="250" spans="1:9" s="29" customFormat="1" ht="28" hidden="1" x14ac:dyDescent="0.2">
      <c r="A250" s="10" t="str">
        <f>CONCATENATE("v1-",YEAR(Table2[[#This Row],[Post Date]]),"-Q",ROUNDDOWN(MONTH(Table2[[#This Row],[Post Date]])/3,0)+1,"-",TEXT(Table2[[#This Row],[Counter]],"00#"))</f>
        <v>v1-2017-Q4-053</v>
      </c>
      <c r="B250" s="3" t="s">
        <v>1634</v>
      </c>
      <c r="C250" s="2">
        <v>75</v>
      </c>
      <c r="D250" s="10" t="s">
        <v>2997</v>
      </c>
      <c r="E250" s="2">
        <v>1</v>
      </c>
      <c r="F250" s="34" t="s">
        <v>2998</v>
      </c>
      <c r="G250" s="20">
        <v>43028</v>
      </c>
      <c r="H250" s="14"/>
      <c r="I250" s="14">
        <v>53</v>
      </c>
    </row>
    <row r="251" spans="1:9" s="29" customFormat="1" ht="15" hidden="1" x14ac:dyDescent="0.2">
      <c r="A251" s="10" t="str">
        <f>CONCATENATE("v1-",YEAR(Table2[[#This Row],[Post Date]]),"-Q",ROUNDDOWN(MONTH(Table2[[#This Row],[Post Date]])/3,0)+1,"-",TEXT(Table2[[#This Row],[Counter]],"00#"))</f>
        <v>v1-2017-Q4-054</v>
      </c>
      <c r="B251" s="3" t="s">
        <v>1634</v>
      </c>
      <c r="C251" s="2">
        <v>75</v>
      </c>
      <c r="D251" s="10" t="s">
        <v>2997</v>
      </c>
      <c r="E251" s="2">
        <v>7</v>
      </c>
      <c r="F251" s="34" t="s">
        <v>2999</v>
      </c>
      <c r="G251" s="20">
        <v>43028</v>
      </c>
      <c r="H251" s="15"/>
      <c r="I251" s="14">
        <v>54</v>
      </c>
    </row>
    <row r="252" spans="1:9" s="29" customFormat="1" ht="28" hidden="1" x14ac:dyDescent="0.2">
      <c r="A252" s="10" t="str">
        <f>CONCATENATE("v1-",YEAR(Table2[[#This Row],[Post Date]]),"-Q",ROUNDDOWN(MONTH(Table2[[#This Row],[Post Date]])/3,0)+1,"-",TEXT(Table2[[#This Row],[Counter]],"00#"))</f>
        <v>v1-2017-Q4-037</v>
      </c>
      <c r="B252" s="3" t="s">
        <v>1634</v>
      </c>
      <c r="C252" s="2">
        <v>76</v>
      </c>
      <c r="D252" s="10" t="s">
        <v>2762</v>
      </c>
      <c r="E252" s="2" t="s">
        <v>2215</v>
      </c>
      <c r="F252" s="34" t="s">
        <v>3000</v>
      </c>
      <c r="G252" s="20">
        <v>43028</v>
      </c>
      <c r="H252" s="3"/>
      <c r="I252" s="14">
        <v>37</v>
      </c>
    </row>
    <row r="253" spans="1:9" s="29" customFormat="1" ht="28" hidden="1" x14ac:dyDescent="0.2">
      <c r="A253" s="10" t="str">
        <f>CONCATENATE("v1-",YEAR(Table2[[#This Row],[Post Date]]),"-Q",ROUNDDOWN(MONTH(Table2[[#This Row],[Post Date]])/3,0)+1,"-",TEXT(Table2[[#This Row],[Counter]],"00#"))</f>
        <v>v1-2017-Q4-038</v>
      </c>
      <c r="B253" s="3" t="s">
        <v>1634</v>
      </c>
      <c r="C253" s="2">
        <v>76</v>
      </c>
      <c r="D253" s="10" t="s">
        <v>2762</v>
      </c>
      <c r="E253" s="2" t="s">
        <v>3001</v>
      </c>
      <c r="F253" s="34" t="s">
        <v>3002</v>
      </c>
      <c r="G253" s="20">
        <v>43028</v>
      </c>
      <c r="H253" s="3"/>
      <c r="I253" s="14">
        <v>38</v>
      </c>
    </row>
    <row r="254" spans="1:9" s="29" customFormat="1" ht="42" hidden="1" x14ac:dyDescent="0.2">
      <c r="A254" s="10" t="str">
        <f>CONCATENATE("v1-",YEAR(Table2[[#This Row],[Post Date]]),"-Q",ROUNDDOWN(MONTH(Table2[[#This Row],[Post Date]])/3,0)+1,"-",TEXT(Table2[[#This Row],[Counter]],"00#"))</f>
        <v>v1-2017-Q4-039</v>
      </c>
      <c r="B254" s="3" t="s">
        <v>1634</v>
      </c>
      <c r="C254" s="2">
        <v>82</v>
      </c>
      <c r="D254" s="10" t="s">
        <v>3003</v>
      </c>
      <c r="E254" s="2">
        <v>1</v>
      </c>
      <c r="F254" s="34" t="s">
        <v>3004</v>
      </c>
      <c r="G254" s="20">
        <v>43028</v>
      </c>
      <c r="H254" s="14"/>
      <c r="I254" s="14">
        <v>39</v>
      </c>
    </row>
    <row r="255" spans="1:9" s="29" customFormat="1" ht="28" hidden="1" x14ac:dyDescent="0.2">
      <c r="A255" s="10" t="str">
        <f>CONCATENATE("v1-",YEAR(Table2[[#This Row],[Post Date]]),"-Q",ROUNDDOWN(MONTH(Table2[[#This Row],[Post Date]])/3,0)+1,"-",TEXT(Table2[[#This Row],[Counter]],"00#"))</f>
        <v>v1-2017-Q4-040</v>
      </c>
      <c r="B255" s="3" t="s">
        <v>139</v>
      </c>
      <c r="C255" s="2">
        <v>89</v>
      </c>
      <c r="D255" s="10" t="s">
        <v>2767</v>
      </c>
      <c r="E255" s="2">
        <v>2</v>
      </c>
      <c r="F255" s="34" t="s">
        <v>3005</v>
      </c>
      <c r="G255" s="20">
        <v>43028</v>
      </c>
      <c r="H255" s="14"/>
      <c r="I255" s="14">
        <v>40</v>
      </c>
    </row>
    <row r="256" spans="1:9" s="29" customFormat="1" ht="15" hidden="1" x14ac:dyDescent="0.2">
      <c r="A256" s="10" t="str">
        <f>CONCATENATE("v1-",YEAR(Table2[[#This Row],[Post Date]]),"-Q",ROUNDDOWN(MONTH(Table2[[#This Row],[Post Date]])/3,0)+1,"-",TEXT(Table2[[#This Row],[Counter]],"00#"))</f>
        <v>v1-2017-Q4-041</v>
      </c>
      <c r="B256" s="3" t="s">
        <v>139</v>
      </c>
      <c r="C256" s="2">
        <v>98</v>
      </c>
      <c r="D256" s="10" t="s">
        <v>2781</v>
      </c>
      <c r="E256" s="2">
        <v>1</v>
      </c>
      <c r="F256" s="10" t="s">
        <v>3006</v>
      </c>
      <c r="G256" s="20">
        <v>43028</v>
      </c>
      <c r="H256" s="14"/>
      <c r="I256" s="14">
        <v>41</v>
      </c>
    </row>
    <row r="257" spans="1:9" s="29" customFormat="1" ht="28" hidden="1" x14ac:dyDescent="0.2">
      <c r="A257" s="10" t="str">
        <f>CONCATENATE("v1-",YEAR(Table2[[#This Row],[Post Date]]),"-Q",ROUNDDOWN(MONTH(Table2[[#This Row],[Post Date]])/3,0)+1,"-",TEXT(Table2[[#This Row],[Counter]],"00#"))</f>
        <v>v1-2017-Q4-055</v>
      </c>
      <c r="B257" s="3" t="s">
        <v>139</v>
      </c>
      <c r="C257" s="2">
        <v>99</v>
      </c>
      <c r="D257" s="10" t="s">
        <v>2809</v>
      </c>
      <c r="E257" s="2" t="s">
        <v>3007</v>
      </c>
      <c r="F257" s="34" t="s">
        <v>3008</v>
      </c>
      <c r="G257" s="20">
        <v>43028</v>
      </c>
      <c r="H257" s="14"/>
      <c r="I257" s="14">
        <v>55</v>
      </c>
    </row>
    <row r="258" spans="1:9" s="29" customFormat="1" ht="42" hidden="1" x14ac:dyDescent="0.2">
      <c r="A258" s="10" t="str">
        <f>CONCATENATE("v1-",YEAR(Table2[[#This Row],[Post Date]]),"-Q",ROUNDDOWN(MONTH(Table2[[#This Row],[Post Date]])/3,0)+1,"-",TEXT(Table2[[#This Row],[Counter]],"00#"))</f>
        <v>v1-2017-Q4-042</v>
      </c>
      <c r="B258" s="3" t="s">
        <v>108</v>
      </c>
      <c r="C258" s="2" t="s">
        <v>3009</v>
      </c>
      <c r="D258" s="10" t="s">
        <v>108</v>
      </c>
      <c r="E258" s="2">
        <v>1</v>
      </c>
      <c r="F258" s="34" t="s">
        <v>3010</v>
      </c>
      <c r="G258" s="20">
        <v>43028</v>
      </c>
      <c r="H258" s="3"/>
      <c r="I258" s="14">
        <v>42</v>
      </c>
    </row>
    <row r="259" spans="1:9" s="29" customFormat="1" ht="238" hidden="1" x14ac:dyDescent="0.2">
      <c r="A259" s="10" t="str">
        <f>CONCATENATE("v1-",YEAR(Table2[[#This Row],[Post Date]]),"-Q",ROUNDDOWN(MONTH(Table2[[#This Row],[Post Date]])/3,0)+1,"-",TEXT(Table2[[#This Row],[Counter]],"00#"))</f>
        <v>v1-2017-Q4-043</v>
      </c>
      <c r="B259" s="3" t="s">
        <v>108</v>
      </c>
      <c r="C259" s="2" t="s">
        <v>3009</v>
      </c>
      <c r="D259" s="10" t="s">
        <v>108</v>
      </c>
      <c r="E259" s="2" t="s">
        <v>38</v>
      </c>
      <c r="F259" s="34" t="s">
        <v>3011</v>
      </c>
      <c r="G259" s="20">
        <v>43028</v>
      </c>
      <c r="H259" s="14"/>
      <c r="I259" s="14">
        <v>43</v>
      </c>
    </row>
    <row r="260" spans="1:9" s="29" customFormat="1" ht="28" hidden="1" x14ac:dyDescent="0.2">
      <c r="A260" s="10" t="str">
        <f>CONCATENATE("v1-",YEAR(Table2[[#This Row],[Post Date]]),"-Q",ROUNDDOWN(MONTH(Table2[[#This Row],[Post Date]])/3,0)+1,"-",TEXT(Table2[[#This Row],[Counter]],"00#"))</f>
        <v>v1-2017-Q4-044</v>
      </c>
      <c r="B260" s="3" t="s">
        <v>2933</v>
      </c>
      <c r="C260" s="2" t="s">
        <v>38</v>
      </c>
      <c r="D260" s="10" t="s">
        <v>38</v>
      </c>
      <c r="E260" s="2" t="s">
        <v>38</v>
      </c>
      <c r="F260" s="34" t="s">
        <v>3012</v>
      </c>
      <c r="G260" s="20">
        <v>43028</v>
      </c>
      <c r="H260" s="14"/>
      <c r="I260" s="14">
        <v>44</v>
      </c>
    </row>
    <row r="261" spans="1:9" s="29" customFormat="1" ht="126" hidden="1" x14ac:dyDescent="0.2">
      <c r="A261" s="10" t="str">
        <f>CONCATENATE("v1-",YEAR(Table2[[#This Row],[Post Date]]),"-Q",ROUNDDOWN(MONTH(Table2[[#This Row],[Post Date]])/3,0)+1,"-",TEXT(Table2[[#This Row],[Counter]],"00#"))</f>
        <v>v1-2017-Q4-045</v>
      </c>
      <c r="B261" s="15" t="s">
        <v>2933</v>
      </c>
      <c r="C261" s="14" t="s">
        <v>38</v>
      </c>
      <c r="D261" s="16" t="s">
        <v>38</v>
      </c>
      <c r="E261" s="14" t="s">
        <v>38</v>
      </c>
      <c r="F261" s="34" t="s">
        <v>3013</v>
      </c>
      <c r="G261" s="20">
        <v>43028</v>
      </c>
      <c r="H261" s="14"/>
      <c r="I261" s="14">
        <v>45</v>
      </c>
    </row>
    <row r="262" spans="1:9" s="29" customFormat="1" ht="42" hidden="1" x14ac:dyDescent="0.2">
      <c r="A262" s="10" t="str">
        <f>CONCATENATE("v1-",YEAR(Table2[[#This Row],[Post Date]]),"-Q",ROUNDDOWN(MONTH(Table2[[#This Row],[Post Date]])/3,0)+1,"-",TEXT(Table2[[#This Row],[Counter]],"00#"))</f>
        <v>v1-2017-Q4-046</v>
      </c>
      <c r="B262" s="2" t="s">
        <v>3014</v>
      </c>
      <c r="C262" s="2" t="s">
        <v>38</v>
      </c>
      <c r="D262" s="10" t="s">
        <v>38</v>
      </c>
      <c r="E262" s="2" t="s">
        <v>38</v>
      </c>
      <c r="F262" s="34" t="s">
        <v>3015</v>
      </c>
      <c r="G262" s="20">
        <v>43028</v>
      </c>
      <c r="H262" s="3"/>
      <c r="I262" s="14">
        <v>46</v>
      </c>
    </row>
    <row r="263" spans="1:9" s="29" customFormat="1" ht="15" hidden="1" x14ac:dyDescent="0.2">
      <c r="A263" s="10" t="str">
        <f>CONCATENATE("v1-",YEAR(Table2[[#This Row],[Post Date]]),"-Q",ROUNDDOWN(MONTH(Table2[[#This Row],[Post Date]])/3,0)+1,"-",TEXT(Table2[[#This Row],[Counter]],"00#"))</f>
        <v>v1-2017-Q4-047</v>
      </c>
      <c r="B263" s="2" t="s">
        <v>3014</v>
      </c>
      <c r="C263" s="2" t="s">
        <v>38</v>
      </c>
      <c r="D263" s="10" t="s">
        <v>38</v>
      </c>
      <c r="E263" s="2" t="s">
        <v>38</v>
      </c>
      <c r="F263" s="34" t="s">
        <v>3016</v>
      </c>
      <c r="G263" s="20">
        <v>43028</v>
      </c>
      <c r="H263" s="3"/>
      <c r="I263" s="14">
        <v>47</v>
      </c>
    </row>
    <row r="264" spans="1:9" s="29" customFormat="1" ht="28" hidden="1" x14ac:dyDescent="0.2">
      <c r="A264" s="10" t="str">
        <f>CONCATENATE("v1-",YEAR(Table2[[#This Row],[Post Date]]),"-Q",ROUNDDOWN(MONTH(Table2[[#This Row],[Post Date]])/3,0)+1,"-",TEXT(Table2[[#This Row],[Counter]],"00#"))</f>
        <v>v1-2017-Q4-048</v>
      </c>
      <c r="B264" s="2" t="s">
        <v>3014</v>
      </c>
      <c r="C264" s="2" t="s">
        <v>38</v>
      </c>
      <c r="D264" s="10" t="s">
        <v>38</v>
      </c>
      <c r="E264" s="2" t="s">
        <v>38</v>
      </c>
      <c r="F264" s="34" t="s">
        <v>3017</v>
      </c>
      <c r="G264" s="20">
        <v>43028</v>
      </c>
      <c r="H264" s="3"/>
      <c r="I264" s="14">
        <v>48</v>
      </c>
    </row>
    <row r="265" spans="1:9" s="29" customFormat="1" ht="28" hidden="1" x14ac:dyDescent="0.2">
      <c r="A265" s="10" t="str">
        <f>CONCATENATE("v1-",YEAR(Table2[[#This Row],[Post Date]]),"-Q",ROUNDDOWN(MONTH(Table2[[#This Row],[Post Date]])/3,0)+1,"-",TEXT(Table2[[#This Row],[Counter]],"00#"))</f>
        <v>v1-2017-Q4-049</v>
      </c>
      <c r="B265" s="3" t="s">
        <v>2892</v>
      </c>
      <c r="C265" s="2" t="s">
        <v>38</v>
      </c>
      <c r="D265" s="10" t="s">
        <v>38</v>
      </c>
      <c r="E265" s="2" t="s">
        <v>38</v>
      </c>
      <c r="F265" s="34" t="s">
        <v>3018</v>
      </c>
      <c r="G265" s="20">
        <v>43028</v>
      </c>
      <c r="H265" s="14"/>
      <c r="I265" s="14">
        <v>49</v>
      </c>
    </row>
    <row r="266" spans="1:9" s="29" customFormat="1" ht="28" hidden="1" x14ac:dyDescent="0.2">
      <c r="A266" s="10" t="str">
        <f>CONCATENATE("v1-",YEAR(Table2[[#This Row],[Post Date]]),"-Q",ROUNDDOWN(MONTH(Table2[[#This Row],[Post Date]])/3,0)+1,"-",TEXT(Table2[[#This Row],[Counter]],"00#"))</f>
        <v>v1-2017-Q4-050</v>
      </c>
      <c r="B266" s="3" t="s">
        <v>2836</v>
      </c>
      <c r="C266" s="2" t="s">
        <v>38</v>
      </c>
      <c r="D266" s="10" t="s">
        <v>38</v>
      </c>
      <c r="E266" s="2" t="s">
        <v>38</v>
      </c>
      <c r="F266" s="34" t="s">
        <v>3019</v>
      </c>
      <c r="G266" s="20">
        <v>43028</v>
      </c>
      <c r="H266" s="3" t="s">
        <v>19</v>
      </c>
      <c r="I266" s="14">
        <v>50</v>
      </c>
    </row>
    <row r="267" spans="1:9" s="29" customFormat="1" ht="28" hidden="1" x14ac:dyDescent="0.2">
      <c r="A267" s="10" t="str">
        <f>CONCATENATE("v1-",YEAR(Table2[[#This Row],[Post Date]]),"-Q",ROUNDDOWN(MONTH(Table2[[#This Row],[Post Date]])/3,0)+1,"-",TEXT(Table2[[#This Row],[Counter]],"00#"))</f>
        <v>v1-2017-Q4-051</v>
      </c>
      <c r="B267" s="3" t="s">
        <v>2836</v>
      </c>
      <c r="C267" s="2" t="s">
        <v>38</v>
      </c>
      <c r="D267" s="10" t="s">
        <v>38</v>
      </c>
      <c r="E267" s="2" t="s">
        <v>38</v>
      </c>
      <c r="F267" s="34" t="s">
        <v>3020</v>
      </c>
      <c r="G267" s="20">
        <v>43028</v>
      </c>
      <c r="H267" s="3" t="s">
        <v>19</v>
      </c>
      <c r="I267" s="14">
        <v>51</v>
      </c>
    </row>
    <row r="268" spans="1:9" s="29" customFormat="1" ht="28" hidden="1" x14ac:dyDescent="0.2">
      <c r="A268" s="10" t="str">
        <f>CONCATENATE("v1-",YEAR(Table2[[#This Row],[Post Date]]),"-Q",ROUNDDOWN(MONTH(Table2[[#This Row],[Post Date]])/3,0)+1,"-",TEXT(Table2[[#This Row],[Counter]],"00#"))</f>
        <v>v1-2017-Q4-052</v>
      </c>
      <c r="B268" s="3" t="s">
        <v>2836</v>
      </c>
      <c r="C268" s="2" t="s">
        <v>38</v>
      </c>
      <c r="D268" s="10" t="s">
        <v>38</v>
      </c>
      <c r="E268" s="2" t="s">
        <v>38</v>
      </c>
      <c r="F268" s="34" t="s">
        <v>3021</v>
      </c>
      <c r="G268" s="20">
        <v>43028</v>
      </c>
      <c r="H268" s="3" t="s">
        <v>19</v>
      </c>
      <c r="I268" s="14">
        <v>52</v>
      </c>
    </row>
    <row r="269" spans="1:9" s="29" customFormat="1" ht="15" hidden="1" x14ac:dyDescent="0.2">
      <c r="A269" s="10" t="str">
        <f>CONCATENATE("v1-",YEAR(Table2[[#This Row],[Post Date]]),"-Q",ROUNDDOWN(MONTH(Table2[[#This Row],[Post Date]])/3,0)+1,"-",TEXT(Table2[[#This Row],[Counter]],"00#"))</f>
        <v>v1-2017-Q3-001</v>
      </c>
      <c r="B269" s="3" t="s">
        <v>3022</v>
      </c>
      <c r="C269" s="2">
        <v>2</v>
      </c>
      <c r="D269" s="10" t="s">
        <v>3023</v>
      </c>
      <c r="E269" s="2">
        <v>1</v>
      </c>
      <c r="F269" s="34" t="s">
        <v>3024</v>
      </c>
      <c r="G269" s="20">
        <v>42942</v>
      </c>
      <c r="H269" s="14"/>
      <c r="I269" s="14">
        <v>1</v>
      </c>
    </row>
    <row r="270" spans="1:9" s="29" customFormat="1" ht="28" hidden="1" x14ac:dyDescent="0.2">
      <c r="A270" s="10" t="str">
        <f>CONCATENATE("v1-",YEAR(Table2[[#This Row],[Post Date]]),"-Q",ROUNDDOWN(MONTH(Table2[[#This Row],[Post Date]])/3,0)+1,"-",TEXT(Table2[[#This Row],[Counter]],"00#"))</f>
        <v>v1-2017-Q3-002</v>
      </c>
      <c r="B270" s="3" t="s">
        <v>57</v>
      </c>
      <c r="C270" s="2">
        <v>4</v>
      </c>
      <c r="D270" s="10" t="s">
        <v>2722</v>
      </c>
      <c r="E270" s="2">
        <v>2</v>
      </c>
      <c r="F270" s="34" t="s">
        <v>3025</v>
      </c>
      <c r="G270" s="20">
        <v>42942</v>
      </c>
      <c r="H270" s="14"/>
      <c r="I270" s="14">
        <v>2</v>
      </c>
    </row>
    <row r="271" spans="1:9" s="29" customFormat="1" ht="28" hidden="1" x14ac:dyDescent="0.2">
      <c r="A271" s="10" t="str">
        <f>CONCATENATE("v1-",YEAR(Table2[[#This Row],[Post Date]]),"-Q",ROUNDDOWN(MONTH(Table2[[#This Row],[Post Date]])/3,0)+1,"-",TEXT(Table2[[#This Row],[Counter]],"00#"))</f>
        <v>v1-2017-Q3-003</v>
      </c>
      <c r="B271" s="3" t="s">
        <v>57</v>
      </c>
      <c r="C271" s="2">
        <v>13</v>
      </c>
      <c r="D271" s="10" t="s">
        <v>2964</v>
      </c>
      <c r="E271" s="2">
        <v>1</v>
      </c>
      <c r="F271" s="34" t="s">
        <v>3026</v>
      </c>
      <c r="G271" s="20">
        <v>42942</v>
      </c>
      <c r="H271" s="14"/>
      <c r="I271" s="14">
        <v>3</v>
      </c>
    </row>
    <row r="272" spans="1:9" s="29" customFormat="1" ht="42" hidden="1" x14ac:dyDescent="0.2">
      <c r="A272" s="10" t="str">
        <f>CONCATENATE("v1-",YEAR(Table2[[#This Row],[Post Date]]),"-Q",ROUNDDOWN(MONTH(Table2[[#This Row],[Post Date]])/3,0)+1,"-",TEXT(Table2[[#This Row],[Counter]],"00#"))</f>
        <v>v1-2017-Q3-004</v>
      </c>
      <c r="B272" s="3" t="s">
        <v>57</v>
      </c>
      <c r="C272" s="2">
        <v>20</v>
      </c>
      <c r="D272" s="10" t="s">
        <v>2844</v>
      </c>
      <c r="E272" s="2">
        <v>1</v>
      </c>
      <c r="F272" s="34" t="s">
        <v>3027</v>
      </c>
      <c r="G272" s="20">
        <v>42942</v>
      </c>
      <c r="H272" s="14"/>
      <c r="I272" s="14">
        <v>4</v>
      </c>
    </row>
    <row r="273" spans="1:9" s="29" customFormat="1" ht="28" hidden="1" x14ac:dyDescent="0.2">
      <c r="A273" s="10" t="str">
        <f>CONCATENATE("v1-",YEAR(Table2[[#This Row],[Post Date]]),"-Q",ROUNDDOWN(MONTH(Table2[[#This Row],[Post Date]])/3,0)+1,"-",TEXT(Table2[[#This Row],[Counter]],"00#"))</f>
        <v>v1-2017-Q3-005</v>
      </c>
      <c r="B273" s="3" t="s">
        <v>241</v>
      </c>
      <c r="C273" s="2">
        <v>33</v>
      </c>
      <c r="D273" s="10" t="s">
        <v>2847</v>
      </c>
      <c r="E273" s="2">
        <v>2</v>
      </c>
      <c r="F273" s="34" t="s">
        <v>3028</v>
      </c>
      <c r="G273" s="20">
        <v>42942</v>
      </c>
      <c r="H273" s="14"/>
      <c r="I273" s="14">
        <v>5</v>
      </c>
    </row>
    <row r="274" spans="1:9" s="29" customFormat="1" ht="28" hidden="1" x14ac:dyDescent="0.2">
      <c r="A274" s="10" t="str">
        <f>CONCATENATE("v1-",YEAR(Table2[[#This Row],[Post Date]]),"-Q",ROUNDDOWN(MONTH(Table2[[#This Row],[Post Date]])/3,0)+1,"-",TEXT(Table2[[#This Row],[Counter]],"00#"))</f>
        <v>v1-2017-Q3-006</v>
      </c>
      <c r="B274" s="3" t="s">
        <v>175</v>
      </c>
      <c r="C274" s="2">
        <v>41</v>
      </c>
      <c r="D274" s="10" t="s">
        <v>3029</v>
      </c>
      <c r="E274" s="2">
        <v>2</v>
      </c>
      <c r="F274" s="34" t="s">
        <v>3030</v>
      </c>
      <c r="G274" s="20">
        <v>42942</v>
      </c>
      <c r="H274" s="14"/>
      <c r="I274" s="14">
        <v>6</v>
      </c>
    </row>
    <row r="275" spans="1:9" s="29" customFormat="1" ht="56" hidden="1" x14ac:dyDescent="0.2">
      <c r="A275" s="10" t="str">
        <f>CONCATENATE("v1-",YEAR(Table2[[#This Row],[Post Date]]),"-Q",ROUNDDOWN(MONTH(Table2[[#This Row],[Post Date]])/3,0)+1,"-",TEXT(Table2[[#This Row],[Counter]],"00#"))</f>
        <v>v1-2017-Q3-007</v>
      </c>
      <c r="B275" s="3" t="s">
        <v>175</v>
      </c>
      <c r="C275" s="2">
        <v>44</v>
      </c>
      <c r="D275" s="10" t="s">
        <v>2713</v>
      </c>
      <c r="E275" s="2">
        <v>1</v>
      </c>
      <c r="F275" s="34" t="s">
        <v>3031</v>
      </c>
      <c r="G275" s="20">
        <v>42942</v>
      </c>
      <c r="H275" s="14"/>
      <c r="I275" s="14">
        <v>7</v>
      </c>
    </row>
    <row r="276" spans="1:9" s="29" customFormat="1" ht="42" hidden="1" x14ac:dyDescent="0.2">
      <c r="A276" s="10" t="str">
        <f>CONCATENATE("v1-",YEAR(Table2[[#This Row],[Post Date]]),"-Q",ROUNDDOWN(MONTH(Table2[[#This Row],[Post Date]])/3,0)+1,"-",TEXT(Table2[[#This Row],[Counter]],"00#"))</f>
        <v>v1-2017-Q3-008</v>
      </c>
      <c r="B276" s="3" t="s">
        <v>175</v>
      </c>
      <c r="C276" s="2">
        <v>45</v>
      </c>
      <c r="D276" s="10" t="s">
        <v>377</v>
      </c>
      <c r="E276" s="2">
        <v>2</v>
      </c>
      <c r="F276" s="34" t="s">
        <v>3032</v>
      </c>
      <c r="G276" s="20">
        <v>42942</v>
      </c>
      <c r="H276" s="14"/>
      <c r="I276" s="14">
        <v>8</v>
      </c>
    </row>
    <row r="277" spans="1:9" s="29" customFormat="1" ht="28" hidden="1" x14ac:dyDescent="0.2">
      <c r="A277" s="10" t="str">
        <f>CONCATENATE("v1-",YEAR(Table2[[#This Row],[Post Date]]),"-Q",ROUNDDOWN(MONTH(Table2[[#This Row],[Post Date]])/3,0)+1,"-",TEXT(Table2[[#This Row],[Counter]],"00#"))</f>
        <v>v1-2017-Q3-009</v>
      </c>
      <c r="B277" s="3" t="s">
        <v>175</v>
      </c>
      <c r="C277" s="2">
        <v>47</v>
      </c>
      <c r="D277" s="10" t="s">
        <v>2977</v>
      </c>
      <c r="E277" s="2"/>
      <c r="F277" s="34" t="s">
        <v>3033</v>
      </c>
      <c r="G277" s="20">
        <v>42942</v>
      </c>
      <c r="H277" s="14"/>
      <c r="I277" s="14">
        <v>9</v>
      </c>
    </row>
    <row r="278" spans="1:9" s="29" customFormat="1" ht="15" hidden="1" x14ac:dyDescent="0.2">
      <c r="A278" s="10" t="str">
        <f>CONCATENATE("v1-",YEAR(Table2[[#This Row],[Post Date]]),"-Q",ROUNDDOWN(MONTH(Table2[[#This Row],[Post Date]])/3,0)+1,"-",TEXT(Table2[[#This Row],[Counter]],"00#"))</f>
        <v>v1-2017-Q3-010</v>
      </c>
      <c r="B278" s="3" t="s">
        <v>175</v>
      </c>
      <c r="C278" s="2">
        <v>47</v>
      </c>
      <c r="D278" s="10" t="s">
        <v>2977</v>
      </c>
      <c r="E278" s="2">
        <v>1</v>
      </c>
      <c r="F278" s="34" t="s">
        <v>3034</v>
      </c>
      <c r="G278" s="20">
        <v>42942</v>
      </c>
      <c r="H278" s="14"/>
      <c r="I278" s="14">
        <v>10</v>
      </c>
    </row>
    <row r="279" spans="1:9" s="29" customFormat="1" ht="15" hidden="1" x14ac:dyDescent="0.2">
      <c r="A279" s="10" t="str">
        <f>CONCATENATE("v1-",YEAR(Table2[[#This Row],[Post Date]]),"-Q",ROUNDDOWN(MONTH(Table2[[#This Row],[Post Date]])/3,0)+1,"-",TEXT(Table2[[#This Row],[Counter]],"00#"))</f>
        <v>v1-2017-Q3-011</v>
      </c>
      <c r="B279" s="3" t="s">
        <v>175</v>
      </c>
      <c r="C279" s="2">
        <v>52</v>
      </c>
      <c r="D279" s="10" t="s">
        <v>2987</v>
      </c>
      <c r="E279" s="2">
        <v>1</v>
      </c>
      <c r="F279" s="34" t="s">
        <v>3035</v>
      </c>
      <c r="G279" s="20">
        <v>42942</v>
      </c>
      <c r="H279" s="14"/>
      <c r="I279" s="14">
        <v>11</v>
      </c>
    </row>
    <row r="280" spans="1:9" s="29" customFormat="1" ht="15" hidden="1" x14ac:dyDescent="0.2">
      <c r="A280" s="10" t="str">
        <f>CONCATENATE("v1-",YEAR(Table2[[#This Row],[Post Date]]),"-Q",ROUNDDOWN(MONTH(Table2[[#This Row],[Post Date]])/3,0)+1,"-",TEXT(Table2[[#This Row],[Counter]],"00#"))</f>
        <v>v1-2017-Q3-012</v>
      </c>
      <c r="B280" s="3" t="s">
        <v>175</v>
      </c>
      <c r="C280" s="2">
        <v>52</v>
      </c>
      <c r="D280" s="10" t="s">
        <v>2987</v>
      </c>
      <c r="E280" s="2">
        <v>1</v>
      </c>
      <c r="F280" s="34" t="s">
        <v>3036</v>
      </c>
      <c r="G280" s="20">
        <v>42942</v>
      </c>
      <c r="H280" s="14"/>
      <c r="I280" s="14">
        <v>12</v>
      </c>
    </row>
    <row r="281" spans="1:9" s="29" customFormat="1" ht="15" hidden="1" x14ac:dyDescent="0.2">
      <c r="A281" s="10" t="str">
        <f>CONCATENATE("v1-",YEAR(Table2[[#This Row],[Post Date]]),"-Q",ROUNDDOWN(MONTH(Table2[[#This Row],[Post Date]])/3,0)+1,"-",TEXT(Table2[[#This Row],[Counter]],"00#"))</f>
        <v>v1-2017-Q3-013</v>
      </c>
      <c r="B281" s="3" t="s">
        <v>175</v>
      </c>
      <c r="C281" s="2">
        <v>52</v>
      </c>
      <c r="D281" s="10" t="s">
        <v>2987</v>
      </c>
      <c r="E281" s="2">
        <v>2</v>
      </c>
      <c r="F281" s="34" t="s">
        <v>3035</v>
      </c>
      <c r="G281" s="20">
        <v>42942</v>
      </c>
      <c r="H281" s="14"/>
      <c r="I281" s="14">
        <v>13</v>
      </c>
    </row>
    <row r="282" spans="1:9" s="29" customFormat="1" ht="15" hidden="1" x14ac:dyDescent="0.2">
      <c r="A282" s="10" t="str">
        <f>CONCATENATE("v1-",YEAR(Table2[[#This Row],[Post Date]]),"-Q",ROUNDDOWN(MONTH(Table2[[#This Row],[Post Date]])/3,0)+1,"-",TEXT(Table2[[#This Row],[Counter]],"00#"))</f>
        <v>v1-2017-Q3-014</v>
      </c>
      <c r="B282" s="3" t="s">
        <v>175</v>
      </c>
      <c r="C282" s="2">
        <v>52</v>
      </c>
      <c r="D282" s="10" t="s">
        <v>2987</v>
      </c>
      <c r="E282" s="2">
        <v>2</v>
      </c>
      <c r="F282" s="34" t="s">
        <v>3037</v>
      </c>
      <c r="G282" s="20">
        <v>42942</v>
      </c>
      <c r="H282" s="14"/>
      <c r="I282" s="14">
        <v>14</v>
      </c>
    </row>
    <row r="283" spans="1:9" s="29" customFormat="1" ht="15" hidden="1" x14ac:dyDescent="0.2">
      <c r="A283" s="10" t="str">
        <f>CONCATENATE("v1-",YEAR(Table2[[#This Row],[Post Date]]),"-Q",ROUNDDOWN(MONTH(Table2[[#This Row],[Post Date]])/3,0)+1,"-",TEXT(Table2[[#This Row],[Counter]],"00#"))</f>
        <v>v1-2017-Q3-015</v>
      </c>
      <c r="B283" s="3" t="s">
        <v>175</v>
      </c>
      <c r="C283" s="2">
        <v>52</v>
      </c>
      <c r="D283" s="10" t="s">
        <v>2987</v>
      </c>
      <c r="E283" s="2" t="s">
        <v>415</v>
      </c>
      <c r="F283" s="13" t="s">
        <v>3038</v>
      </c>
      <c r="G283" s="20">
        <v>42942</v>
      </c>
      <c r="H283" s="14"/>
      <c r="I283" s="14">
        <v>15</v>
      </c>
    </row>
    <row r="284" spans="1:9" s="29" customFormat="1" ht="28" hidden="1" x14ac:dyDescent="0.2">
      <c r="A284" s="10" t="str">
        <f>CONCATENATE("v1-",YEAR(Table2[[#This Row],[Post Date]]),"-Q",ROUNDDOWN(MONTH(Table2[[#This Row],[Post Date]])/3,0)+1,"-",TEXT(Table2[[#This Row],[Counter]],"00#"))</f>
        <v>v1-2017-Q3-016</v>
      </c>
      <c r="B284" s="3" t="s">
        <v>112</v>
      </c>
      <c r="C284" s="2">
        <v>54</v>
      </c>
      <c r="D284" s="10" t="s">
        <v>2717</v>
      </c>
      <c r="E284" s="2">
        <v>1</v>
      </c>
      <c r="F284" s="34" t="s">
        <v>3039</v>
      </c>
      <c r="G284" s="20">
        <v>42942</v>
      </c>
      <c r="H284" s="14"/>
      <c r="I284" s="14">
        <v>16</v>
      </c>
    </row>
    <row r="285" spans="1:9" s="29" customFormat="1" ht="84" hidden="1" x14ac:dyDescent="0.2">
      <c r="A285" s="10" t="str">
        <f>CONCATENATE("v1-",YEAR(Table2[[#This Row],[Post Date]]),"-Q",ROUNDDOWN(MONTH(Table2[[#This Row],[Post Date]])/3,0)+1,"-",TEXT(Table2[[#This Row],[Counter]],"00#"))</f>
        <v>v1-2017-Q3-017</v>
      </c>
      <c r="B285" s="3" t="s">
        <v>112</v>
      </c>
      <c r="C285" s="2">
        <v>54</v>
      </c>
      <c r="D285" s="10" t="s">
        <v>2717</v>
      </c>
      <c r="E285" s="2" t="s">
        <v>38</v>
      </c>
      <c r="F285" s="34" t="s">
        <v>3040</v>
      </c>
      <c r="G285" s="20">
        <v>42942</v>
      </c>
      <c r="H285" s="14"/>
      <c r="I285" s="14">
        <v>17</v>
      </c>
    </row>
    <row r="286" spans="1:9" s="29" customFormat="1" ht="15" hidden="1" x14ac:dyDescent="0.2">
      <c r="A286" s="10" t="str">
        <f>CONCATENATE("v1-",YEAR(Table2[[#This Row],[Post Date]]),"-Q",ROUNDDOWN(MONTH(Table2[[#This Row],[Post Date]])/3,0)+1,"-",TEXT(Table2[[#This Row],[Counter]],"00#"))</f>
        <v>v1-2017-Q3-018</v>
      </c>
      <c r="B286" s="3" t="s">
        <v>112</v>
      </c>
      <c r="C286" s="2">
        <v>55</v>
      </c>
      <c r="D286" s="10" t="s">
        <v>2750</v>
      </c>
      <c r="E286" s="2">
        <v>1</v>
      </c>
      <c r="F286" s="34" t="s">
        <v>3041</v>
      </c>
      <c r="G286" s="20">
        <v>42942</v>
      </c>
      <c r="H286" s="14"/>
      <c r="I286" s="14">
        <v>18</v>
      </c>
    </row>
    <row r="287" spans="1:9" s="29" customFormat="1" ht="15" hidden="1" x14ac:dyDescent="0.2">
      <c r="A287" s="10" t="str">
        <f>CONCATENATE("v1-",YEAR(Table2[[#This Row],[Post Date]]),"-Q",ROUNDDOWN(MONTH(Table2[[#This Row],[Post Date]])/3,0)+1,"-",TEXT(Table2[[#This Row],[Counter]],"00#"))</f>
        <v>v1-2017-Q3-019</v>
      </c>
      <c r="B287" s="3" t="s">
        <v>112</v>
      </c>
      <c r="C287" s="2">
        <v>63</v>
      </c>
      <c r="D287" s="10" t="s">
        <v>2926</v>
      </c>
      <c r="E287" s="2">
        <v>1</v>
      </c>
      <c r="F287" s="34" t="s">
        <v>3042</v>
      </c>
      <c r="G287" s="20">
        <v>42942</v>
      </c>
      <c r="H287" s="14"/>
      <c r="I287" s="14">
        <v>19</v>
      </c>
    </row>
    <row r="288" spans="1:9" s="29" customFormat="1" ht="15" hidden="1" x14ac:dyDescent="0.2">
      <c r="A288" s="10" t="str">
        <f>CONCATENATE("v1-",YEAR(Table2[[#This Row],[Post Date]]),"-Q",ROUNDDOWN(MONTH(Table2[[#This Row],[Post Date]])/3,0)+1,"-",TEXT(Table2[[#This Row],[Counter]],"00#"))</f>
        <v>v1-2017-Q3-020</v>
      </c>
      <c r="B288" s="3" t="s">
        <v>112</v>
      </c>
      <c r="C288" s="2">
        <v>63</v>
      </c>
      <c r="D288" s="10" t="s">
        <v>2926</v>
      </c>
      <c r="E288" s="2">
        <v>2</v>
      </c>
      <c r="F288" s="34" t="s">
        <v>3043</v>
      </c>
      <c r="G288" s="20">
        <v>42942</v>
      </c>
      <c r="H288" s="14"/>
      <c r="I288" s="14">
        <v>20</v>
      </c>
    </row>
    <row r="289" spans="1:9" s="29" customFormat="1" ht="15" hidden="1" x14ac:dyDescent="0.2">
      <c r="A289" s="10" t="str">
        <f>CONCATENATE("v1-",YEAR(Table2[[#This Row],[Post Date]]),"-Q",ROUNDDOWN(MONTH(Table2[[#This Row],[Post Date]])/3,0)+1,"-",TEXT(Table2[[#This Row],[Counter]],"00#"))</f>
        <v>v1-2017-Q3-021</v>
      </c>
      <c r="B289" s="3" t="s">
        <v>112</v>
      </c>
      <c r="C289" s="2">
        <v>63</v>
      </c>
      <c r="D289" s="10" t="s">
        <v>2926</v>
      </c>
      <c r="E289" s="2">
        <v>2</v>
      </c>
      <c r="F289" s="34" t="s">
        <v>3044</v>
      </c>
      <c r="G289" s="20">
        <v>42942</v>
      </c>
      <c r="H289" s="14"/>
      <c r="I289" s="14">
        <v>21</v>
      </c>
    </row>
    <row r="290" spans="1:9" s="29" customFormat="1" ht="182" hidden="1" x14ac:dyDescent="0.2">
      <c r="A290" s="10" t="str">
        <f>CONCATENATE("v1-",YEAR(Table2[[#This Row],[Post Date]]),"-Q",ROUNDDOWN(MONTH(Table2[[#This Row],[Post Date]])/3,0)+1,"-",TEXT(Table2[[#This Row],[Counter]],"00#"))</f>
        <v>v1-2017-Q3-022</v>
      </c>
      <c r="B290" s="3" t="s">
        <v>1576</v>
      </c>
      <c r="C290" s="2">
        <v>65</v>
      </c>
      <c r="D290" s="10" t="s">
        <v>3045</v>
      </c>
      <c r="E290" s="2">
        <v>1</v>
      </c>
      <c r="F290" s="21" t="s">
        <v>3046</v>
      </c>
      <c r="G290" s="20">
        <v>42942</v>
      </c>
      <c r="H290" s="14"/>
      <c r="I290" s="14">
        <v>22</v>
      </c>
    </row>
    <row r="291" spans="1:9" s="29" customFormat="1" ht="140" hidden="1" x14ac:dyDescent="0.2">
      <c r="A291" s="10" t="str">
        <f>CONCATENATE("v1-",YEAR(Table2[[#This Row],[Post Date]]),"-Q",ROUNDDOWN(MONTH(Table2[[#This Row],[Post Date]])/3,0)+1,"-",TEXT(Table2[[#This Row],[Counter]],"00#"))</f>
        <v>v1-2017-Q3-023</v>
      </c>
      <c r="B291" s="3" t="s">
        <v>1576</v>
      </c>
      <c r="C291" s="2">
        <v>65</v>
      </c>
      <c r="D291" s="10" t="s">
        <v>3045</v>
      </c>
      <c r="E291" s="2">
        <v>1</v>
      </c>
      <c r="F291" s="21" t="s">
        <v>3047</v>
      </c>
      <c r="G291" s="20">
        <v>42942</v>
      </c>
      <c r="H291" s="14"/>
      <c r="I291" s="14">
        <v>23</v>
      </c>
    </row>
    <row r="292" spans="1:9" s="29" customFormat="1" ht="182" hidden="1" x14ac:dyDescent="0.2">
      <c r="A292" s="10" t="str">
        <f>CONCATENATE("v1-",YEAR(Table2[[#This Row],[Post Date]]),"-Q",ROUNDDOWN(MONTH(Table2[[#This Row],[Post Date]])/3,0)+1,"-",TEXT(Table2[[#This Row],[Counter]],"00#"))</f>
        <v>v1-2017-Q3-024</v>
      </c>
      <c r="B292" s="3" t="s">
        <v>1576</v>
      </c>
      <c r="C292" s="2">
        <v>65</v>
      </c>
      <c r="D292" s="10" t="s">
        <v>3045</v>
      </c>
      <c r="E292" s="2">
        <v>1</v>
      </c>
      <c r="F292" s="21" t="s">
        <v>3048</v>
      </c>
      <c r="G292" s="20">
        <v>42942</v>
      </c>
      <c r="H292" s="14"/>
      <c r="I292" s="14">
        <v>24</v>
      </c>
    </row>
    <row r="293" spans="1:9" s="29" customFormat="1" ht="15" hidden="1" x14ac:dyDescent="0.2">
      <c r="A293" s="10" t="str">
        <f>CONCATENATE("v1-",YEAR(Table2[[#This Row],[Post Date]]),"-Q",ROUNDDOWN(MONTH(Table2[[#This Row],[Post Date]])/3,0)+1,"-",TEXT(Table2[[#This Row],[Counter]],"00#"))</f>
        <v>v1-2017-Q3-025</v>
      </c>
      <c r="B293" s="3" t="s">
        <v>1576</v>
      </c>
      <c r="C293" s="2">
        <v>66</v>
      </c>
      <c r="D293" s="10" t="s">
        <v>3049</v>
      </c>
      <c r="E293" s="2">
        <v>1</v>
      </c>
      <c r="F293" s="34" t="s">
        <v>3050</v>
      </c>
      <c r="G293" s="20">
        <v>42942</v>
      </c>
      <c r="H293" s="14"/>
      <c r="I293" s="14">
        <v>25</v>
      </c>
    </row>
    <row r="294" spans="1:9" s="29" customFormat="1" ht="15" hidden="1" x14ac:dyDescent="0.2">
      <c r="A294" s="10" t="str">
        <f>CONCATENATE("v1-",YEAR(Table2[[#This Row],[Post Date]]),"-Q",ROUNDDOWN(MONTH(Table2[[#This Row],[Post Date]])/3,0)+1,"-",TEXT(Table2[[#This Row],[Counter]],"00#"))</f>
        <v>v1-2017-Q3-026</v>
      </c>
      <c r="B294" s="3" t="s">
        <v>1576</v>
      </c>
      <c r="C294" s="2">
        <v>66</v>
      </c>
      <c r="D294" s="10" t="s">
        <v>3049</v>
      </c>
      <c r="E294" s="2">
        <v>1</v>
      </c>
      <c r="F294" s="34" t="s">
        <v>3051</v>
      </c>
      <c r="G294" s="20">
        <v>42942</v>
      </c>
      <c r="H294" s="14"/>
      <c r="I294" s="14">
        <v>26</v>
      </c>
    </row>
    <row r="295" spans="1:9" s="29" customFormat="1" ht="28" hidden="1" x14ac:dyDescent="0.2">
      <c r="A295" s="10" t="str">
        <f>CONCATENATE("v1-",YEAR(Table2[[#This Row],[Post Date]]),"-Q",ROUNDDOWN(MONTH(Table2[[#This Row],[Post Date]])/3,0)+1,"-",TEXT(Table2[[#This Row],[Counter]],"00#"))</f>
        <v>v1-2017-Q3-027</v>
      </c>
      <c r="B295" s="3" t="s">
        <v>1576</v>
      </c>
      <c r="C295" s="2">
        <v>68</v>
      </c>
      <c r="D295" s="10" t="s">
        <v>1578</v>
      </c>
      <c r="E295" s="2">
        <v>2</v>
      </c>
      <c r="F295" s="34" t="s">
        <v>3052</v>
      </c>
      <c r="G295" s="20">
        <v>42942</v>
      </c>
      <c r="H295" s="14"/>
      <c r="I295" s="14">
        <v>27</v>
      </c>
    </row>
    <row r="296" spans="1:9" s="29" customFormat="1" ht="15" hidden="1" x14ac:dyDescent="0.2">
      <c r="A296" s="10" t="str">
        <f>CONCATENATE("v1-",YEAR(Table2[[#This Row],[Post Date]]),"-Q",ROUNDDOWN(MONTH(Table2[[#This Row],[Post Date]])/3,0)+1,"-",TEXT(Table2[[#This Row],[Counter]],"00#"))</f>
        <v>v1-2017-Q3-028</v>
      </c>
      <c r="B296" s="3" t="s">
        <v>1634</v>
      </c>
      <c r="C296" s="2">
        <v>73</v>
      </c>
      <c r="D296" s="10" t="s">
        <v>2875</v>
      </c>
      <c r="E296" s="2">
        <v>3</v>
      </c>
      <c r="F296" s="34" t="s">
        <v>3053</v>
      </c>
      <c r="G296" s="20">
        <v>42942</v>
      </c>
      <c r="H296" s="14"/>
      <c r="I296" s="14">
        <v>28</v>
      </c>
    </row>
    <row r="297" spans="1:9" s="29" customFormat="1" ht="28" hidden="1" x14ac:dyDescent="0.2">
      <c r="A297" s="10" t="str">
        <f>CONCATENATE("v1-",YEAR(Table2[[#This Row],[Post Date]]),"-Q",ROUNDDOWN(MONTH(Table2[[#This Row],[Post Date]])/3,0)+1,"-",TEXT(Table2[[#This Row],[Counter]],"00#"))</f>
        <v>v1-2017-Q3-029</v>
      </c>
      <c r="B297" s="3" t="s">
        <v>1634</v>
      </c>
      <c r="C297" s="2">
        <v>73</v>
      </c>
      <c r="D297" s="10" t="s">
        <v>2875</v>
      </c>
      <c r="E297" s="2">
        <v>4</v>
      </c>
      <c r="F297" s="34" t="s">
        <v>3054</v>
      </c>
      <c r="G297" s="20">
        <v>42942</v>
      </c>
      <c r="H297" s="14"/>
      <c r="I297" s="14">
        <v>29</v>
      </c>
    </row>
    <row r="298" spans="1:9" s="29" customFormat="1" ht="28" hidden="1" x14ac:dyDescent="0.2">
      <c r="A298" s="10" t="str">
        <f>CONCATENATE("v1-",YEAR(Table2[[#This Row],[Post Date]]),"-Q",ROUNDDOWN(MONTH(Table2[[#This Row],[Post Date]])/3,0)+1,"-",TEXT(Table2[[#This Row],[Counter]],"00#"))</f>
        <v>v1-2017-Q3-030</v>
      </c>
      <c r="B298" s="3" t="s">
        <v>1634</v>
      </c>
      <c r="C298" s="2">
        <v>73</v>
      </c>
      <c r="D298" s="10" t="s">
        <v>2875</v>
      </c>
      <c r="E298" s="2">
        <v>4</v>
      </c>
      <c r="F298" s="34" t="s">
        <v>3055</v>
      </c>
      <c r="G298" s="20">
        <v>42942</v>
      </c>
      <c r="H298" s="14"/>
      <c r="I298" s="14">
        <v>30</v>
      </c>
    </row>
    <row r="299" spans="1:9" s="29" customFormat="1" ht="28" hidden="1" x14ac:dyDescent="0.2">
      <c r="A299" s="10" t="str">
        <f>CONCATENATE("v1-",YEAR(Table2[[#This Row],[Post Date]]),"-Q",ROUNDDOWN(MONTH(Table2[[#This Row],[Post Date]])/3,0)+1,"-",TEXT(Table2[[#This Row],[Counter]],"00#"))</f>
        <v>v1-2017-Q3-031</v>
      </c>
      <c r="B299" s="3" t="s">
        <v>1634</v>
      </c>
      <c r="C299" s="2">
        <v>73</v>
      </c>
      <c r="D299" s="10" t="s">
        <v>2875</v>
      </c>
      <c r="E299" s="2">
        <v>4</v>
      </c>
      <c r="F299" s="34" t="s">
        <v>3056</v>
      </c>
      <c r="G299" s="20">
        <v>42942</v>
      </c>
      <c r="H299" s="14"/>
      <c r="I299" s="14">
        <v>31</v>
      </c>
    </row>
    <row r="300" spans="1:9" ht="28" hidden="1" x14ac:dyDescent="0.2">
      <c r="A300" s="10" t="str">
        <f>CONCATENATE("v1-",YEAR(Table2[[#This Row],[Post Date]]),"-Q",ROUNDDOWN(MONTH(Table2[[#This Row],[Post Date]])/3,0)+1,"-",TEXT(Table2[[#This Row],[Counter]],"00#"))</f>
        <v>v1-2017-Q3-032</v>
      </c>
      <c r="B300" s="3" t="s">
        <v>1634</v>
      </c>
      <c r="C300" s="2">
        <v>76</v>
      </c>
      <c r="D300" s="10" t="s">
        <v>2762</v>
      </c>
      <c r="E300" s="2">
        <v>1</v>
      </c>
      <c r="F300" s="34" t="s">
        <v>3057</v>
      </c>
      <c r="G300" s="20">
        <v>42942</v>
      </c>
      <c r="H300" s="14"/>
      <c r="I300" s="14">
        <v>32</v>
      </c>
    </row>
    <row r="301" spans="1:9" ht="28" hidden="1" x14ac:dyDescent="0.2">
      <c r="A301" s="10" t="str">
        <f>CONCATENATE("v1-",YEAR(Table2[[#This Row],[Post Date]]),"-Q",ROUNDDOWN(MONTH(Table2[[#This Row],[Post Date]])/3,0)+1,"-",TEXT(Table2[[#This Row],[Counter]],"00#"))</f>
        <v>v1-2017-Q3-033</v>
      </c>
      <c r="B301" s="3" t="s">
        <v>1634</v>
      </c>
      <c r="C301" s="2">
        <v>76</v>
      </c>
      <c r="D301" s="10" t="s">
        <v>203</v>
      </c>
      <c r="E301" s="2">
        <v>2</v>
      </c>
      <c r="F301" s="34" t="s">
        <v>3058</v>
      </c>
      <c r="G301" s="20">
        <v>42942</v>
      </c>
      <c r="H301" s="14"/>
      <c r="I301" s="14">
        <v>33</v>
      </c>
    </row>
    <row r="302" spans="1:9" ht="14" hidden="1" x14ac:dyDescent="0.2">
      <c r="A302" s="10" t="str">
        <f>CONCATENATE("v1-",YEAR(Table2[[#This Row],[Post Date]]),"-Q",ROUNDDOWN(MONTH(Table2[[#This Row],[Post Date]])/3,0)+1,"-",TEXT(Table2[[#This Row],[Counter]],"00#"))</f>
        <v>v1-2017-Q3-034</v>
      </c>
      <c r="B302" s="3" t="s">
        <v>1634</v>
      </c>
      <c r="C302" s="2">
        <v>82</v>
      </c>
      <c r="D302" s="10" t="s">
        <v>3003</v>
      </c>
      <c r="E302" s="2">
        <v>2</v>
      </c>
      <c r="F302" s="34" t="s">
        <v>3059</v>
      </c>
      <c r="G302" s="20">
        <v>42942</v>
      </c>
      <c r="H302" s="14"/>
      <c r="I302" s="14">
        <v>34</v>
      </c>
    </row>
    <row r="303" spans="1:9" ht="56" hidden="1" x14ac:dyDescent="0.2">
      <c r="A303" s="10" t="str">
        <f>CONCATENATE("v1-",YEAR(Table2[[#This Row],[Post Date]]),"-Q",ROUNDDOWN(MONTH(Table2[[#This Row],[Post Date]])/3,0)+1,"-",TEXT(Table2[[#This Row],[Counter]],"00#"))</f>
        <v>v1-2017-Q3-035</v>
      </c>
      <c r="B303" s="3" t="s">
        <v>139</v>
      </c>
      <c r="C303" s="2">
        <v>86</v>
      </c>
      <c r="D303" s="10" t="s">
        <v>2765</v>
      </c>
      <c r="E303" s="2">
        <v>1</v>
      </c>
      <c r="F303" s="34" t="s">
        <v>3060</v>
      </c>
      <c r="G303" s="20">
        <v>42942</v>
      </c>
      <c r="H303" s="14"/>
      <c r="I303" s="14">
        <v>35</v>
      </c>
    </row>
    <row r="304" spans="1:9" ht="28" hidden="1" x14ac:dyDescent="0.2">
      <c r="A304" s="10" t="str">
        <f>CONCATENATE("v1-",YEAR(Table2[[#This Row],[Post Date]]),"-Q",ROUNDDOWN(MONTH(Table2[[#This Row],[Post Date]])/3,0)+1,"-",TEXT(Table2[[#This Row],[Counter]],"00#"))</f>
        <v>v1-2017-Q3-036</v>
      </c>
      <c r="B304" s="3" t="s">
        <v>139</v>
      </c>
      <c r="C304" s="2">
        <v>94</v>
      </c>
      <c r="D304" s="10" t="s">
        <v>3061</v>
      </c>
      <c r="E304" s="2">
        <v>1</v>
      </c>
      <c r="F304" s="34" t="s">
        <v>3062</v>
      </c>
      <c r="G304" s="20">
        <v>42942</v>
      </c>
      <c r="H304" s="14"/>
      <c r="I304" s="14">
        <v>36</v>
      </c>
    </row>
    <row r="305" spans="1:9" ht="14" hidden="1" x14ac:dyDescent="0.2">
      <c r="A305" s="10" t="str">
        <f>CONCATENATE("v1-",YEAR(Table2[[#This Row],[Post Date]]),"-Q",ROUNDDOWN(MONTH(Table2[[#This Row],[Post Date]])/3,0)+1,"-",TEXT(Table2[[#This Row],[Counter]],"00#"))</f>
        <v>v1-2017-Q3-037</v>
      </c>
      <c r="B305" s="3" t="s">
        <v>2933</v>
      </c>
      <c r="C305" s="2" t="s">
        <v>38</v>
      </c>
      <c r="D305" s="10" t="s">
        <v>38</v>
      </c>
      <c r="E305" s="2" t="s">
        <v>38</v>
      </c>
      <c r="F305" s="34" t="s">
        <v>3063</v>
      </c>
      <c r="G305" s="20">
        <v>42942</v>
      </c>
      <c r="H305" s="14"/>
      <c r="I305" s="14">
        <v>37</v>
      </c>
    </row>
    <row r="306" spans="1:9" ht="42" hidden="1" x14ac:dyDescent="0.2">
      <c r="A306" s="10" t="str">
        <f>CONCATENATE("v1-",YEAR(Table2[[#This Row],[Post Date]]),"-Q",ROUNDDOWN(MONTH(Table2[[#This Row],[Post Date]])/3,0)+1,"-",TEXT(Table2[[#This Row],[Counter]],"00#"))</f>
        <v>v1-2017-Q3-038</v>
      </c>
      <c r="B306" s="3" t="s">
        <v>2784</v>
      </c>
      <c r="C306" s="2" t="s">
        <v>38</v>
      </c>
      <c r="D306" s="10" t="s">
        <v>38</v>
      </c>
      <c r="E306" s="2">
        <v>3</v>
      </c>
      <c r="F306" s="34" t="s">
        <v>3064</v>
      </c>
      <c r="G306" s="20">
        <v>42942</v>
      </c>
      <c r="H306" s="14"/>
      <c r="I306" s="14">
        <v>38</v>
      </c>
    </row>
    <row r="307" spans="1:9" ht="28" hidden="1" x14ac:dyDescent="0.2">
      <c r="A307" s="10" t="str">
        <f>CONCATENATE("v1-",YEAR(Table2[[#This Row],[Post Date]]),"-Q",ROUNDDOWN(MONTH(Table2[[#This Row],[Post Date]])/3,0)+1,"-",TEXT(Table2[[#This Row],[Counter]],"00#"))</f>
        <v>v1-2017-Q3-039</v>
      </c>
      <c r="B307" s="3" t="s">
        <v>2784</v>
      </c>
      <c r="C307" s="2" t="s">
        <v>38</v>
      </c>
      <c r="D307" s="10" t="s">
        <v>38</v>
      </c>
      <c r="E307" s="2" t="s">
        <v>38</v>
      </c>
      <c r="F307" s="34" t="s">
        <v>3065</v>
      </c>
      <c r="G307" s="20">
        <v>42942</v>
      </c>
      <c r="H307" s="14"/>
      <c r="I307" s="14">
        <v>39</v>
      </c>
    </row>
    <row r="308" spans="1:9" ht="126" hidden="1" x14ac:dyDescent="0.2">
      <c r="A308" s="10" t="str">
        <f>CONCATENATE("v1-",YEAR(Table2[[#This Row],[Post Date]]),"-Q",ROUNDDOWN(MONTH(Table2[[#This Row],[Post Date]])/3,0)+1,"-",TEXT(Table2[[#This Row],[Counter]],"00#"))</f>
        <v>v1-2017-Q3-040</v>
      </c>
      <c r="B308" s="3" t="s">
        <v>2784</v>
      </c>
      <c r="C308" s="2" t="s">
        <v>38</v>
      </c>
      <c r="D308" s="10" t="s">
        <v>38</v>
      </c>
      <c r="E308" s="2" t="s">
        <v>38</v>
      </c>
      <c r="F308" s="34" t="s">
        <v>3066</v>
      </c>
      <c r="G308" s="20">
        <v>42942</v>
      </c>
      <c r="H308" s="14"/>
      <c r="I308" s="14">
        <v>40</v>
      </c>
    </row>
    <row r="309" spans="1:9" ht="14" hidden="1" x14ac:dyDescent="0.2">
      <c r="A309" s="10" t="str">
        <f>CONCATENATE("v1-",YEAR(Table2[[#This Row],[Post Date]]),"-Q",ROUNDDOWN(MONTH(Table2[[#This Row],[Post Date]])/3,0)+1,"-",TEXT(Table2[[#This Row],[Counter]],"00#"))</f>
        <v>v1-2017-Q2-001</v>
      </c>
      <c r="B309" s="3" t="s">
        <v>57</v>
      </c>
      <c r="C309" s="3">
        <v>1</v>
      </c>
      <c r="D309" s="34" t="s">
        <v>2787</v>
      </c>
      <c r="E309" s="3">
        <v>3</v>
      </c>
      <c r="F309" s="34" t="s">
        <v>3067</v>
      </c>
      <c r="G309" s="20">
        <v>42852</v>
      </c>
      <c r="H309" s="14"/>
      <c r="I309" s="14">
        <v>1</v>
      </c>
    </row>
    <row r="310" spans="1:9" ht="28" hidden="1" x14ac:dyDescent="0.2">
      <c r="A310" s="10" t="str">
        <f>CONCATENATE("v1-",YEAR(Table2[[#This Row],[Post Date]]),"-Q",ROUNDDOWN(MONTH(Table2[[#This Row],[Post Date]])/3,0)+1,"-",TEXT(Table2[[#This Row],[Counter]],"00#"))</f>
        <v>v1-2017-Q2-002</v>
      </c>
      <c r="B310" s="2" t="s">
        <v>57</v>
      </c>
      <c r="C310" s="2">
        <v>3</v>
      </c>
      <c r="D310" s="10" t="s">
        <v>3068</v>
      </c>
      <c r="E310" s="2">
        <v>2</v>
      </c>
      <c r="F310" s="34" t="s">
        <v>3069</v>
      </c>
      <c r="G310" s="20">
        <v>42852</v>
      </c>
      <c r="H310" s="14"/>
      <c r="I310" s="14">
        <v>2</v>
      </c>
    </row>
    <row r="311" spans="1:9" ht="28" hidden="1" x14ac:dyDescent="0.2">
      <c r="A311" s="10" t="str">
        <f>CONCATENATE("v1-",YEAR(Table2[[#This Row],[Post Date]]),"-Q",ROUNDDOWN(MONTH(Table2[[#This Row],[Post Date]])/3,0)+1,"-",TEXT(Table2[[#This Row],[Counter]],"00#"))</f>
        <v>v1-2017-Q2-003</v>
      </c>
      <c r="B311" s="3" t="s">
        <v>57</v>
      </c>
      <c r="C311" s="2">
        <v>3</v>
      </c>
      <c r="D311" s="10" t="s">
        <v>3068</v>
      </c>
      <c r="E311" s="2">
        <v>2</v>
      </c>
      <c r="F311" s="34" t="s">
        <v>3070</v>
      </c>
      <c r="G311" s="20">
        <v>42852</v>
      </c>
      <c r="H311" s="14"/>
      <c r="I311" s="14">
        <v>3</v>
      </c>
    </row>
    <row r="312" spans="1:9" ht="56" hidden="1" x14ac:dyDescent="0.2">
      <c r="A312" s="10" t="str">
        <f>CONCATENATE("v1-",YEAR(Table2[[#This Row],[Post Date]]),"-Q",ROUNDDOWN(MONTH(Table2[[#This Row],[Post Date]])/3,0)+1,"-",TEXT(Table2[[#This Row],[Counter]],"00#"))</f>
        <v>v1-2017-Q2-004</v>
      </c>
      <c r="B312" s="3" t="s">
        <v>57</v>
      </c>
      <c r="C312" s="2">
        <v>3</v>
      </c>
      <c r="D312" s="10" t="s">
        <v>2242</v>
      </c>
      <c r="E312" s="2" t="s">
        <v>6</v>
      </c>
      <c r="F312" s="34" t="s">
        <v>3071</v>
      </c>
      <c r="G312" s="20">
        <v>42852</v>
      </c>
      <c r="H312" s="2"/>
      <c r="I312" s="14">
        <v>4</v>
      </c>
    </row>
    <row r="313" spans="1:9" ht="42" hidden="1" x14ac:dyDescent="0.2">
      <c r="A313" s="10" t="str">
        <f>CONCATENATE("v1-",YEAR(Table2[[#This Row],[Post Date]]),"-Q",ROUNDDOWN(MONTH(Table2[[#This Row],[Post Date]])/3,0)+1,"-",TEXT(Table2[[#This Row],[Counter]],"00#"))</f>
        <v>v1-2017-Q2-005</v>
      </c>
      <c r="B313" s="3" t="s">
        <v>57</v>
      </c>
      <c r="C313" s="3">
        <v>4</v>
      </c>
      <c r="D313" s="34" t="s">
        <v>2722</v>
      </c>
      <c r="E313" s="3">
        <v>2</v>
      </c>
      <c r="F313" s="34" t="s">
        <v>3072</v>
      </c>
      <c r="G313" s="20">
        <v>42852</v>
      </c>
      <c r="H313" s="2"/>
      <c r="I313" s="14">
        <v>5</v>
      </c>
    </row>
    <row r="314" spans="1:9" ht="28" hidden="1" x14ac:dyDescent="0.2">
      <c r="A314" s="10" t="str">
        <f>CONCATENATE("v1-",YEAR(Table2[[#This Row],[Post Date]]),"-Q",ROUNDDOWN(MONTH(Table2[[#This Row],[Post Date]])/3,0)+1,"-",TEXT(Table2[[#This Row],[Counter]],"00#"))</f>
        <v>v1-2017-Q2-006</v>
      </c>
      <c r="B314" s="3" t="s">
        <v>3022</v>
      </c>
      <c r="C314" s="2">
        <v>4</v>
      </c>
      <c r="D314" s="34" t="s">
        <v>2722</v>
      </c>
      <c r="E314" s="2">
        <v>5</v>
      </c>
      <c r="F314" s="34" t="s">
        <v>3073</v>
      </c>
      <c r="G314" s="20">
        <v>42852</v>
      </c>
      <c r="H314" s="2"/>
      <c r="I314" s="14">
        <v>6</v>
      </c>
    </row>
    <row r="315" spans="1:9" ht="56" hidden="1" x14ac:dyDescent="0.2">
      <c r="A315" s="10" t="str">
        <f>CONCATENATE("v1-",YEAR(Table2[[#This Row],[Post Date]]),"-Q",ROUNDDOWN(MONTH(Table2[[#This Row],[Post Date]])/3,0)+1,"-",TEXT(Table2[[#This Row],[Counter]],"00#"))</f>
        <v>v1-2017-Q2-007</v>
      </c>
      <c r="B315" s="3" t="s">
        <v>57</v>
      </c>
      <c r="C315" s="2">
        <v>5</v>
      </c>
      <c r="D315" s="10" t="s">
        <v>2821</v>
      </c>
      <c r="E315" s="2">
        <v>1</v>
      </c>
      <c r="F315" s="34" t="s">
        <v>3074</v>
      </c>
      <c r="G315" s="20">
        <v>42852</v>
      </c>
      <c r="H315" s="2"/>
      <c r="I315" s="14">
        <v>7</v>
      </c>
    </row>
    <row r="316" spans="1:9" ht="14" hidden="1" x14ac:dyDescent="0.2">
      <c r="A316" s="10" t="str">
        <f>CONCATENATE("v1-",YEAR(Table2[[#This Row],[Post Date]]),"-Q",ROUNDDOWN(MONTH(Table2[[#This Row],[Post Date]])/3,0)+1,"-",TEXT(Table2[[#This Row],[Counter]],"00#"))</f>
        <v>v1-2017-Q2-008</v>
      </c>
      <c r="B316" s="3" t="s">
        <v>57</v>
      </c>
      <c r="C316" s="2">
        <v>7</v>
      </c>
      <c r="D316" s="10" t="s">
        <v>2710</v>
      </c>
      <c r="E316" s="2">
        <v>1</v>
      </c>
      <c r="F316" s="34" t="s">
        <v>3075</v>
      </c>
      <c r="G316" s="20">
        <v>42852</v>
      </c>
      <c r="H316" s="2"/>
      <c r="I316" s="14">
        <v>8</v>
      </c>
    </row>
    <row r="317" spans="1:9" ht="28" hidden="1" x14ac:dyDescent="0.2">
      <c r="A317" s="10" t="str">
        <f>CONCATENATE("v1-",YEAR(Table2[[#This Row],[Post Date]]),"-Q",ROUNDDOWN(MONTH(Table2[[#This Row],[Post Date]])/3,0)+1,"-",TEXT(Table2[[#This Row],[Counter]],"00#"))</f>
        <v>v1-2017-Q2-009</v>
      </c>
      <c r="B317" s="3" t="s">
        <v>57</v>
      </c>
      <c r="C317" s="2">
        <v>7</v>
      </c>
      <c r="D317" s="10" t="s">
        <v>2710</v>
      </c>
      <c r="E317" s="2">
        <v>2</v>
      </c>
      <c r="F317" s="34" t="s">
        <v>3076</v>
      </c>
      <c r="G317" s="20">
        <v>42852</v>
      </c>
      <c r="H317" s="14"/>
      <c r="I317" s="14">
        <v>9</v>
      </c>
    </row>
    <row r="318" spans="1:9" ht="28" hidden="1" x14ac:dyDescent="0.2">
      <c r="A318" s="10" t="str">
        <f>CONCATENATE("v1-",YEAR(Table2[[#This Row],[Post Date]]),"-Q",ROUNDDOWN(MONTH(Table2[[#This Row],[Post Date]])/3,0)+1,"-",TEXT(Table2[[#This Row],[Counter]],"00#"))</f>
        <v>v1-2017-Q2-010</v>
      </c>
      <c r="B318" s="3" t="s">
        <v>57</v>
      </c>
      <c r="C318" s="2">
        <v>7</v>
      </c>
      <c r="D318" s="10" t="s">
        <v>2710</v>
      </c>
      <c r="E318" s="2">
        <v>3</v>
      </c>
      <c r="F318" s="34" t="s">
        <v>3077</v>
      </c>
      <c r="G318" s="20">
        <v>42852</v>
      </c>
      <c r="H318" s="14"/>
      <c r="I318" s="14">
        <v>10</v>
      </c>
    </row>
    <row r="319" spans="1:9" ht="28" hidden="1" x14ac:dyDescent="0.2">
      <c r="A319" s="10" t="str">
        <f>CONCATENATE("v1-",YEAR(Table2[[#This Row],[Post Date]]),"-Q",ROUNDDOWN(MONTH(Table2[[#This Row],[Post Date]])/3,0)+1,"-",TEXT(Table2[[#This Row],[Counter]],"00#"))</f>
        <v>v1-2017-Q2-011</v>
      </c>
      <c r="B319" s="3" t="s">
        <v>57</v>
      </c>
      <c r="C319" s="2">
        <v>7</v>
      </c>
      <c r="D319" s="10" t="s">
        <v>2710</v>
      </c>
      <c r="E319" s="2">
        <v>4</v>
      </c>
      <c r="F319" s="34" t="s">
        <v>3078</v>
      </c>
      <c r="G319" s="20">
        <v>42852</v>
      </c>
      <c r="H319" s="14"/>
      <c r="I319" s="14">
        <v>11</v>
      </c>
    </row>
    <row r="320" spans="1:9" ht="28" hidden="1" x14ac:dyDescent="0.2">
      <c r="A320" s="10" t="str">
        <f>CONCATENATE("v1-",YEAR(Table2[[#This Row],[Post Date]]),"-Q",ROUNDDOWN(MONTH(Table2[[#This Row],[Post Date]])/3,0)+1,"-",TEXT(Table2[[#This Row],[Counter]],"00#"))</f>
        <v>v1-2017-Q2-012</v>
      </c>
      <c r="B320" s="3" t="s">
        <v>57</v>
      </c>
      <c r="C320" s="2">
        <v>8</v>
      </c>
      <c r="D320" s="10" t="s">
        <v>2724</v>
      </c>
      <c r="E320" s="2">
        <v>1</v>
      </c>
      <c r="F320" s="34" t="s">
        <v>3079</v>
      </c>
      <c r="G320" s="20">
        <v>42852</v>
      </c>
      <c r="H320" s="14"/>
      <c r="I320" s="14">
        <v>12</v>
      </c>
    </row>
    <row r="321" spans="1:9" ht="28" hidden="1" x14ac:dyDescent="0.2">
      <c r="A321" s="10" t="str">
        <f>CONCATENATE("v1-",YEAR(Table2[[#This Row],[Post Date]]),"-Q",ROUNDDOWN(MONTH(Table2[[#This Row],[Post Date]])/3,0)+1,"-",TEXT(Table2[[#This Row],[Counter]],"00#"))</f>
        <v>v1-2017-Q2-013</v>
      </c>
      <c r="B321" s="3" t="s">
        <v>57</v>
      </c>
      <c r="C321" s="2">
        <v>8</v>
      </c>
      <c r="D321" s="10" t="s">
        <v>2724</v>
      </c>
      <c r="E321" s="2">
        <v>1</v>
      </c>
      <c r="F321" s="34" t="s">
        <v>3080</v>
      </c>
      <c r="G321" s="20">
        <v>42852</v>
      </c>
      <c r="H321" s="14"/>
      <c r="I321" s="14">
        <v>13</v>
      </c>
    </row>
    <row r="322" spans="1:9" ht="28" hidden="1" x14ac:dyDescent="0.2">
      <c r="A322" s="10" t="str">
        <f>CONCATENATE("v1-",YEAR(Table2[[#This Row],[Post Date]]),"-Q",ROUNDDOWN(MONTH(Table2[[#This Row],[Post Date]])/3,0)+1,"-",TEXT(Table2[[#This Row],[Counter]],"00#"))</f>
        <v>v1-2017-Q2-014</v>
      </c>
      <c r="B322" s="3" t="s">
        <v>57</v>
      </c>
      <c r="C322" s="2">
        <v>8</v>
      </c>
      <c r="D322" s="10" t="s">
        <v>2724</v>
      </c>
      <c r="E322" s="2">
        <v>1</v>
      </c>
      <c r="F322" s="34" t="s">
        <v>3081</v>
      </c>
      <c r="G322" s="20">
        <v>42852</v>
      </c>
      <c r="H322" s="14"/>
      <c r="I322" s="14">
        <v>14</v>
      </c>
    </row>
    <row r="323" spans="1:9" ht="14" hidden="1" x14ac:dyDescent="0.2">
      <c r="A323" s="10" t="str">
        <f>CONCATENATE("v1-",YEAR(Table2[[#This Row],[Post Date]]),"-Q",ROUNDDOWN(MONTH(Table2[[#This Row],[Post Date]])/3,0)+1,"-",TEXT(Table2[[#This Row],[Counter]],"00#"))</f>
        <v>v1-2017-Q2-015</v>
      </c>
      <c r="B323" s="3" t="s">
        <v>57</v>
      </c>
      <c r="C323" s="2">
        <v>8</v>
      </c>
      <c r="D323" s="10" t="s">
        <v>2724</v>
      </c>
      <c r="E323" s="2">
        <v>1</v>
      </c>
      <c r="F323" s="34" t="s">
        <v>3082</v>
      </c>
      <c r="G323" s="20">
        <v>42852</v>
      </c>
      <c r="H323" s="14"/>
      <c r="I323" s="14">
        <v>15</v>
      </c>
    </row>
    <row r="324" spans="1:9" ht="28" hidden="1" x14ac:dyDescent="0.2">
      <c r="A324" s="10" t="str">
        <f>CONCATENATE("v1-",YEAR(Table2[[#This Row],[Post Date]]),"-Q",ROUNDDOWN(MONTH(Table2[[#This Row],[Post Date]])/3,0)+1,"-",TEXT(Table2[[#This Row],[Counter]],"00#"))</f>
        <v>v1-2017-Q2-016</v>
      </c>
      <c r="B324" s="3" t="s">
        <v>57</v>
      </c>
      <c r="C324" s="2">
        <v>9</v>
      </c>
      <c r="D324" s="10" t="s">
        <v>2825</v>
      </c>
      <c r="E324" s="2">
        <v>1</v>
      </c>
      <c r="F324" s="34" t="s">
        <v>3083</v>
      </c>
      <c r="G324" s="20">
        <v>42852</v>
      </c>
      <c r="H324" s="14"/>
      <c r="I324" s="14">
        <v>16</v>
      </c>
    </row>
    <row r="325" spans="1:9" ht="42" hidden="1" x14ac:dyDescent="0.2">
      <c r="A325" s="10" t="str">
        <f>CONCATENATE("v1-",YEAR(Table2[[#This Row],[Post Date]]),"-Q",ROUNDDOWN(MONTH(Table2[[#This Row],[Post Date]])/3,0)+1,"-",TEXT(Table2[[#This Row],[Counter]],"00#"))</f>
        <v>v1-2017-Q2-017</v>
      </c>
      <c r="B325" s="3" t="s">
        <v>57</v>
      </c>
      <c r="C325" s="2">
        <v>9</v>
      </c>
      <c r="D325" s="10" t="s">
        <v>2825</v>
      </c>
      <c r="E325" s="2">
        <v>1</v>
      </c>
      <c r="F325" s="34" t="s">
        <v>3084</v>
      </c>
      <c r="G325" s="20">
        <v>42852</v>
      </c>
      <c r="H325" s="14"/>
      <c r="I325" s="14">
        <v>17</v>
      </c>
    </row>
    <row r="326" spans="1:9" ht="84" hidden="1" x14ac:dyDescent="0.2">
      <c r="A326" s="10" t="str">
        <f>CONCATENATE("v1-",YEAR(Table2[[#This Row],[Post Date]]),"-Q",ROUNDDOWN(MONTH(Table2[[#This Row],[Post Date]])/3,0)+1,"-",TEXT(Table2[[#This Row],[Counter]],"00#"))</f>
        <v>v1-2017-Q2-018</v>
      </c>
      <c r="B326" s="3" t="s">
        <v>57</v>
      </c>
      <c r="C326" s="2">
        <v>9</v>
      </c>
      <c r="D326" s="10" t="s">
        <v>2825</v>
      </c>
      <c r="E326" s="2">
        <v>1</v>
      </c>
      <c r="F326" s="34" t="s">
        <v>3085</v>
      </c>
      <c r="G326" s="20">
        <v>42852</v>
      </c>
      <c r="H326" s="14"/>
      <c r="I326" s="14">
        <v>18</v>
      </c>
    </row>
    <row r="327" spans="1:9" ht="70" hidden="1" x14ac:dyDescent="0.2">
      <c r="A327" s="10" t="str">
        <f>CONCATENATE("v1-",YEAR(Table2[[#This Row],[Post Date]]),"-Q",ROUNDDOWN(MONTH(Table2[[#This Row],[Post Date]])/3,0)+1,"-",TEXT(Table2[[#This Row],[Counter]],"00#"))</f>
        <v>v1-2017-Q2-019</v>
      </c>
      <c r="B327" s="3" t="s">
        <v>57</v>
      </c>
      <c r="C327" s="2">
        <v>9</v>
      </c>
      <c r="D327" s="10" t="s">
        <v>2825</v>
      </c>
      <c r="E327" s="2">
        <v>1</v>
      </c>
      <c r="F327" s="34" t="s">
        <v>3086</v>
      </c>
      <c r="G327" s="20">
        <v>42852</v>
      </c>
      <c r="H327" s="14"/>
      <c r="I327" s="14">
        <v>19</v>
      </c>
    </row>
    <row r="328" spans="1:9" ht="98" hidden="1" x14ac:dyDescent="0.2">
      <c r="A328" s="10" t="str">
        <f>CONCATENATE("v1-",YEAR(Table2[[#This Row],[Post Date]]),"-Q",ROUNDDOWN(MONTH(Table2[[#This Row],[Post Date]])/3,0)+1,"-",TEXT(Table2[[#This Row],[Counter]],"00#"))</f>
        <v>v1-2017-Q2-020</v>
      </c>
      <c r="B328" s="3" t="s">
        <v>57</v>
      </c>
      <c r="C328" s="2">
        <v>9</v>
      </c>
      <c r="D328" s="10" t="s">
        <v>2825</v>
      </c>
      <c r="E328" s="2">
        <v>1</v>
      </c>
      <c r="F328" s="34" t="s">
        <v>3087</v>
      </c>
      <c r="G328" s="20">
        <v>42852</v>
      </c>
      <c r="H328" s="14"/>
      <c r="I328" s="14">
        <v>20</v>
      </c>
    </row>
    <row r="329" spans="1:9" ht="42" hidden="1" x14ac:dyDescent="0.2">
      <c r="A329" s="10" t="str">
        <f>CONCATENATE("v1-",YEAR(Table2[[#This Row],[Post Date]]),"-Q",ROUNDDOWN(MONTH(Table2[[#This Row],[Post Date]])/3,0)+1,"-",TEXT(Table2[[#This Row],[Counter]],"00#"))</f>
        <v>v1-2017-Q2-021</v>
      </c>
      <c r="B329" s="3" t="s">
        <v>57</v>
      </c>
      <c r="C329" s="2">
        <v>9</v>
      </c>
      <c r="D329" s="10" t="s">
        <v>2825</v>
      </c>
      <c r="E329" s="2">
        <v>1</v>
      </c>
      <c r="F329" s="34" t="s">
        <v>3088</v>
      </c>
      <c r="G329" s="20">
        <v>42852</v>
      </c>
      <c r="H329" s="14"/>
      <c r="I329" s="14">
        <v>21</v>
      </c>
    </row>
    <row r="330" spans="1:9" ht="56" hidden="1" x14ac:dyDescent="0.2">
      <c r="A330" s="10" t="str">
        <f>CONCATENATE("v1-",YEAR(Table2[[#This Row],[Post Date]]),"-Q",ROUNDDOWN(MONTH(Table2[[#This Row],[Post Date]])/3,0)+1,"-",TEXT(Table2[[#This Row],[Counter]],"00#"))</f>
        <v>v1-2017-Q2-022</v>
      </c>
      <c r="B330" s="3" t="s">
        <v>57</v>
      </c>
      <c r="C330" s="2">
        <v>10</v>
      </c>
      <c r="D330" s="10" t="s">
        <v>2911</v>
      </c>
      <c r="E330" s="2">
        <v>1</v>
      </c>
      <c r="F330" s="34" t="s">
        <v>3089</v>
      </c>
      <c r="G330" s="20">
        <v>42852</v>
      </c>
      <c r="H330" s="14"/>
      <c r="I330" s="14">
        <v>22</v>
      </c>
    </row>
    <row r="331" spans="1:9" ht="84" hidden="1" x14ac:dyDescent="0.2">
      <c r="A331" s="10" t="str">
        <f>CONCATENATE("v1-",YEAR(Table2[[#This Row],[Post Date]]),"-Q",ROUNDDOWN(MONTH(Table2[[#This Row],[Post Date]])/3,0)+1,"-",TEXT(Table2[[#This Row],[Counter]],"00#"))</f>
        <v>v1-2017-Q2-023</v>
      </c>
      <c r="B331" s="3" t="s">
        <v>57</v>
      </c>
      <c r="C331" s="2">
        <v>10</v>
      </c>
      <c r="D331" s="10" t="s">
        <v>2911</v>
      </c>
      <c r="E331" s="2">
        <v>1</v>
      </c>
      <c r="F331" s="34" t="s">
        <v>3090</v>
      </c>
      <c r="G331" s="20">
        <v>42852</v>
      </c>
      <c r="H331" s="14"/>
      <c r="I331" s="14">
        <v>23</v>
      </c>
    </row>
    <row r="332" spans="1:9" ht="84" hidden="1" x14ac:dyDescent="0.2">
      <c r="A332" s="10" t="str">
        <f>CONCATENATE("v1-",YEAR(Table2[[#This Row],[Post Date]]),"-Q",ROUNDDOWN(MONTH(Table2[[#This Row],[Post Date]])/3,0)+1,"-",TEXT(Table2[[#This Row],[Counter]],"00#"))</f>
        <v>v1-2017-Q2-024</v>
      </c>
      <c r="B332" s="3" t="s">
        <v>57</v>
      </c>
      <c r="C332" s="2">
        <v>10</v>
      </c>
      <c r="D332" s="10" t="s">
        <v>2911</v>
      </c>
      <c r="E332" s="2">
        <v>1</v>
      </c>
      <c r="F332" s="34" t="s">
        <v>3091</v>
      </c>
      <c r="G332" s="20">
        <v>42852</v>
      </c>
      <c r="H332" s="14"/>
      <c r="I332" s="14">
        <v>24</v>
      </c>
    </row>
    <row r="333" spans="1:9" ht="70" hidden="1" x14ac:dyDescent="0.2">
      <c r="A333" s="10" t="str">
        <f>CONCATENATE("v1-",YEAR(Table2[[#This Row],[Post Date]]),"-Q",ROUNDDOWN(MONTH(Table2[[#This Row],[Post Date]])/3,0)+1,"-",TEXT(Table2[[#This Row],[Counter]],"00#"))</f>
        <v>v1-2017-Q2-025</v>
      </c>
      <c r="B333" s="3" t="s">
        <v>57</v>
      </c>
      <c r="C333" s="2">
        <v>11</v>
      </c>
      <c r="D333" s="10" t="s">
        <v>2704</v>
      </c>
      <c r="E333" s="2">
        <v>1</v>
      </c>
      <c r="F333" s="34" t="s">
        <v>3092</v>
      </c>
      <c r="G333" s="20">
        <v>42852</v>
      </c>
      <c r="H333" s="14"/>
      <c r="I333" s="14">
        <v>25</v>
      </c>
    </row>
    <row r="334" spans="1:9" ht="28" hidden="1" x14ac:dyDescent="0.2">
      <c r="A334" s="10" t="str">
        <f>CONCATENATE("v1-",YEAR(Table2[[#This Row],[Post Date]]),"-Q",ROUNDDOWN(MONTH(Table2[[#This Row],[Post Date]])/3,0)+1,"-",TEXT(Table2[[#This Row],[Counter]],"00#"))</f>
        <v>v1-2017-Q2-026</v>
      </c>
      <c r="B334" s="3" t="s">
        <v>57</v>
      </c>
      <c r="C334" s="2">
        <v>11</v>
      </c>
      <c r="D334" s="10" t="s">
        <v>2704</v>
      </c>
      <c r="E334" s="2">
        <v>1</v>
      </c>
      <c r="F334" s="34" t="s">
        <v>3093</v>
      </c>
      <c r="G334" s="20">
        <v>42852</v>
      </c>
      <c r="H334" s="14"/>
      <c r="I334" s="14">
        <v>26</v>
      </c>
    </row>
    <row r="335" spans="1:9" ht="42" hidden="1" x14ac:dyDescent="0.2">
      <c r="A335" s="10" t="str">
        <f>CONCATENATE("v1-",YEAR(Table2[[#This Row],[Post Date]]),"-Q",ROUNDDOWN(MONTH(Table2[[#This Row],[Post Date]])/3,0)+1,"-",TEXT(Table2[[#This Row],[Counter]],"00#"))</f>
        <v>v1-2017-Q2-027</v>
      </c>
      <c r="B335" s="3" t="s">
        <v>57</v>
      </c>
      <c r="C335" s="2">
        <v>15</v>
      </c>
      <c r="D335" s="10" t="s">
        <v>3094</v>
      </c>
      <c r="E335" s="2">
        <v>1</v>
      </c>
      <c r="F335" s="34" t="s">
        <v>3095</v>
      </c>
      <c r="G335" s="20">
        <v>42852</v>
      </c>
      <c r="H335" s="14"/>
      <c r="I335" s="14">
        <v>27</v>
      </c>
    </row>
    <row r="336" spans="1:9" ht="42" hidden="1" x14ac:dyDescent="0.2">
      <c r="A336" s="10" t="str">
        <f>CONCATENATE("v1-",YEAR(Table2[[#This Row],[Post Date]]),"-Q",ROUNDDOWN(MONTH(Table2[[#This Row],[Post Date]])/3,0)+1,"-",TEXT(Table2[[#This Row],[Counter]],"00#"))</f>
        <v>v1-2017-Q2-028</v>
      </c>
      <c r="B336" s="3" t="s">
        <v>57</v>
      </c>
      <c r="C336" s="2">
        <v>15</v>
      </c>
      <c r="D336" s="10" t="s">
        <v>3094</v>
      </c>
      <c r="E336" s="2">
        <v>1</v>
      </c>
      <c r="F336" s="34" t="s">
        <v>3096</v>
      </c>
      <c r="G336" s="20">
        <v>42852</v>
      </c>
      <c r="H336" s="14"/>
      <c r="I336" s="14">
        <v>28</v>
      </c>
    </row>
    <row r="337" spans="1:9" ht="42" hidden="1" x14ac:dyDescent="0.2">
      <c r="A337" s="10" t="str">
        <f>CONCATENATE("v1-",YEAR(Table2[[#This Row],[Post Date]]),"-Q",ROUNDDOWN(MONTH(Table2[[#This Row],[Post Date]])/3,0)+1,"-",TEXT(Table2[[#This Row],[Counter]],"00#"))</f>
        <v>v1-2017-Q2-029</v>
      </c>
      <c r="B337" s="3" t="s">
        <v>57</v>
      </c>
      <c r="C337" s="2">
        <v>15</v>
      </c>
      <c r="D337" s="10" t="s">
        <v>3094</v>
      </c>
      <c r="E337" s="2">
        <v>1</v>
      </c>
      <c r="F337" s="34" t="s">
        <v>3097</v>
      </c>
      <c r="G337" s="20">
        <v>42852</v>
      </c>
      <c r="H337" s="14"/>
      <c r="I337" s="14">
        <v>29</v>
      </c>
    </row>
    <row r="338" spans="1:9" ht="28" hidden="1" x14ac:dyDescent="0.2">
      <c r="A338" s="10" t="str">
        <f>CONCATENATE("v1-",YEAR(Table2[[#This Row],[Post Date]]),"-Q",ROUNDDOWN(MONTH(Table2[[#This Row],[Post Date]])/3,0)+1,"-",TEXT(Table2[[#This Row],[Counter]],"00#"))</f>
        <v>v1-2017-Q2-030</v>
      </c>
      <c r="B338" s="3" t="s">
        <v>57</v>
      </c>
      <c r="C338" s="2">
        <v>18</v>
      </c>
      <c r="D338" s="10" t="s">
        <v>2741</v>
      </c>
      <c r="E338" s="2">
        <v>1</v>
      </c>
      <c r="F338" s="34" t="s">
        <v>3098</v>
      </c>
      <c r="G338" s="20">
        <v>42852</v>
      </c>
      <c r="H338" s="14"/>
      <c r="I338" s="14">
        <v>30</v>
      </c>
    </row>
    <row r="339" spans="1:9" ht="28" hidden="1" x14ac:dyDescent="0.2">
      <c r="A339" s="10" t="str">
        <f>CONCATENATE("v1-",YEAR(Table2[[#This Row],[Post Date]]),"-Q",ROUNDDOWN(MONTH(Table2[[#This Row],[Post Date]])/3,0)+1,"-",TEXT(Table2[[#This Row],[Counter]],"00#"))</f>
        <v>v1-2017-Q2-031</v>
      </c>
      <c r="B339" s="3" t="s">
        <v>57</v>
      </c>
      <c r="C339" s="2">
        <v>22</v>
      </c>
      <c r="D339" s="10" t="s">
        <v>2828</v>
      </c>
      <c r="E339" s="2">
        <v>2</v>
      </c>
      <c r="F339" s="34" t="s">
        <v>3099</v>
      </c>
      <c r="G339" s="20">
        <v>42852</v>
      </c>
      <c r="H339" s="14"/>
      <c r="I339" s="14">
        <v>31</v>
      </c>
    </row>
    <row r="340" spans="1:9" ht="14" hidden="1" x14ac:dyDescent="0.2">
      <c r="A340" s="10" t="str">
        <f>CONCATENATE("v1-",YEAR(Table2[[#This Row],[Post Date]]),"-Q",ROUNDDOWN(MONTH(Table2[[#This Row],[Post Date]])/3,0)+1,"-",TEXT(Table2[[#This Row],[Counter]],"00#"))</f>
        <v>v1-2017-Q2-032</v>
      </c>
      <c r="B340" s="3" t="s">
        <v>57</v>
      </c>
      <c r="C340" s="2">
        <v>25</v>
      </c>
      <c r="D340" s="10" t="s">
        <v>2776</v>
      </c>
      <c r="E340" s="2" t="s">
        <v>38</v>
      </c>
      <c r="F340" s="34" t="s">
        <v>3100</v>
      </c>
      <c r="G340" s="20">
        <v>42852</v>
      </c>
      <c r="H340" s="14"/>
      <c r="I340" s="14">
        <v>32</v>
      </c>
    </row>
    <row r="341" spans="1:9" ht="56" hidden="1" x14ac:dyDescent="0.2">
      <c r="A341" s="10" t="str">
        <f>CONCATENATE("v1-",YEAR(Table2[[#This Row],[Post Date]]),"-Q",ROUNDDOWN(MONTH(Table2[[#This Row],[Post Date]])/3,0)+1,"-",TEXT(Table2[[#This Row],[Counter]],"00#"))</f>
        <v>v1-2017-Q2-033</v>
      </c>
      <c r="B341" s="3" t="s">
        <v>57</v>
      </c>
      <c r="C341" s="2">
        <v>26</v>
      </c>
      <c r="D341" s="10" t="s">
        <v>2778</v>
      </c>
      <c r="E341" s="2">
        <v>1</v>
      </c>
      <c r="F341" s="34" t="s">
        <v>3101</v>
      </c>
      <c r="G341" s="20">
        <v>42852</v>
      </c>
      <c r="H341" s="14"/>
      <c r="I341" s="14">
        <v>33</v>
      </c>
    </row>
    <row r="342" spans="1:9" ht="56" hidden="1" x14ac:dyDescent="0.2">
      <c r="A342" s="10" t="str">
        <f>CONCATENATE("v1-",YEAR(Table2[[#This Row],[Post Date]]),"-Q",ROUNDDOWN(MONTH(Table2[[#This Row],[Post Date]])/3,0)+1,"-",TEXT(Table2[[#This Row],[Counter]],"00#"))</f>
        <v>v1-2017-Q2-034</v>
      </c>
      <c r="B342" s="3" t="s">
        <v>57</v>
      </c>
      <c r="C342" s="2">
        <v>26</v>
      </c>
      <c r="D342" s="10" t="s">
        <v>2778</v>
      </c>
      <c r="E342" s="2">
        <v>1</v>
      </c>
      <c r="F342" s="34" t="s">
        <v>3102</v>
      </c>
      <c r="G342" s="20">
        <v>42852</v>
      </c>
      <c r="H342" s="14"/>
      <c r="I342" s="14">
        <v>34</v>
      </c>
    </row>
    <row r="343" spans="1:9" ht="98" hidden="1" x14ac:dyDescent="0.2">
      <c r="A343" s="10" t="str">
        <f>CONCATENATE("v1-",YEAR(Table2[[#This Row],[Post Date]]),"-Q",ROUNDDOWN(MONTH(Table2[[#This Row],[Post Date]])/3,0)+1,"-",TEXT(Table2[[#This Row],[Counter]],"00#"))</f>
        <v>v1-2017-Q2-035</v>
      </c>
      <c r="B343" s="3" t="s">
        <v>57</v>
      </c>
      <c r="C343" s="2">
        <v>26</v>
      </c>
      <c r="D343" s="10" t="s">
        <v>2778</v>
      </c>
      <c r="E343" s="2">
        <v>1</v>
      </c>
      <c r="F343" s="34" t="s">
        <v>3103</v>
      </c>
      <c r="G343" s="20">
        <v>42852</v>
      </c>
      <c r="H343" s="14"/>
      <c r="I343" s="14">
        <v>35</v>
      </c>
    </row>
    <row r="344" spans="1:9" ht="112" hidden="1" x14ac:dyDescent="0.2">
      <c r="A344" s="10" t="str">
        <f>CONCATENATE("v1-",YEAR(Table2[[#This Row],[Post Date]]),"-Q",ROUNDDOWN(MONTH(Table2[[#This Row],[Post Date]])/3,0)+1,"-",TEXT(Table2[[#This Row],[Counter]],"00#"))</f>
        <v>v1-2017-Q2-036</v>
      </c>
      <c r="B344" s="3" t="s">
        <v>57</v>
      </c>
      <c r="C344" s="2">
        <v>26</v>
      </c>
      <c r="D344" s="10" t="s">
        <v>2778</v>
      </c>
      <c r="E344" s="2">
        <v>1</v>
      </c>
      <c r="F344" s="34" t="s">
        <v>3104</v>
      </c>
      <c r="G344" s="20">
        <v>42852</v>
      </c>
      <c r="H344" s="14"/>
      <c r="I344" s="14">
        <v>36</v>
      </c>
    </row>
    <row r="345" spans="1:9" ht="56" hidden="1" x14ac:dyDescent="0.2">
      <c r="A345" s="10" t="str">
        <f>CONCATENATE("v1-",YEAR(Table2[[#This Row],[Post Date]]),"-Q",ROUNDDOWN(MONTH(Table2[[#This Row],[Post Date]])/3,0)+1,"-",TEXT(Table2[[#This Row],[Counter]],"00#"))</f>
        <v>v1-2017-Q2-037</v>
      </c>
      <c r="B345" s="3" t="s">
        <v>57</v>
      </c>
      <c r="C345" s="2">
        <v>26</v>
      </c>
      <c r="D345" s="10" t="s">
        <v>2778</v>
      </c>
      <c r="E345" s="2">
        <v>1</v>
      </c>
      <c r="F345" s="34" t="s">
        <v>3105</v>
      </c>
      <c r="G345" s="20">
        <v>42852</v>
      </c>
      <c r="H345" s="14"/>
      <c r="I345" s="14">
        <v>37</v>
      </c>
    </row>
    <row r="346" spans="1:9" ht="28" hidden="1" x14ac:dyDescent="0.2">
      <c r="A346" s="10" t="str">
        <f>CONCATENATE("v1-",YEAR(Table2[[#This Row],[Post Date]]),"-Q",ROUNDDOWN(MONTH(Table2[[#This Row],[Post Date]])/3,0)+1,"-",TEXT(Table2[[#This Row],[Counter]],"00#"))</f>
        <v>v1-2017-Q2-038</v>
      </c>
      <c r="B346" s="3" t="s">
        <v>57</v>
      </c>
      <c r="C346" s="2">
        <v>27</v>
      </c>
      <c r="D346" s="10" t="s">
        <v>2697</v>
      </c>
      <c r="E346" s="2">
        <v>1</v>
      </c>
      <c r="F346" s="34" t="s">
        <v>3106</v>
      </c>
      <c r="G346" s="20">
        <v>42852</v>
      </c>
      <c r="H346" s="14"/>
      <c r="I346" s="14">
        <v>38</v>
      </c>
    </row>
    <row r="347" spans="1:9" ht="28" hidden="1" x14ac:dyDescent="0.2">
      <c r="A347" s="10" t="str">
        <f>CONCATENATE("v1-",YEAR(Table2[[#This Row],[Post Date]]),"-Q",ROUNDDOWN(MONTH(Table2[[#This Row],[Post Date]])/3,0)+1,"-",TEXT(Table2[[#This Row],[Counter]],"00#"))</f>
        <v>v1-2017-Q2-039</v>
      </c>
      <c r="B347" s="3" t="s">
        <v>57</v>
      </c>
      <c r="C347" s="2">
        <v>28</v>
      </c>
      <c r="D347" s="10" t="s">
        <v>3107</v>
      </c>
      <c r="E347" s="2">
        <v>1</v>
      </c>
      <c r="F347" s="34" t="s">
        <v>3108</v>
      </c>
      <c r="G347" s="20">
        <v>42852</v>
      </c>
      <c r="H347" s="14"/>
      <c r="I347" s="14">
        <v>39</v>
      </c>
    </row>
    <row r="348" spans="1:9" ht="14" hidden="1" x14ac:dyDescent="0.2">
      <c r="A348" s="10" t="str">
        <f>CONCATENATE("v1-",YEAR(Table2[[#This Row],[Post Date]]),"-Q",ROUNDDOWN(MONTH(Table2[[#This Row],[Post Date]])/3,0)+1,"-",TEXT(Table2[[#This Row],[Counter]],"00#"))</f>
        <v>v1-2017-Q2-040</v>
      </c>
      <c r="B348" s="3" t="s">
        <v>241</v>
      </c>
      <c r="C348" s="2">
        <v>36</v>
      </c>
      <c r="D348" s="10" t="s">
        <v>2700</v>
      </c>
      <c r="E348" s="2">
        <v>1</v>
      </c>
      <c r="F348" s="34" t="s">
        <v>3109</v>
      </c>
      <c r="G348" s="20">
        <v>42852</v>
      </c>
      <c r="H348" s="14"/>
      <c r="I348" s="14">
        <v>40</v>
      </c>
    </row>
    <row r="349" spans="1:9" ht="14" hidden="1" x14ac:dyDescent="0.2">
      <c r="A349" s="10" t="str">
        <f>CONCATENATE("v1-",YEAR(Table2[[#This Row],[Post Date]]),"-Q",ROUNDDOWN(MONTH(Table2[[#This Row],[Post Date]])/3,0)+1,"-",TEXT(Table2[[#This Row],[Counter]],"00#"))</f>
        <v>v1-2017-Q2-041</v>
      </c>
      <c r="B349" s="3" t="s">
        <v>241</v>
      </c>
      <c r="C349" s="2">
        <v>36</v>
      </c>
      <c r="D349" s="10" t="s">
        <v>2700</v>
      </c>
      <c r="E349" s="2">
        <v>2</v>
      </c>
      <c r="F349" s="34" t="s">
        <v>3109</v>
      </c>
      <c r="G349" s="20">
        <v>42852</v>
      </c>
      <c r="H349" s="14"/>
      <c r="I349" s="14">
        <v>41</v>
      </c>
    </row>
    <row r="350" spans="1:9" ht="14" hidden="1" x14ac:dyDescent="0.2">
      <c r="A350" s="10" t="str">
        <f>CONCATENATE("v1-",YEAR(Table2[[#This Row],[Post Date]]),"-Q",ROUNDDOWN(MONTH(Table2[[#This Row],[Post Date]])/3,0)+1,"-",TEXT(Table2[[#This Row],[Counter]],"00#"))</f>
        <v>v1-2017-Q2-042</v>
      </c>
      <c r="B350" s="3" t="s">
        <v>241</v>
      </c>
      <c r="C350" s="2">
        <v>36</v>
      </c>
      <c r="D350" s="10" t="s">
        <v>2700</v>
      </c>
      <c r="E350" s="2">
        <v>3</v>
      </c>
      <c r="F350" s="34" t="s">
        <v>3109</v>
      </c>
      <c r="G350" s="20">
        <v>42852</v>
      </c>
      <c r="H350" s="14"/>
      <c r="I350" s="14">
        <v>42</v>
      </c>
    </row>
    <row r="351" spans="1:9" ht="28" hidden="1" x14ac:dyDescent="0.2">
      <c r="A351" s="10" t="str">
        <f>CONCATENATE("v1-",YEAR(Table2[[#This Row],[Post Date]]),"-Q",ROUNDDOWN(MONTH(Table2[[#This Row],[Post Date]])/3,0)+1,"-",TEXT(Table2[[#This Row],[Counter]],"00#"))</f>
        <v>v1-2017-Q2-043</v>
      </c>
      <c r="B351" s="2" t="s">
        <v>175</v>
      </c>
      <c r="C351" s="2">
        <v>38</v>
      </c>
      <c r="D351" s="10" t="s">
        <v>2974</v>
      </c>
      <c r="E351" s="2">
        <v>1</v>
      </c>
      <c r="F351" s="34" t="s">
        <v>3110</v>
      </c>
      <c r="G351" s="20">
        <v>42852</v>
      </c>
      <c r="H351" s="14"/>
      <c r="I351" s="14">
        <v>43</v>
      </c>
    </row>
    <row r="352" spans="1:9" ht="56" hidden="1" x14ac:dyDescent="0.2">
      <c r="A352" s="10" t="str">
        <f>CONCATENATE("v1-",YEAR(Table2[[#This Row],[Post Date]]),"-Q",ROUNDDOWN(MONTH(Table2[[#This Row],[Post Date]])/3,0)+1,"-",TEXT(Table2[[#This Row],[Counter]],"00#"))</f>
        <v>v1-2017-Q2-044</v>
      </c>
      <c r="B352" s="2" t="s">
        <v>175</v>
      </c>
      <c r="C352" s="2">
        <v>38</v>
      </c>
      <c r="D352" s="10" t="s">
        <v>2974</v>
      </c>
      <c r="E352" s="2">
        <v>2</v>
      </c>
      <c r="F352" s="34" t="s">
        <v>3111</v>
      </c>
      <c r="G352" s="20">
        <v>42852</v>
      </c>
      <c r="H352" s="14"/>
      <c r="I352" s="14">
        <v>44</v>
      </c>
    </row>
    <row r="353" spans="1:9" ht="84" hidden="1" x14ac:dyDescent="0.2">
      <c r="A353" s="10" t="str">
        <f>CONCATENATE("v1-",YEAR(Table2[[#This Row],[Post Date]]),"-Q",ROUNDDOWN(MONTH(Table2[[#This Row],[Post Date]])/3,0)+1,"-",TEXT(Table2[[#This Row],[Counter]],"00#"))</f>
        <v>v1-2017-Q2-045</v>
      </c>
      <c r="B353" s="2" t="s">
        <v>175</v>
      </c>
      <c r="C353" s="2">
        <v>39</v>
      </c>
      <c r="D353" s="10" t="s">
        <v>2727</v>
      </c>
      <c r="E353" s="2">
        <v>1</v>
      </c>
      <c r="F353" s="34" t="s">
        <v>3112</v>
      </c>
      <c r="G353" s="20">
        <v>42852</v>
      </c>
      <c r="H353" s="14"/>
      <c r="I353" s="14">
        <v>45</v>
      </c>
    </row>
    <row r="354" spans="1:9" ht="84" hidden="1" x14ac:dyDescent="0.2">
      <c r="A354" s="10" t="str">
        <f>CONCATENATE("v1-",YEAR(Table2[[#This Row],[Post Date]]),"-Q",ROUNDDOWN(MONTH(Table2[[#This Row],[Post Date]])/3,0)+1,"-",TEXT(Table2[[#This Row],[Counter]],"00#"))</f>
        <v>v1-2017-Q2-046</v>
      </c>
      <c r="B354" s="2" t="s">
        <v>175</v>
      </c>
      <c r="C354" s="2">
        <v>39</v>
      </c>
      <c r="D354" s="10" t="s">
        <v>2727</v>
      </c>
      <c r="E354" s="2">
        <v>1</v>
      </c>
      <c r="F354" s="34" t="s">
        <v>3113</v>
      </c>
      <c r="G354" s="20">
        <v>42852</v>
      </c>
      <c r="H354" s="14"/>
      <c r="I354" s="14">
        <v>46</v>
      </c>
    </row>
    <row r="355" spans="1:9" ht="70" hidden="1" x14ac:dyDescent="0.2">
      <c r="A355" s="10" t="str">
        <f>CONCATENATE("v1-",YEAR(Table2[[#This Row],[Post Date]]),"-Q",ROUNDDOWN(MONTH(Table2[[#This Row],[Post Date]])/3,0)+1,"-",TEXT(Table2[[#This Row],[Counter]],"00#"))</f>
        <v>v1-2017-Q2-047</v>
      </c>
      <c r="B355" s="2" t="s">
        <v>175</v>
      </c>
      <c r="C355" s="2">
        <v>39</v>
      </c>
      <c r="D355" s="10" t="s">
        <v>2727</v>
      </c>
      <c r="E355" s="2">
        <v>1</v>
      </c>
      <c r="F355" s="34" t="s">
        <v>3114</v>
      </c>
      <c r="G355" s="20">
        <v>42852</v>
      </c>
      <c r="H355" s="14"/>
      <c r="I355" s="14">
        <v>47</v>
      </c>
    </row>
    <row r="356" spans="1:9" ht="42" hidden="1" x14ac:dyDescent="0.2">
      <c r="A356" s="10" t="str">
        <f>CONCATENATE("v1-",YEAR(Table2[[#This Row],[Post Date]]),"-Q",ROUNDDOWN(MONTH(Table2[[#This Row],[Post Date]])/3,0)+1,"-",TEXT(Table2[[#This Row],[Counter]],"00#"))</f>
        <v>v1-2017-Q2-048</v>
      </c>
      <c r="B356" s="2" t="s">
        <v>175</v>
      </c>
      <c r="C356" s="2">
        <v>39</v>
      </c>
      <c r="D356" s="10" t="s">
        <v>2727</v>
      </c>
      <c r="E356" s="2">
        <v>1</v>
      </c>
      <c r="F356" s="34" t="s">
        <v>3115</v>
      </c>
      <c r="G356" s="20">
        <v>42852</v>
      </c>
      <c r="H356" s="14"/>
      <c r="I356" s="14">
        <v>48</v>
      </c>
    </row>
    <row r="357" spans="1:9" ht="28" hidden="1" x14ac:dyDescent="0.2">
      <c r="A357" s="10" t="str">
        <f>CONCATENATE("v1-",YEAR(Table2[[#This Row],[Post Date]]),"-Q",ROUNDDOWN(MONTH(Table2[[#This Row],[Post Date]])/3,0)+1,"-",TEXT(Table2[[#This Row],[Counter]],"00#"))</f>
        <v>v1-2017-Q2-049</v>
      </c>
      <c r="B357" s="2" t="s">
        <v>175</v>
      </c>
      <c r="C357" s="2">
        <v>39</v>
      </c>
      <c r="D357" s="10" t="s">
        <v>2727</v>
      </c>
      <c r="E357" s="2">
        <v>1</v>
      </c>
      <c r="F357" s="34" t="s">
        <v>3116</v>
      </c>
      <c r="G357" s="20">
        <v>42852</v>
      </c>
      <c r="H357" s="14"/>
      <c r="I357" s="14">
        <v>49</v>
      </c>
    </row>
    <row r="358" spans="1:9" ht="84" hidden="1" x14ac:dyDescent="0.2">
      <c r="A358" s="10" t="str">
        <f>CONCATENATE("v1-",YEAR(Table2[[#This Row],[Post Date]]),"-Q",ROUNDDOWN(MONTH(Table2[[#This Row],[Post Date]])/3,0)+1,"-",TEXT(Table2[[#This Row],[Counter]],"00#"))</f>
        <v>v1-2017-Q2-050</v>
      </c>
      <c r="B358" s="2" t="s">
        <v>175</v>
      </c>
      <c r="C358" s="2">
        <v>39</v>
      </c>
      <c r="D358" s="10" t="s">
        <v>2727</v>
      </c>
      <c r="E358" s="2">
        <v>2</v>
      </c>
      <c r="F358" s="34" t="s">
        <v>3117</v>
      </c>
      <c r="G358" s="20">
        <v>42852</v>
      </c>
      <c r="H358" s="14"/>
      <c r="I358" s="14">
        <v>50</v>
      </c>
    </row>
    <row r="359" spans="1:9" ht="98" hidden="1" x14ac:dyDescent="0.2">
      <c r="A359" s="10" t="str">
        <f>CONCATENATE("v1-",YEAR(Table2[[#This Row],[Post Date]]),"-Q",ROUNDDOWN(MONTH(Table2[[#This Row],[Post Date]])/3,0)+1,"-",TEXT(Table2[[#This Row],[Counter]],"00#"))</f>
        <v>v1-2017-Q2-051</v>
      </c>
      <c r="B359" s="2" t="s">
        <v>175</v>
      </c>
      <c r="C359" s="2">
        <v>40</v>
      </c>
      <c r="D359" s="10" t="s">
        <v>2730</v>
      </c>
      <c r="E359" s="2">
        <v>1</v>
      </c>
      <c r="F359" s="34" t="s">
        <v>3118</v>
      </c>
      <c r="G359" s="20">
        <v>42852</v>
      </c>
      <c r="H359" s="14"/>
      <c r="I359" s="14">
        <v>51</v>
      </c>
    </row>
    <row r="360" spans="1:9" ht="28" hidden="1" x14ac:dyDescent="0.2">
      <c r="A360" s="10" t="str">
        <f>CONCATENATE("v1-",YEAR(Table2[[#This Row],[Post Date]]),"-Q",ROUNDDOWN(MONTH(Table2[[#This Row],[Post Date]])/3,0)+1,"-",TEXT(Table2[[#This Row],[Counter]],"00#"))</f>
        <v>v1-2017-Q2-052</v>
      </c>
      <c r="B360" s="2" t="s">
        <v>175</v>
      </c>
      <c r="C360" s="2">
        <v>40</v>
      </c>
      <c r="D360" s="10" t="s">
        <v>2730</v>
      </c>
      <c r="E360" s="2" t="s">
        <v>38</v>
      </c>
      <c r="F360" s="34" t="s">
        <v>3119</v>
      </c>
      <c r="G360" s="20">
        <v>42852</v>
      </c>
      <c r="H360" s="14"/>
      <c r="I360" s="14">
        <v>52</v>
      </c>
    </row>
    <row r="361" spans="1:9" ht="42" hidden="1" x14ac:dyDescent="0.2">
      <c r="A361" s="10" t="str">
        <f>CONCATENATE("v1-",YEAR(Table2[[#This Row],[Post Date]]),"-Q",ROUNDDOWN(MONTH(Table2[[#This Row],[Post Date]])/3,0)+1,"-",TEXT(Table2[[#This Row],[Counter]],"00#"))</f>
        <v>v1-2017-Q2-053</v>
      </c>
      <c r="B361" s="3" t="s">
        <v>175</v>
      </c>
      <c r="C361" s="2">
        <v>41</v>
      </c>
      <c r="D361" s="10" t="s">
        <v>3029</v>
      </c>
      <c r="E361" s="2">
        <v>1</v>
      </c>
      <c r="F361" s="34" t="s">
        <v>3120</v>
      </c>
      <c r="G361" s="20">
        <v>42852</v>
      </c>
      <c r="H361" s="14"/>
      <c r="I361" s="14">
        <v>53</v>
      </c>
    </row>
    <row r="362" spans="1:9" ht="14" hidden="1" x14ac:dyDescent="0.2">
      <c r="A362" s="10" t="str">
        <f>CONCATENATE("v1-",YEAR(Table2[[#This Row],[Post Date]]),"-Q",ROUNDDOWN(MONTH(Table2[[#This Row],[Post Date]])/3,0)+1,"-",TEXT(Table2[[#This Row],[Counter]],"00#"))</f>
        <v>v1-2017-Q2-054</v>
      </c>
      <c r="B362" s="2" t="s">
        <v>175</v>
      </c>
      <c r="C362" s="2">
        <v>41</v>
      </c>
      <c r="D362" s="10" t="s">
        <v>3029</v>
      </c>
      <c r="E362" s="2">
        <v>2</v>
      </c>
      <c r="F362" s="34" t="s">
        <v>3121</v>
      </c>
      <c r="G362" s="20">
        <v>42852</v>
      </c>
      <c r="H362" s="14"/>
      <c r="I362" s="14">
        <v>54</v>
      </c>
    </row>
    <row r="363" spans="1:9" ht="14" hidden="1" x14ac:dyDescent="0.2">
      <c r="A363" s="10" t="str">
        <f>CONCATENATE("v1-",YEAR(Table2[[#This Row],[Post Date]]),"-Q",ROUNDDOWN(MONTH(Table2[[#This Row],[Post Date]])/3,0)+1,"-",TEXT(Table2[[#This Row],[Counter]],"00#"))</f>
        <v>v1-2017-Q2-055</v>
      </c>
      <c r="B363" s="2" t="s">
        <v>175</v>
      </c>
      <c r="C363" s="2">
        <v>41</v>
      </c>
      <c r="D363" s="10" t="s">
        <v>3029</v>
      </c>
      <c r="E363" s="2">
        <v>3</v>
      </c>
      <c r="F363" s="34" t="s">
        <v>3122</v>
      </c>
      <c r="G363" s="20">
        <v>42852</v>
      </c>
      <c r="H363" s="14"/>
      <c r="I363" s="14">
        <v>55</v>
      </c>
    </row>
    <row r="364" spans="1:9" ht="112" hidden="1" x14ac:dyDescent="0.2">
      <c r="A364" s="10" t="str">
        <f>CONCATENATE("v1-",YEAR(Table2[[#This Row],[Post Date]]),"-Q",ROUNDDOWN(MONTH(Table2[[#This Row],[Post Date]])/3,0)+1,"-",TEXT(Table2[[#This Row],[Counter]],"00#"))</f>
        <v>v1-2017-Q2-056</v>
      </c>
      <c r="B364" s="2" t="s">
        <v>175</v>
      </c>
      <c r="C364" s="2">
        <v>41</v>
      </c>
      <c r="D364" s="10" t="s">
        <v>3029</v>
      </c>
      <c r="E364" s="2" t="s">
        <v>38</v>
      </c>
      <c r="F364" s="34" t="s">
        <v>3123</v>
      </c>
      <c r="G364" s="20">
        <v>42852</v>
      </c>
      <c r="H364" s="14"/>
      <c r="I364" s="14">
        <v>56</v>
      </c>
    </row>
    <row r="365" spans="1:9" ht="14" hidden="1" x14ac:dyDescent="0.2">
      <c r="A365" s="10" t="str">
        <f>CONCATENATE("v1-",YEAR(Table2[[#This Row],[Post Date]]),"-Q",ROUNDDOWN(MONTH(Table2[[#This Row],[Post Date]])/3,0)+1,"-",TEXT(Table2[[#This Row],[Counter]],"00#"))</f>
        <v>v1-2017-Q2-057</v>
      </c>
      <c r="B365" s="3" t="s">
        <v>175</v>
      </c>
      <c r="C365" s="2">
        <v>42</v>
      </c>
      <c r="D365" s="10" t="s">
        <v>3124</v>
      </c>
      <c r="E365" s="2">
        <v>1</v>
      </c>
      <c r="F365" s="34" t="s">
        <v>3125</v>
      </c>
      <c r="G365" s="20">
        <v>42852</v>
      </c>
      <c r="H365" s="14"/>
      <c r="I365" s="14">
        <v>57</v>
      </c>
    </row>
    <row r="366" spans="1:9" ht="28" hidden="1" x14ac:dyDescent="0.2">
      <c r="A366" s="10" t="str">
        <f>CONCATENATE("v1-",YEAR(Table2[[#This Row],[Post Date]]),"-Q",ROUNDDOWN(MONTH(Table2[[#This Row],[Post Date]])/3,0)+1,"-",TEXT(Table2[[#This Row],[Counter]],"00#"))</f>
        <v>v1-2017-Q2-058</v>
      </c>
      <c r="B366" s="3" t="s">
        <v>175</v>
      </c>
      <c r="C366" s="2">
        <v>42</v>
      </c>
      <c r="D366" s="10" t="s">
        <v>3124</v>
      </c>
      <c r="E366" s="2">
        <v>1</v>
      </c>
      <c r="F366" s="34" t="s">
        <v>3126</v>
      </c>
      <c r="G366" s="20">
        <v>42852</v>
      </c>
      <c r="H366" s="14"/>
      <c r="I366" s="14">
        <v>58</v>
      </c>
    </row>
    <row r="367" spans="1:9" ht="84" hidden="1" x14ac:dyDescent="0.2">
      <c r="A367" s="10" t="str">
        <f>CONCATENATE("v1-",YEAR(Table2[[#This Row],[Post Date]]),"-Q",ROUNDDOWN(MONTH(Table2[[#This Row],[Post Date]])/3,0)+1,"-",TEXT(Table2[[#This Row],[Counter]],"00#"))</f>
        <v>v1-2017-Q2-059</v>
      </c>
      <c r="B367" s="2" t="s">
        <v>175</v>
      </c>
      <c r="C367" s="2">
        <v>43</v>
      </c>
      <c r="D367" s="10" t="s">
        <v>2732</v>
      </c>
      <c r="E367" s="2">
        <v>1</v>
      </c>
      <c r="F367" s="34" t="s">
        <v>3127</v>
      </c>
      <c r="G367" s="20">
        <v>42852</v>
      </c>
      <c r="H367" s="14"/>
      <c r="I367" s="14">
        <v>59</v>
      </c>
    </row>
    <row r="368" spans="1:9" ht="98" hidden="1" x14ac:dyDescent="0.2">
      <c r="A368" s="10" t="str">
        <f>CONCATENATE("v1-",YEAR(Table2[[#This Row],[Post Date]]),"-Q",ROUNDDOWN(MONTH(Table2[[#This Row],[Post Date]])/3,0)+1,"-",TEXT(Table2[[#This Row],[Counter]],"00#"))</f>
        <v>v1-2017-Q2-060</v>
      </c>
      <c r="B368" s="2" t="s">
        <v>175</v>
      </c>
      <c r="C368" s="2">
        <v>44</v>
      </c>
      <c r="D368" s="10" t="s">
        <v>2713</v>
      </c>
      <c r="E368" s="2">
        <v>1</v>
      </c>
      <c r="F368" s="34" t="s">
        <v>3128</v>
      </c>
      <c r="G368" s="20">
        <v>42852</v>
      </c>
      <c r="H368" s="14"/>
      <c r="I368" s="14">
        <v>60</v>
      </c>
    </row>
    <row r="369" spans="1:9" ht="14" hidden="1" x14ac:dyDescent="0.2">
      <c r="A369" s="10" t="str">
        <f>CONCATENATE("v1-",YEAR(Table2[[#This Row],[Post Date]]),"-Q",ROUNDDOWN(MONTH(Table2[[#This Row],[Post Date]])/3,0)+1,"-",TEXT(Table2[[#This Row],[Counter]],"00#"))</f>
        <v>v1-2017-Q2-061</v>
      </c>
      <c r="B369" s="2" t="s">
        <v>175</v>
      </c>
      <c r="C369" s="2">
        <v>45</v>
      </c>
      <c r="D369" s="10" t="s">
        <v>2852</v>
      </c>
      <c r="E369" s="2">
        <v>2</v>
      </c>
      <c r="F369" s="34" t="s">
        <v>3129</v>
      </c>
      <c r="G369" s="20">
        <v>42852</v>
      </c>
      <c r="H369" s="14"/>
      <c r="I369" s="14">
        <v>61</v>
      </c>
    </row>
    <row r="370" spans="1:9" ht="98" hidden="1" x14ac:dyDescent="0.2">
      <c r="A370" s="10" t="str">
        <f>CONCATENATE("v1-",YEAR(Table2[[#This Row],[Post Date]]),"-Q",ROUNDDOWN(MONTH(Table2[[#This Row],[Post Date]])/3,0)+1,"-",TEXT(Table2[[#This Row],[Counter]],"00#"))</f>
        <v>v1-2017-Q2-062</v>
      </c>
      <c r="B370" s="2" t="s">
        <v>175</v>
      </c>
      <c r="C370" s="2">
        <v>47</v>
      </c>
      <c r="D370" s="10" t="s">
        <v>2977</v>
      </c>
      <c r="E370" s="2">
        <v>1</v>
      </c>
      <c r="F370" s="34" t="s">
        <v>3130</v>
      </c>
      <c r="G370" s="20">
        <v>42852</v>
      </c>
      <c r="H370" s="14"/>
      <c r="I370" s="14">
        <v>62</v>
      </c>
    </row>
    <row r="371" spans="1:9" ht="14" hidden="1" x14ac:dyDescent="0.2">
      <c r="A371" s="10" t="str">
        <f>CONCATENATE("v1-",YEAR(Table2[[#This Row],[Post Date]]),"-Q",ROUNDDOWN(MONTH(Table2[[#This Row],[Post Date]])/3,0)+1,"-",TEXT(Table2[[#This Row],[Counter]],"00#"))</f>
        <v>v1-2017-Q2-063</v>
      </c>
      <c r="B371" s="2" t="s">
        <v>175</v>
      </c>
      <c r="C371" s="2">
        <v>47</v>
      </c>
      <c r="D371" s="10" t="s">
        <v>2977</v>
      </c>
      <c r="E371" s="2">
        <v>1</v>
      </c>
      <c r="F371" s="34" t="s">
        <v>3131</v>
      </c>
      <c r="G371" s="20">
        <v>42852</v>
      </c>
      <c r="H371" s="14"/>
      <c r="I371" s="14">
        <v>63</v>
      </c>
    </row>
    <row r="372" spans="1:9" ht="14" hidden="1" x14ac:dyDescent="0.2">
      <c r="A372" s="10" t="str">
        <f>CONCATENATE("v1-",YEAR(Table2[[#This Row],[Post Date]]),"-Q",ROUNDDOWN(MONTH(Table2[[#This Row],[Post Date]])/3,0)+1,"-",TEXT(Table2[[#This Row],[Counter]],"00#"))</f>
        <v>v1-2017-Q2-064</v>
      </c>
      <c r="B372" s="2" t="s">
        <v>175</v>
      </c>
      <c r="C372" s="2">
        <v>47</v>
      </c>
      <c r="D372" s="10" t="s">
        <v>2977</v>
      </c>
      <c r="E372" s="2">
        <v>2</v>
      </c>
      <c r="F372" s="34" t="s">
        <v>3132</v>
      </c>
      <c r="G372" s="20">
        <v>42852</v>
      </c>
      <c r="H372" s="14"/>
      <c r="I372" s="14">
        <v>64</v>
      </c>
    </row>
    <row r="373" spans="1:9" ht="98" hidden="1" x14ac:dyDescent="0.2">
      <c r="A373" s="10" t="str">
        <f>CONCATENATE("v1-",YEAR(Table2[[#This Row],[Post Date]]),"-Q",ROUNDDOWN(MONTH(Table2[[#This Row],[Post Date]])/3,0)+1,"-",TEXT(Table2[[#This Row],[Counter]],"00#"))</f>
        <v>v1-2017-Q2-065</v>
      </c>
      <c r="B373" s="2" t="s">
        <v>175</v>
      </c>
      <c r="C373" s="2">
        <v>47</v>
      </c>
      <c r="D373" s="10" t="s">
        <v>2977</v>
      </c>
      <c r="E373" s="2">
        <v>2</v>
      </c>
      <c r="F373" s="34" t="s">
        <v>3133</v>
      </c>
      <c r="G373" s="20">
        <v>42852</v>
      </c>
      <c r="H373" s="14"/>
      <c r="I373" s="14">
        <v>65</v>
      </c>
    </row>
    <row r="374" spans="1:9" ht="14" hidden="1" x14ac:dyDescent="0.2">
      <c r="A374" s="10" t="str">
        <f>CONCATENATE("v1-",YEAR(Table2[[#This Row],[Post Date]]),"-Q",ROUNDDOWN(MONTH(Table2[[#This Row],[Post Date]])/3,0)+1,"-",TEXT(Table2[[#This Row],[Counter]],"00#"))</f>
        <v>v1-2017-Q2-066</v>
      </c>
      <c r="B374" s="2" t="s">
        <v>175</v>
      </c>
      <c r="C374" s="2">
        <v>47</v>
      </c>
      <c r="D374" s="10" t="s">
        <v>2977</v>
      </c>
      <c r="E374" s="2">
        <v>2</v>
      </c>
      <c r="F374" s="34" t="s">
        <v>3134</v>
      </c>
      <c r="G374" s="20">
        <v>42852</v>
      </c>
      <c r="H374" s="14"/>
      <c r="I374" s="14">
        <v>66</v>
      </c>
    </row>
    <row r="375" spans="1:9" ht="14" hidden="1" x14ac:dyDescent="0.2">
      <c r="A375" s="10" t="str">
        <f>CONCATENATE("v1-",YEAR(Table2[[#This Row],[Post Date]]),"-Q",ROUNDDOWN(MONTH(Table2[[#This Row],[Post Date]])/3,0)+1,"-",TEXT(Table2[[#This Row],[Counter]],"00#"))</f>
        <v>v1-2017-Q2-067</v>
      </c>
      <c r="B375" s="2" t="s">
        <v>175</v>
      </c>
      <c r="C375" s="2">
        <v>47</v>
      </c>
      <c r="D375" s="10" t="s">
        <v>2977</v>
      </c>
      <c r="E375" s="2">
        <v>2</v>
      </c>
      <c r="F375" s="34" t="s">
        <v>3135</v>
      </c>
      <c r="G375" s="20">
        <v>42852</v>
      </c>
      <c r="H375" s="14"/>
      <c r="I375" s="14">
        <v>67</v>
      </c>
    </row>
    <row r="376" spans="1:9" ht="14" hidden="1" x14ac:dyDescent="0.2">
      <c r="A376" s="10" t="str">
        <f>CONCATENATE("v1-",YEAR(Table2[[#This Row],[Post Date]]),"-Q",ROUNDDOWN(MONTH(Table2[[#This Row],[Post Date]])/3,0)+1,"-",TEXT(Table2[[#This Row],[Counter]],"00#"))</f>
        <v>v1-2017-Q2-068</v>
      </c>
      <c r="B376" s="2" t="s">
        <v>175</v>
      </c>
      <c r="C376" s="2">
        <v>47</v>
      </c>
      <c r="D376" s="10" t="s">
        <v>2977</v>
      </c>
      <c r="E376" s="2">
        <v>2</v>
      </c>
      <c r="F376" s="34" t="s">
        <v>3136</v>
      </c>
      <c r="G376" s="20">
        <v>42852</v>
      </c>
      <c r="H376" s="14"/>
      <c r="I376" s="14">
        <v>68</v>
      </c>
    </row>
    <row r="377" spans="1:9" ht="14" hidden="1" x14ac:dyDescent="0.2">
      <c r="A377" s="10" t="str">
        <f>CONCATENATE("v1-",YEAR(Table2[[#This Row],[Post Date]]),"-Q",ROUNDDOWN(MONTH(Table2[[#This Row],[Post Date]])/3,0)+1,"-",TEXT(Table2[[#This Row],[Counter]],"00#"))</f>
        <v>v1-2017-Q2-069</v>
      </c>
      <c r="B377" s="2" t="s">
        <v>175</v>
      </c>
      <c r="C377" s="2">
        <v>47</v>
      </c>
      <c r="D377" s="10" t="s">
        <v>2977</v>
      </c>
      <c r="E377" s="2">
        <v>2</v>
      </c>
      <c r="F377" s="34" t="s">
        <v>3137</v>
      </c>
      <c r="G377" s="20">
        <v>42852</v>
      </c>
      <c r="H377" s="14"/>
      <c r="I377" s="14">
        <v>69</v>
      </c>
    </row>
    <row r="378" spans="1:9" ht="28" hidden="1" x14ac:dyDescent="0.2">
      <c r="A378" s="10" t="str">
        <f>CONCATENATE("v1-",YEAR(Table2[[#This Row],[Post Date]]),"-Q",ROUNDDOWN(MONTH(Table2[[#This Row],[Post Date]])/3,0)+1,"-",TEXT(Table2[[#This Row],[Counter]],"00#"))</f>
        <v>v1-2017-Q2-070</v>
      </c>
      <c r="B378" s="2" t="s">
        <v>175</v>
      </c>
      <c r="C378" s="2">
        <v>48</v>
      </c>
      <c r="D378" s="10" t="s">
        <v>2715</v>
      </c>
      <c r="E378" s="2">
        <v>1</v>
      </c>
      <c r="F378" s="34" t="s">
        <v>3138</v>
      </c>
      <c r="G378" s="20">
        <v>42852</v>
      </c>
      <c r="H378" s="14"/>
      <c r="I378" s="14">
        <v>70</v>
      </c>
    </row>
    <row r="379" spans="1:9" ht="70" hidden="1" x14ac:dyDescent="0.2">
      <c r="A379" s="10" t="str">
        <f>CONCATENATE("v1-",YEAR(Table2[[#This Row],[Post Date]]),"-Q",ROUNDDOWN(MONTH(Table2[[#This Row],[Post Date]])/3,0)+1,"-",TEXT(Table2[[#This Row],[Counter]],"00#"))</f>
        <v>v1-2017-Q2-071</v>
      </c>
      <c r="B379" s="2" t="s">
        <v>175</v>
      </c>
      <c r="C379" s="2">
        <v>49</v>
      </c>
      <c r="D379" s="10" t="s">
        <v>2919</v>
      </c>
      <c r="E379" s="2">
        <v>1</v>
      </c>
      <c r="F379" s="34" t="s">
        <v>3139</v>
      </c>
      <c r="G379" s="20">
        <v>42852</v>
      </c>
      <c r="H379" s="14"/>
      <c r="I379" s="14">
        <v>71</v>
      </c>
    </row>
    <row r="380" spans="1:9" ht="14" hidden="1" x14ac:dyDescent="0.2">
      <c r="A380" s="10" t="str">
        <f>CONCATENATE("v1-",YEAR(Table2[[#This Row],[Post Date]]),"-Q",ROUNDDOWN(MONTH(Table2[[#This Row],[Post Date]])/3,0)+1,"-",TEXT(Table2[[#This Row],[Counter]],"00#"))</f>
        <v>v1-2017-Q2-072</v>
      </c>
      <c r="B380" s="2" t="s">
        <v>175</v>
      </c>
      <c r="C380" s="2">
        <v>49</v>
      </c>
      <c r="D380" s="10" t="s">
        <v>2919</v>
      </c>
      <c r="E380" s="2">
        <v>1</v>
      </c>
      <c r="F380" s="34" t="s">
        <v>3140</v>
      </c>
      <c r="G380" s="20">
        <v>42852</v>
      </c>
      <c r="H380" s="14"/>
      <c r="I380" s="14">
        <v>72</v>
      </c>
    </row>
    <row r="381" spans="1:9" ht="98" hidden="1" x14ac:dyDescent="0.2">
      <c r="A381" s="10" t="str">
        <f>CONCATENATE("v1-",YEAR(Table2[[#This Row],[Post Date]]),"-Q",ROUNDDOWN(MONTH(Table2[[#This Row],[Post Date]])/3,0)+1,"-",TEXT(Table2[[#This Row],[Counter]],"00#"))</f>
        <v>v1-2017-Q2-073</v>
      </c>
      <c r="B381" s="2" t="s">
        <v>175</v>
      </c>
      <c r="C381" s="2">
        <v>49</v>
      </c>
      <c r="D381" s="10" t="s">
        <v>2919</v>
      </c>
      <c r="E381" s="2">
        <v>2</v>
      </c>
      <c r="F381" s="34" t="s">
        <v>3141</v>
      </c>
      <c r="G381" s="20">
        <v>42852</v>
      </c>
      <c r="H381" s="14"/>
      <c r="I381" s="14">
        <v>73</v>
      </c>
    </row>
    <row r="382" spans="1:9" ht="14" hidden="1" x14ac:dyDescent="0.2">
      <c r="A382" s="10" t="str">
        <f>CONCATENATE("v1-",YEAR(Table2[[#This Row],[Post Date]]),"-Q",ROUNDDOWN(MONTH(Table2[[#This Row],[Post Date]])/3,0)+1,"-",TEXT(Table2[[#This Row],[Counter]],"00#"))</f>
        <v>v1-2017-Q2-074</v>
      </c>
      <c r="B382" s="2" t="s">
        <v>175</v>
      </c>
      <c r="C382" s="2">
        <v>49</v>
      </c>
      <c r="D382" s="10" t="s">
        <v>2919</v>
      </c>
      <c r="E382" s="2">
        <v>2</v>
      </c>
      <c r="F382" s="34" t="s">
        <v>3142</v>
      </c>
      <c r="G382" s="20">
        <v>42852</v>
      </c>
      <c r="H382" s="14"/>
      <c r="I382" s="14">
        <v>74</v>
      </c>
    </row>
    <row r="383" spans="1:9" ht="14" hidden="1" x14ac:dyDescent="0.2">
      <c r="A383" s="10" t="str">
        <f>CONCATENATE("v1-",YEAR(Table2[[#This Row],[Post Date]]),"-Q",ROUNDDOWN(MONTH(Table2[[#This Row],[Post Date]])/3,0)+1,"-",TEXT(Table2[[#This Row],[Counter]],"00#"))</f>
        <v>v1-2017-Q2-075</v>
      </c>
      <c r="B383" s="2" t="s">
        <v>175</v>
      </c>
      <c r="C383" s="2">
        <v>51</v>
      </c>
      <c r="D383" s="10" t="s">
        <v>2706</v>
      </c>
      <c r="E383" s="2">
        <v>1</v>
      </c>
      <c r="F383" s="34" t="s">
        <v>3143</v>
      </c>
      <c r="G383" s="20">
        <v>42852</v>
      </c>
      <c r="H383" s="14"/>
      <c r="I383" s="14">
        <v>75</v>
      </c>
    </row>
    <row r="384" spans="1:9" ht="14" hidden="1" x14ac:dyDescent="0.2">
      <c r="A384" s="10" t="str">
        <f>CONCATENATE("v1-",YEAR(Table2[[#This Row],[Post Date]]),"-Q",ROUNDDOWN(MONTH(Table2[[#This Row],[Post Date]])/3,0)+1,"-",TEXT(Table2[[#This Row],[Counter]],"00#"))</f>
        <v>v1-2017-Q2-076</v>
      </c>
      <c r="B384" s="2" t="s">
        <v>175</v>
      </c>
      <c r="C384" s="2">
        <v>51</v>
      </c>
      <c r="D384" s="10" t="s">
        <v>2706</v>
      </c>
      <c r="E384" s="2">
        <v>1</v>
      </c>
      <c r="F384" s="34" t="s">
        <v>3144</v>
      </c>
      <c r="G384" s="20">
        <v>42852</v>
      </c>
      <c r="H384" s="14"/>
      <c r="I384" s="14">
        <v>76</v>
      </c>
    </row>
    <row r="385" spans="1:9" ht="14" hidden="1" x14ac:dyDescent="0.2">
      <c r="A385" s="10" t="str">
        <f>CONCATENATE("v1-",YEAR(Table2[[#This Row],[Post Date]]),"-Q",ROUNDDOWN(MONTH(Table2[[#This Row],[Post Date]])/3,0)+1,"-",TEXT(Table2[[#This Row],[Counter]],"00#"))</f>
        <v>v1-2017-Q2-077</v>
      </c>
      <c r="B385" s="2" t="s">
        <v>175</v>
      </c>
      <c r="C385" s="2">
        <v>51</v>
      </c>
      <c r="D385" s="10" t="s">
        <v>2706</v>
      </c>
      <c r="E385" s="2">
        <v>1</v>
      </c>
      <c r="F385" s="34" t="s">
        <v>3145</v>
      </c>
      <c r="G385" s="20">
        <v>42852</v>
      </c>
      <c r="H385" s="14"/>
      <c r="I385" s="14">
        <v>77</v>
      </c>
    </row>
    <row r="386" spans="1:9" ht="14" hidden="1" x14ac:dyDescent="0.2">
      <c r="A386" s="10" t="str">
        <f>CONCATENATE("v1-",YEAR(Table2[[#This Row],[Post Date]]),"-Q",ROUNDDOWN(MONTH(Table2[[#This Row],[Post Date]])/3,0)+1,"-",TEXT(Table2[[#This Row],[Counter]],"00#"))</f>
        <v>v1-2017-Q2-078</v>
      </c>
      <c r="B386" s="2" t="s">
        <v>175</v>
      </c>
      <c r="C386" s="2">
        <v>51</v>
      </c>
      <c r="D386" s="10" t="s">
        <v>2706</v>
      </c>
      <c r="E386" s="2">
        <v>1</v>
      </c>
      <c r="F386" s="34" t="s">
        <v>3146</v>
      </c>
      <c r="G386" s="20">
        <v>42852</v>
      </c>
      <c r="H386" s="14"/>
      <c r="I386" s="14">
        <v>78</v>
      </c>
    </row>
    <row r="387" spans="1:9" ht="28" hidden="1" x14ac:dyDescent="0.2">
      <c r="A387" s="10" t="str">
        <f>CONCATENATE("v1-",YEAR(Table2[[#This Row],[Post Date]]),"-Q",ROUNDDOWN(MONTH(Table2[[#This Row],[Post Date]])/3,0)+1,"-",TEXT(Table2[[#This Row],[Counter]],"00#"))</f>
        <v>v1-2017-Q2-079</v>
      </c>
      <c r="B387" s="2" t="s">
        <v>175</v>
      </c>
      <c r="C387" s="2">
        <v>52</v>
      </c>
      <c r="D387" s="10" t="s">
        <v>2987</v>
      </c>
      <c r="E387" s="2">
        <v>1</v>
      </c>
      <c r="F387" s="34" t="s">
        <v>3147</v>
      </c>
      <c r="G387" s="20">
        <v>42852</v>
      </c>
      <c r="H387" s="14"/>
      <c r="I387" s="14">
        <v>79</v>
      </c>
    </row>
    <row r="388" spans="1:9" ht="98" hidden="1" x14ac:dyDescent="0.2">
      <c r="A388" s="10" t="str">
        <f>CONCATENATE("v1-",YEAR(Table2[[#This Row],[Post Date]]),"-Q",ROUNDDOWN(MONTH(Table2[[#This Row],[Post Date]])/3,0)+1,"-",TEXT(Table2[[#This Row],[Counter]],"00#"))</f>
        <v>v1-2017-Q2-080</v>
      </c>
      <c r="B388" s="2" t="s">
        <v>112</v>
      </c>
      <c r="C388" s="2">
        <v>53</v>
      </c>
      <c r="D388" s="10" t="s">
        <v>1020</v>
      </c>
      <c r="E388" s="2">
        <v>2</v>
      </c>
      <c r="F388" s="34" t="s">
        <v>3148</v>
      </c>
      <c r="G388" s="20">
        <v>42852</v>
      </c>
      <c r="H388" s="14"/>
      <c r="I388" s="14">
        <v>80</v>
      </c>
    </row>
    <row r="389" spans="1:9" ht="112" hidden="1" x14ac:dyDescent="0.2">
      <c r="A389" s="10" t="str">
        <f>CONCATENATE("v1-",YEAR(Table2[[#This Row],[Post Date]]),"-Q",ROUNDDOWN(MONTH(Table2[[#This Row],[Post Date]])/3,0)+1,"-",TEXT(Table2[[#This Row],[Counter]],"00#"))</f>
        <v>v1-2017-Q2-081</v>
      </c>
      <c r="B389" s="2" t="s">
        <v>112</v>
      </c>
      <c r="C389" s="2">
        <v>53</v>
      </c>
      <c r="D389" s="10" t="s">
        <v>1020</v>
      </c>
      <c r="E389" s="2">
        <v>2</v>
      </c>
      <c r="F389" s="34" t="s">
        <v>3149</v>
      </c>
      <c r="G389" s="20">
        <v>42852</v>
      </c>
      <c r="H389" s="14"/>
      <c r="I389" s="14">
        <v>81</v>
      </c>
    </row>
    <row r="390" spans="1:9" ht="98" hidden="1" x14ac:dyDescent="0.2">
      <c r="A390" s="10" t="str">
        <f>CONCATENATE("v1-",YEAR(Table2[[#This Row],[Post Date]]),"-Q",ROUNDDOWN(MONTH(Table2[[#This Row],[Post Date]])/3,0)+1,"-",TEXT(Table2[[#This Row],[Counter]],"00#"))</f>
        <v>v1-2017-Q2-082</v>
      </c>
      <c r="B390" s="2" t="s">
        <v>112</v>
      </c>
      <c r="C390" s="2">
        <v>53</v>
      </c>
      <c r="D390" s="10" t="s">
        <v>1020</v>
      </c>
      <c r="E390" s="2">
        <v>2</v>
      </c>
      <c r="F390" s="34" t="s">
        <v>3150</v>
      </c>
      <c r="G390" s="20">
        <v>42852</v>
      </c>
      <c r="H390" s="14"/>
      <c r="I390" s="14">
        <v>82</v>
      </c>
    </row>
    <row r="391" spans="1:9" ht="98" hidden="1" x14ac:dyDescent="0.2">
      <c r="A391" s="10" t="str">
        <f>CONCATENATE("v1-",YEAR(Table2[[#This Row],[Post Date]]),"-Q",ROUNDDOWN(MONTH(Table2[[#This Row],[Post Date]])/3,0)+1,"-",TEXT(Table2[[#This Row],[Counter]],"00#"))</f>
        <v>v1-2017-Q2-083</v>
      </c>
      <c r="B391" s="2" t="s">
        <v>112</v>
      </c>
      <c r="C391" s="2">
        <v>53</v>
      </c>
      <c r="D391" s="10" t="s">
        <v>1020</v>
      </c>
      <c r="E391" s="2">
        <v>2</v>
      </c>
      <c r="F391" s="34" t="s">
        <v>3151</v>
      </c>
      <c r="G391" s="20">
        <v>42852</v>
      </c>
      <c r="H391" s="14"/>
      <c r="I391" s="14">
        <v>83</v>
      </c>
    </row>
    <row r="392" spans="1:9" ht="42" hidden="1" x14ac:dyDescent="0.2">
      <c r="A392" s="10" t="str">
        <f>CONCATENATE("v1-",YEAR(Table2[[#This Row],[Post Date]]),"-Q",ROUNDDOWN(MONTH(Table2[[#This Row],[Post Date]])/3,0)+1,"-",TEXT(Table2[[#This Row],[Counter]],"00#"))</f>
        <v>v1-2017-Q2-084</v>
      </c>
      <c r="B392" s="2" t="s">
        <v>112</v>
      </c>
      <c r="C392" s="2">
        <v>54</v>
      </c>
      <c r="D392" s="10" t="s">
        <v>2717</v>
      </c>
      <c r="E392" s="2">
        <v>1</v>
      </c>
      <c r="F392" s="34" t="s">
        <v>3152</v>
      </c>
      <c r="G392" s="20">
        <v>42852</v>
      </c>
      <c r="H392" s="14"/>
      <c r="I392" s="14">
        <v>84</v>
      </c>
    </row>
    <row r="393" spans="1:9" ht="154" hidden="1" x14ac:dyDescent="0.2">
      <c r="A393" s="10" t="str">
        <f>CONCATENATE("v1-",YEAR(Table2[[#This Row],[Post Date]]),"-Q",ROUNDDOWN(MONTH(Table2[[#This Row],[Post Date]])/3,0)+1,"-",TEXT(Table2[[#This Row],[Counter]],"00#"))</f>
        <v>v1-2017-Q2-085</v>
      </c>
      <c r="B393" s="2" t="s">
        <v>112</v>
      </c>
      <c r="C393" s="2">
        <v>54</v>
      </c>
      <c r="D393" s="10" t="s">
        <v>2717</v>
      </c>
      <c r="E393" s="2">
        <v>1</v>
      </c>
      <c r="F393" s="34" t="s">
        <v>3153</v>
      </c>
      <c r="G393" s="20">
        <v>42852</v>
      </c>
      <c r="H393" s="14"/>
      <c r="I393" s="14">
        <v>85</v>
      </c>
    </row>
    <row r="394" spans="1:9" ht="168" hidden="1" x14ac:dyDescent="0.2">
      <c r="A394" s="10" t="str">
        <f>CONCATENATE("v1-",YEAR(Table2[[#This Row],[Post Date]]),"-Q",ROUNDDOWN(MONTH(Table2[[#This Row],[Post Date]])/3,0)+1,"-",TEXT(Table2[[#This Row],[Counter]],"00#"))</f>
        <v>v1-2017-Q2-086</v>
      </c>
      <c r="B394" s="2" t="s">
        <v>112</v>
      </c>
      <c r="C394" s="2">
        <v>54</v>
      </c>
      <c r="D394" s="10" t="s">
        <v>2717</v>
      </c>
      <c r="E394" s="2">
        <v>1</v>
      </c>
      <c r="F394" s="34" t="s">
        <v>3154</v>
      </c>
      <c r="G394" s="20">
        <v>42852</v>
      </c>
      <c r="H394" s="14"/>
      <c r="I394" s="14">
        <v>86</v>
      </c>
    </row>
    <row r="395" spans="1:9" ht="84" hidden="1" x14ac:dyDescent="0.2">
      <c r="A395" s="10" t="str">
        <f>CONCATENATE("v1-",YEAR(Table2[[#This Row],[Post Date]]),"-Q",ROUNDDOWN(MONTH(Table2[[#This Row],[Post Date]])/3,0)+1,"-",TEXT(Table2[[#This Row],[Counter]],"00#"))</f>
        <v>v1-2017-Q2-087</v>
      </c>
      <c r="B395" s="2" t="s">
        <v>112</v>
      </c>
      <c r="C395" s="2">
        <v>55</v>
      </c>
      <c r="D395" s="10" t="s">
        <v>2750</v>
      </c>
      <c r="E395" s="2">
        <v>1</v>
      </c>
      <c r="F395" s="34" t="s">
        <v>3155</v>
      </c>
      <c r="G395" s="20">
        <v>42852</v>
      </c>
      <c r="H395" s="14"/>
      <c r="I395" s="14">
        <v>87</v>
      </c>
    </row>
    <row r="396" spans="1:9" ht="42" hidden="1" x14ac:dyDescent="0.2">
      <c r="A396" s="10" t="str">
        <f>CONCATENATE("v1-",YEAR(Table2[[#This Row],[Post Date]]),"-Q",ROUNDDOWN(MONTH(Table2[[#This Row],[Post Date]])/3,0)+1,"-",TEXT(Table2[[#This Row],[Counter]],"00#"))</f>
        <v>v1-2017-Q2-088</v>
      </c>
      <c r="B396" s="2" t="s">
        <v>112</v>
      </c>
      <c r="C396" s="2">
        <v>55</v>
      </c>
      <c r="D396" s="10" t="s">
        <v>2750</v>
      </c>
      <c r="E396" s="2">
        <v>1</v>
      </c>
      <c r="F396" s="34" t="s">
        <v>3156</v>
      </c>
      <c r="G396" s="20">
        <v>42852</v>
      </c>
      <c r="H396" s="14"/>
      <c r="I396" s="14">
        <v>88</v>
      </c>
    </row>
    <row r="397" spans="1:9" ht="28" hidden="1" x14ac:dyDescent="0.2">
      <c r="A397" s="10" t="str">
        <f>CONCATENATE("v1-",YEAR(Table2[[#This Row],[Post Date]]),"-Q",ROUNDDOWN(MONTH(Table2[[#This Row],[Post Date]])/3,0)+1,"-",TEXT(Table2[[#This Row],[Counter]],"00#"))</f>
        <v>v1-2017-Q2-089</v>
      </c>
      <c r="B397" s="2" t="s">
        <v>112</v>
      </c>
      <c r="C397" s="2">
        <v>55</v>
      </c>
      <c r="D397" s="10" t="s">
        <v>2750</v>
      </c>
      <c r="E397" s="2">
        <v>1</v>
      </c>
      <c r="F397" s="34" t="s">
        <v>3157</v>
      </c>
      <c r="G397" s="20">
        <v>42852</v>
      </c>
      <c r="H397" s="14"/>
      <c r="I397" s="14">
        <v>89</v>
      </c>
    </row>
    <row r="398" spans="1:9" ht="28" hidden="1" x14ac:dyDescent="0.2">
      <c r="A398" s="10" t="str">
        <f>CONCATENATE("v1-",YEAR(Table2[[#This Row],[Post Date]]),"-Q",ROUNDDOWN(MONTH(Table2[[#This Row],[Post Date]])/3,0)+1,"-",TEXT(Table2[[#This Row],[Counter]],"00#"))</f>
        <v>v1-2017-Q2-090</v>
      </c>
      <c r="B398" s="2" t="s">
        <v>112</v>
      </c>
      <c r="C398" s="2">
        <v>55</v>
      </c>
      <c r="D398" s="10" t="s">
        <v>2750</v>
      </c>
      <c r="E398" s="2">
        <v>1</v>
      </c>
      <c r="F398" s="34" t="s">
        <v>3158</v>
      </c>
      <c r="G398" s="20">
        <v>42852</v>
      </c>
      <c r="H398" s="14"/>
      <c r="I398" s="14">
        <v>90</v>
      </c>
    </row>
    <row r="399" spans="1:9" ht="28" hidden="1" x14ac:dyDescent="0.2">
      <c r="A399" s="10" t="str">
        <f>CONCATENATE("v1-",YEAR(Table2[[#This Row],[Post Date]]),"-Q",ROUNDDOWN(MONTH(Table2[[#This Row],[Post Date]])/3,0)+1,"-",TEXT(Table2[[#This Row],[Counter]],"00#"))</f>
        <v>v1-2017-Q2-091</v>
      </c>
      <c r="B399" s="2" t="s">
        <v>112</v>
      </c>
      <c r="C399" s="2">
        <v>55</v>
      </c>
      <c r="D399" s="10" t="s">
        <v>2750</v>
      </c>
      <c r="E399" s="2">
        <v>1</v>
      </c>
      <c r="F399" s="34" t="s">
        <v>3159</v>
      </c>
      <c r="G399" s="20">
        <v>42852</v>
      </c>
      <c r="H399" s="14"/>
      <c r="I399" s="14">
        <v>91</v>
      </c>
    </row>
    <row r="400" spans="1:9" ht="14" hidden="1" x14ac:dyDescent="0.2">
      <c r="A400" s="10" t="str">
        <f>CONCATENATE("v1-",YEAR(Table2[[#This Row],[Post Date]]),"-Q",ROUNDDOWN(MONTH(Table2[[#This Row],[Post Date]])/3,0)+1,"-",TEXT(Table2[[#This Row],[Counter]],"00#"))</f>
        <v>v1-2017-Q2-092</v>
      </c>
      <c r="B400" s="2" t="s">
        <v>112</v>
      </c>
      <c r="C400" s="2">
        <v>55</v>
      </c>
      <c r="D400" s="10" t="s">
        <v>2750</v>
      </c>
      <c r="E400" s="2">
        <v>2</v>
      </c>
      <c r="F400" s="34" t="s">
        <v>3160</v>
      </c>
      <c r="G400" s="20">
        <v>42852</v>
      </c>
      <c r="H400" s="14"/>
      <c r="I400" s="14">
        <v>92</v>
      </c>
    </row>
    <row r="401" spans="1:9" ht="14" hidden="1" x14ac:dyDescent="0.2">
      <c r="A401" s="10" t="str">
        <f>CONCATENATE("v1-",YEAR(Table2[[#This Row],[Post Date]]),"-Q",ROUNDDOWN(MONTH(Table2[[#This Row],[Post Date]])/3,0)+1,"-",TEXT(Table2[[#This Row],[Counter]],"00#"))</f>
        <v>v1-2017-Q2-093</v>
      </c>
      <c r="B401" s="2" t="s">
        <v>1576</v>
      </c>
      <c r="C401" s="2">
        <v>64</v>
      </c>
      <c r="D401" s="10" t="s">
        <v>2756</v>
      </c>
      <c r="E401" s="2">
        <v>1</v>
      </c>
      <c r="F401" s="34" t="s">
        <v>3161</v>
      </c>
      <c r="G401" s="20">
        <v>42852</v>
      </c>
      <c r="H401" s="14"/>
      <c r="I401" s="14">
        <v>93</v>
      </c>
    </row>
    <row r="402" spans="1:9" ht="14" hidden="1" x14ac:dyDescent="0.2">
      <c r="A402" s="10" t="str">
        <f>CONCATENATE("v1-",YEAR(Table2[[#This Row],[Post Date]]),"-Q",ROUNDDOWN(MONTH(Table2[[#This Row],[Post Date]])/3,0)+1,"-",TEXT(Table2[[#This Row],[Counter]],"00#"))</f>
        <v>v1-2017-Q2-094</v>
      </c>
      <c r="B402" s="2" t="s">
        <v>1576</v>
      </c>
      <c r="C402" s="2">
        <v>64</v>
      </c>
      <c r="D402" s="10" t="s">
        <v>2756</v>
      </c>
      <c r="E402" s="2">
        <v>1</v>
      </c>
      <c r="F402" s="34" t="s">
        <v>3162</v>
      </c>
      <c r="G402" s="20">
        <v>42852</v>
      </c>
      <c r="H402" s="14"/>
      <c r="I402" s="14">
        <v>94</v>
      </c>
    </row>
    <row r="403" spans="1:9" ht="28" hidden="1" x14ac:dyDescent="0.2">
      <c r="A403" s="10" t="str">
        <f>CONCATENATE("v1-",YEAR(Table2[[#This Row],[Post Date]]),"-Q",ROUNDDOWN(MONTH(Table2[[#This Row],[Post Date]])/3,0)+1,"-",TEXT(Table2[[#This Row],[Counter]],"00#"))</f>
        <v>v1-2017-Q2-095</v>
      </c>
      <c r="B403" s="2" t="s">
        <v>1576</v>
      </c>
      <c r="C403" s="2">
        <v>64</v>
      </c>
      <c r="D403" s="10" t="s">
        <v>2756</v>
      </c>
      <c r="E403" s="2">
        <v>2</v>
      </c>
      <c r="F403" s="34" t="s">
        <v>3163</v>
      </c>
      <c r="G403" s="20">
        <v>42852</v>
      </c>
      <c r="H403" s="14"/>
      <c r="I403" s="14">
        <v>95</v>
      </c>
    </row>
    <row r="404" spans="1:9" ht="56" hidden="1" x14ac:dyDescent="0.2">
      <c r="A404" s="10" t="str">
        <f>CONCATENATE("v1-",YEAR(Table2[[#This Row],[Post Date]]),"-Q",ROUNDDOWN(MONTH(Table2[[#This Row],[Post Date]])/3,0)+1,"-",TEXT(Table2[[#This Row],[Counter]],"00#"))</f>
        <v>v1-2017-Q2-096</v>
      </c>
      <c r="B404" s="2" t="s">
        <v>1576</v>
      </c>
      <c r="C404" s="2">
        <v>64</v>
      </c>
      <c r="D404" s="10" t="s">
        <v>2756</v>
      </c>
      <c r="E404" s="2">
        <v>2</v>
      </c>
      <c r="F404" s="34" t="s">
        <v>3164</v>
      </c>
      <c r="G404" s="20">
        <v>42852</v>
      </c>
      <c r="H404" s="14"/>
      <c r="I404" s="14">
        <v>96</v>
      </c>
    </row>
    <row r="405" spans="1:9" ht="98" hidden="1" x14ac:dyDescent="0.2">
      <c r="A405" s="10" t="str">
        <f>CONCATENATE("v1-",YEAR(Table2[[#This Row],[Post Date]]),"-Q",ROUNDDOWN(MONTH(Table2[[#This Row],[Post Date]])/3,0)+1,"-",TEXT(Table2[[#This Row],[Counter]],"00#"))</f>
        <v>v1-2017-Q2-097</v>
      </c>
      <c r="B405" s="2" t="s">
        <v>1576</v>
      </c>
      <c r="C405" s="2">
        <v>64</v>
      </c>
      <c r="D405" s="10" t="s">
        <v>2756</v>
      </c>
      <c r="E405" s="2">
        <v>2</v>
      </c>
      <c r="F405" s="34" t="s">
        <v>3165</v>
      </c>
      <c r="G405" s="20">
        <v>42852</v>
      </c>
      <c r="H405" s="14"/>
      <c r="I405" s="14">
        <v>97</v>
      </c>
    </row>
    <row r="406" spans="1:9" ht="28" hidden="1" x14ac:dyDescent="0.2">
      <c r="A406" s="10" t="str">
        <f>CONCATENATE("v1-",YEAR(Table2[[#This Row],[Post Date]]),"-Q",ROUNDDOWN(MONTH(Table2[[#This Row],[Post Date]])/3,0)+1,"-",TEXT(Table2[[#This Row],[Counter]],"00#"))</f>
        <v>v1-2017-Q2-098</v>
      </c>
      <c r="B406" s="2" t="s">
        <v>1576</v>
      </c>
      <c r="C406" s="2">
        <v>64</v>
      </c>
      <c r="D406" s="10" t="s">
        <v>2756</v>
      </c>
      <c r="E406" s="2">
        <v>2</v>
      </c>
      <c r="F406" s="34" t="s">
        <v>3166</v>
      </c>
      <c r="G406" s="20">
        <v>42852</v>
      </c>
      <c r="H406" s="14"/>
      <c r="I406" s="14">
        <v>98</v>
      </c>
    </row>
    <row r="407" spans="1:9" ht="14" hidden="1" x14ac:dyDescent="0.2">
      <c r="A407" s="10" t="str">
        <f>CONCATENATE("v1-",YEAR(Table2[[#This Row],[Post Date]]),"-Q",ROUNDDOWN(MONTH(Table2[[#This Row],[Post Date]])/3,0)+1,"-",TEXT(Table2[[#This Row],[Counter]],"00#"))</f>
        <v>v1-2017-Q2-099</v>
      </c>
      <c r="B407" s="2" t="s">
        <v>1576</v>
      </c>
      <c r="C407" s="2">
        <v>64</v>
      </c>
      <c r="D407" s="10" t="s">
        <v>2756</v>
      </c>
      <c r="E407" s="2">
        <v>3</v>
      </c>
      <c r="F407" s="34" t="s">
        <v>3167</v>
      </c>
      <c r="G407" s="20">
        <v>42852</v>
      </c>
      <c r="H407" s="14"/>
      <c r="I407" s="14">
        <v>99</v>
      </c>
    </row>
    <row r="408" spans="1:9" ht="14" hidden="1" x14ac:dyDescent="0.2">
      <c r="A408" s="10" t="str">
        <f>CONCATENATE("v1-",YEAR(Table2[[#This Row],[Post Date]]),"-Q",ROUNDDOWN(MONTH(Table2[[#This Row],[Post Date]])/3,0)+1,"-",TEXT(Table2[[#This Row],[Counter]],"00#"))</f>
        <v>v1-2017-Q2-100</v>
      </c>
      <c r="B408" s="2" t="s">
        <v>1576</v>
      </c>
      <c r="C408" s="2">
        <v>64</v>
      </c>
      <c r="D408" s="10" t="s">
        <v>2756</v>
      </c>
      <c r="E408" s="2">
        <v>3</v>
      </c>
      <c r="F408" s="34" t="s">
        <v>3168</v>
      </c>
      <c r="G408" s="20">
        <v>42852</v>
      </c>
      <c r="H408" s="14"/>
      <c r="I408" s="14">
        <v>100</v>
      </c>
    </row>
    <row r="409" spans="1:9" ht="42" hidden="1" x14ac:dyDescent="0.2">
      <c r="A409" s="10" t="str">
        <f>CONCATENATE("v1-",YEAR(Table2[[#This Row],[Post Date]]),"-Q",ROUNDDOWN(MONTH(Table2[[#This Row],[Post Date]])/3,0)+1,"-",TEXT(Table2[[#This Row],[Counter]],"00#"))</f>
        <v>v1-2017-Q2-101</v>
      </c>
      <c r="B409" s="2" t="s">
        <v>1576</v>
      </c>
      <c r="C409" s="2">
        <v>65</v>
      </c>
      <c r="D409" s="10" t="s">
        <v>3045</v>
      </c>
      <c r="E409" s="2">
        <v>1</v>
      </c>
      <c r="F409" s="34" t="s">
        <v>3169</v>
      </c>
      <c r="G409" s="20">
        <v>42852</v>
      </c>
      <c r="H409" s="14"/>
      <c r="I409" s="14">
        <v>101</v>
      </c>
    </row>
    <row r="410" spans="1:9" ht="112" hidden="1" x14ac:dyDescent="0.2">
      <c r="A410" s="10" t="str">
        <f>CONCATENATE("v1-",YEAR(Table2[[#This Row],[Post Date]]),"-Q",ROUNDDOWN(MONTH(Table2[[#This Row],[Post Date]])/3,0)+1,"-",TEXT(Table2[[#This Row],[Counter]],"00#"))</f>
        <v>v1-2017-Q2-102</v>
      </c>
      <c r="B410" s="2" t="s">
        <v>1576</v>
      </c>
      <c r="C410" s="2">
        <v>65</v>
      </c>
      <c r="D410" s="10" t="s">
        <v>3045</v>
      </c>
      <c r="E410" s="2">
        <v>1</v>
      </c>
      <c r="F410" s="34" t="s">
        <v>3170</v>
      </c>
      <c r="G410" s="20">
        <v>42852</v>
      </c>
      <c r="H410" s="14"/>
      <c r="I410" s="14">
        <v>102</v>
      </c>
    </row>
    <row r="411" spans="1:9" ht="84" hidden="1" x14ac:dyDescent="0.2">
      <c r="A411" s="10" t="str">
        <f>CONCATENATE("v1-",YEAR(Table2[[#This Row],[Post Date]]),"-Q",ROUNDDOWN(MONTH(Table2[[#This Row],[Post Date]])/3,0)+1,"-",TEXT(Table2[[#This Row],[Counter]],"00#"))</f>
        <v>v1-2017-Q2-103</v>
      </c>
      <c r="B411" s="2" t="s">
        <v>1576</v>
      </c>
      <c r="C411" s="2">
        <v>65</v>
      </c>
      <c r="D411" s="10" t="s">
        <v>3045</v>
      </c>
      <c r="E411" s="2">
        <v>1</v>
      </c>
      <c r="F411" s="34" t="s">
        <v>3171</v>
      </c>
      <c r="G411" s="20">
        <v>42852</v>
      </c>
      <c r="H411" s="14"/>
      <c r="I411" s="14">
        <v>103</v>
      </c>
    </row>
    <row r="412" spans="1:9" ht="112" hidden="1" x14ac:dyDescent="0.2">
      <c r="A412" s="10" t="str">
        <f>CONCATENATE("v1-",YEAR(Table2[[#This Row],[Post Date]]),"-Q",ROUNDDOWN(MONTH(Table2[[#This Row],[Post Date]])/3,0)+1,"-",TEXT(Table2[[#This Row],[Counter]],"00#"))</f>
        <v>v1-2017-Q2-104</v>
      </c>
      <c r="B412" s="2" t="s">
        <v>1576</v>
      </c>
      <c r="C412" s="2">
        <v>65</v>
      </c>
      <c r="D412" s="10" t="s">
        <v>3045</v>
      </c>
      <c r="E412" s="2">
        <v>1</v>
      </c>
      <c r="F412" s="34" t="s">
        <v>3172</v>
      </c>
      <c r="G412" s="20">
        <v>42852</v>
      </c>
      <c r="H412" s="14"/>
      <c r="I412" s="14">
        <v>104</v>
      </c>
    </row>
    <row r="413" spans="1:9" ht="70" hidden="1" x14ac:dyDescent="0.2">
      <c r="A413" s="10" t="str">
        <f>CONCATENATE("v1-",YEAR(Table2[[#This Row],[Post Date]]),"-Q",ROUNDDOWN(MONTH(Table2[[#This Row],[Post Date]])/3,0)+1,"-",TEXT(Table2[[#This Row],[Counter]],"00#"))</f>
        <v>v1-2017-Q2-105</v>
      </c>
      <c r="B413" s="2" t="s">
        <v>1576</v>
      </c>
      <c r="C413" s="2">
        <v>65</v>
      </c>
      <c r="D413" s="10" t="s">
        <v>3045</v>
      </c>
      <c r="E413" s="2">
        <v>1</v>
      </c>
      <c r="F413" s="34" t="s">
        <v>3173</v>
      </c>
      <c r="G413" s="20">
        <v>42852</v>
      </c>
      <c r="H413" s="14"/>
      <c r="I413" s="14">
        <v>105</v>
      </c>
    </row>
    <row r="414" spans="1:9" ht="84" hidden="1" x14ac:dyDescent="0.2">
      <c r="A414" s="10" t="str">
        <f>CONCATENATE("v1-",YEAR(Table2[[#This Row],[Post Date]]),"-Q",ROUNDDOWN(MONTH(Table2[[#This Row],[Post Date]])/3,0)+1,"-",TEXT(Table2[[#This Row],[Counter]],"00#"))</f>
        <v>v1-2017-Q2-106</v>
      </c>
      <c r="B414" s="2" t="s">
        <v>1576</v>
      </c>
      <c r="C414" s="2">
        <v>65</v>
      </c>
      <c r="D414" s="10" t="s">
        <v>3045</v>
      </c>
      <c r="E414" s="2">
        <v>1</v>
      </c>
      <c r="F414" s="34" t="s">
        <v>3174</v>
      </c>
      <c r="G414" s="20">
        <v>42852</v>
      </c>
      <c r="H414" s="14"/>
      <c r="I414" s="14">
        <v>106</v>
      </c>
    </row>
    <row r="415" spans="1:9" ht="28" hidden="1" x14ac:dyDescent="0.2">
      <c r="A415" s="10" t="str">
        <f>CONCATENATE("v1-",YEAR(Table2[[#This Row],[Post Date]]),"-Q",ROUNDDOWN(MONTH(Table2[[#This Row],[Post Date]])/3,0)+1,"-",TEXT(Table2[[#This Row],[Counter]],"00#"))</f>
        <v>v1-2017-Q2-107</v>
      </c>
      <c r="B415" s="2" t="s">
        <v>1576</v>
      </c>
      <c r="C415" s="2">
        <v>65</v>
      </c>
      <c r="D415" s="10" t="s">
        <v>3045</v>
      </c>
      <c r="E415" s="2">
        <v>1</v>
      </c>
      <c r="F415" s="34" t="s">
        <v>3175</v>
      </c>
      <c r="G415" s="20">
        <v>42852</v>
      </c>
      <c r="H415" s="14"/>
      <c r="I415" s="14">
        <v>107</v>
      </c>
    </row>
    <row r="416" spans="1:9" ht="210" hidden="1" x14ac:dyDescent="0.2">
      <c r="A416" s="10" t="str">
        <f>CONCATENATE("v1-",YEAR(Table2[[#This Row],[Post Date]]),"-Q",ROUNDDOWN(MONTH(Table2[[#This Row],[Post Date]])/3,0)+1,"-",TEXT(Table2[[#This Row],[Counter]],"00#"))</f>
        <v>v1-2017-Q2-108</v>
      </c>
      <c r="B416" s="2" t="s">
        <v>1576</v>
      </c>
      <c r="C416" s="2" t="s">
        <v>3176</v>
      </c>
      <c r="D416" s="34" t="s">
        <v>3045</v>
      </c>
      <c r="E416" s="2">
        <v>1</v>
      </c>
      <c r="F416" s="34" t="s">
        <v>3177</v>
      </c>
      <c r="G416" s="20">
        <v>42852</v>
      </c>
      <c r="H416" s="14"/>
      <c r="I416" s="14">
        <v>108</v>
      </c>
    </row>
    <row r="417" spans="1:9" ht="14" hidden="1" x14ac:dyDescent="0.2">
      <c r="A417" s="10" t="str">
        <f>CONCATENATE("v1-",YEAR(Table2[[#This Row],[Post Date]]),"-Q",ROUNDDOWN(MONTH(Table2[[#This Row],[Post Date]])/3,0)+1,"-",TEXT(Table2[[#This Row],[Counter]],"00#"))</f>
        <v>v1-2017-Q2-109</v>
      </c>
      <c r="B417" s="2" t="s">
        <v>1576</v>
      </c>
      <c r="C417" s="2">
        <v>67</v>
      </c>
      <c r="D417" s="10" t="s">
        <v>2992</v>
      </c>
      <c r="E417" s="2">
        <v>1</v>
      </c>
      <c r="F417" s="34" t="s">
        <v>3178</v>
      </c>
      <c r="G417" s="20">
        <v>42852</v>
      </c>
      <c r="H417" s="14"/>
      <c r="I417" s="14">
        <v>109</v>
      </c>
    </row>
    <row r="418" spans="1:9" ht="14" hidden="1" x14ac:dyDescent="0.2">
      <c r="A418" s="10" t="str">
        <f>CONCATENATE("v1-",YEAR(Table2[[#This Row],[Post Date]]),"-Q",ROUNDDOWN(MONTH(Table2[[#This Row],[Post Date]])/3,0)+1,"-",TEXT(Table2[[#This Row],[Counter]],"00#"))</f>
        <v>v1-2017-Q2-110</v>
      </c>
      <c r="B418" s="2" t="s">
        <v>1576</v>
      </c>
      <c r="C418" s="2">
        <v>67</v>
      </c>
      <c r="D418" s="10" t="s">
        <v>2992</v>
      </c>
      <c r="E418" s="2">
        <v>2</v>
      </c>
      <c r="F418" s="34" t="s">
        <v>3179</v>
      </c>
      <c r="G418" s="20">
        <v>42852</v>
      </c>
      <c r="H418" s="14"/>
      <c r="I418" s="14">
        <v>110</v>
      </c>
    </row>
    <row r="419" spans="1:9" ht="14" hidden="1" x14ac:dyDescent="0.2">
      <c r="A419" s="10" t="str">
        <f>CONCATENATE("v1-",YEAR(Table2[[#This Row],[Post Date]]),"-Q",ROUNDDOWN(MONTH(Table2[[#This Row],[Post Date]])/3,0)+1,"-",TEXT(Table2[[#This Row],[Counter]],"00#"))</f>
        <v>v1-2017-Q2-111</v>
      </c>
      <c r="B419" s="2" t="s">
        <v>1576</v>
      </c>
      <c r="C419" s="2">
        <v>67</v>
      </c>
      <c r="D419" s="10" t="s">
        <v>2992</v>
      </c>
      <c r="E419" s="2">
        <v>2</v>
      </c>
      <c r="F419" s="34" t="s">
        <v>3180</v>
      </c>
      <c r="G419" s="20">
        <v>42852</v>
      </c>
      <c r="H419" s="14"/>
      <c r="I419" s="14">
        <v>111</v>
      </c>
    </row>
    <row r="420" spans="1:9" ht="84" hidden="1" x14ac:dyDescent="0.2">
      <c r="A420" s="10" t="str">
        <f>CONCATENATE("v1-",YEAR(Table2[[#This Row],[Post Date]]),"-Q",ROUNDDOWN(MONTH(Table2[[#This Row],[Post Date]])/3,0)+1,"-",TEXT(Table2[[#This Row],[Counter]],"00#"))</f>
        <v>v1-2017-Q2-112</v>
      </c>
      <c r="B420" s="2" t="s">
        <v>1576</v>
      </c>
      <c r="C420" s="2">
        <v>67</v>
      </c>
      <c r="D420" s="10" t="s">
        <v>2992</v>
      </c>
      <c r="E420" s="2">
        <v>3</v>
      </c>
      <c r="F420" s="34" t="s">
        <v>3181</v>
      </c>
      <c r="G420" s="20">
        <v>42852</v>
      </c>
      <c r="H420" s="14"/>
      <c r="I420" s="14">
        <v>112</v>
      </c>
    </row>
    <row r="421" spans="1:9" ht="14" hidden="1" x14ac:dyDescent="0.2">
      <c r="A421" s="10" t="str">
        <f>CONCATENATE("v1-",YEAR(Table2[[#This Row],[Post Date]]),"-Q",ROUNDDOWN(MONTH(Table2[[#This Row],[Post Date]])/3,0)+1,"-",TEXT(Table2[[#This Row],[Counter]],"00#"))</f>
        <v>v1-2017-Q2-113</v>
      </c>
      <c r="B421" s="2" t="s">
        <v>1576</v>
      </c>
      <c r="C421" s="2">
        <v>68</v>
      </c>
      <c r="D421" s="34" t="s">
        <v>1578</v>
      </c>
      <c r="E421" s="2">
        <v>1</v>
      </c>
      <c r="F421" s="34" t="s">
        <v>3182</v>
      </c>
      <c r="G421" s="20">
        <v>42852</v>
      </c>
      <c r="H421" s="14"/>
      <c r="I421" s="14">
        <v>113</v>
      </c>
    </row>
    <row r="422" spans="1:9" ht="70" hidden="1" x14ac:dyDescent="0.2">
      <c r="A422" s="10" t="str">
        <f>CONCATENATE("v1-",YEAR(Table2[[#This Row],[Post Date]]),"-Q",ROUNDDOWN(MONTH(Table2[[#This Row],[Post Date]])/3,0)+1,"-",TEXT(Table2[[#This Row],[Counter]],"00#"))</f>
        <v>v1-2017-Q2-114</v>
      </c>
      <c r="B422" s="2" t="s">
        <v>1576</v>
      </c>
      <c r="C422" s="2">
        <v>68</v>
      </c>
      <c r="D422" s="10" t="s">
        <v>1578</v>
      </c>
      <c r="E422" s="2">
        <v>2</v>
      </c>
      <c r="F422" s="34" t="s">
        <v>3183</v>
      </c>
      <c r="G422" s="20">
        <v>42852</v>
      </c>
      <c r="H422" s="14"/>
      <c r="I422" s="14">
        <v>114</v>
      </c>
    </row>
    <row r="423" spans="1:9" ht="42" hidden="1" x14ac:dyDescent="0.2">
      <c r="A423" s="10" t="str">
        <f>CONCATENATE("v1-",YEAR(Table2[[#This Row],[Post Date]]),"-Q",ROUNDDOWN(MONTH(Table2[[#This Row],[Post Date]])/3,0)+1,"-",TEXT(Table2[[#This Row],[Counter]],"00#"))</f>
        <v>v1-2017-Q2-115</v>
      </c>
      <c r="B423" s="2" t="s">
        <v>1576</v>
      </c>
      <c r="C423" s="2">
        <v>68</v>
      </c>
      <c r="D423" s="10" t="s">
        <v>1578</v>
      </c>
      <c r="E423" s="2">
        <v>2</v>
      </c>
      <c r="F423" s="34" t="s">
        <v>3184</v>
      </c>
      <c r="G423" s="20">
        <v>42852</v>
      </c>
      <c r="H423" s="14"/>
      <c r="I423" s="14">
        <v>115</v>
      </c>
    </row>
    <row r="424" spans="1:9" ht="28" hidden="1" x14ac:dyDescent="0.2">
      <c r="A424" s="10" t="str">
        <f>CONCATENATE("v1-",YEAR(Table2[[#This Row],[Post Date]]),"-Q",ROUNDDOWN(MONTH(Table2[[#This Row],[Post Date]])/3,0)+1,"-",TEXT(Table2[[#This Row],[Counter]],"00#"))</f>
        <v>v1-2017-Q2-116</v>
      </c>
      <c r="B424" s="2" t="s">
        <v>1576</v>
      </c>
      <c r="C424" s="2">
        <v>68</v>
      </c>
      <c r="D424" s="10" t="s">
        <v>1578</v>
      </c>
      <c r="E424" s="2">
        <v>2</v>
      </c>
      <c r="F424" s="34" t="s">
        <v>3185</v>
      </c>
      <c r="G424" s="20">
        <v>42852</v>
      </c>
      <c r="H424" s="14"/>
      <c r="I424" s="14">
        <v>116</v>
      </c>
    </row>
    <row r="425" spans="1:9" ht="14" hidden="1" x14ac:dyDescent="0.2">
      <c r="A425" s="10" t="str">
        <f>CONCATENATE("v1-",YEAR(Table2[[#This Row],[Post Date]]),"-Q",ROUNDDOWN(MONTH(Table2[[#This Row],[Post Date]])/3,0)+1,"-",TEXT(Table2[[#This Row],[Counter]],"00#"))</f>
        <v>v1-2017-Q2-117</v>
      </c>
      <c r="B425" s="2" t="s">
        <v>1576</v>
      </c>
      <c r="C425" s="2">
        <v>68</v>
      </c>
      <c r="D425" s="10" t="s">
        <v>1578</v>
      </c>
      <c r="E425" s="2">
        <v>2</v>
      </c>
      <c r="F425" s="34" t="s">
        <v>3186</v>
      </c>
      <c r="G425" s="20">
        <v>42852</v>
      </c>
      <c r="H425" s="14"/>
      <c r="I425" s="14">
        <v>117</v>
      </c>
    </row>
    <row r="426" spans="1:9" ht="14" hidden="1" x14ac:dyDescent="0.2">
      <c r="A426" s="10" t="str">
        <f>CONCATENATE("v1-",YEAR(Table2[[#This Row],[Post Date]]),"-Q",ROUNDDOWN(MONTH(Table2[[#This Row],[Post Date]])/3,0)+1,"-",TEXT(Table2[[#This Row],[Counter]],"00#"))</f>
        <v>v1-2017-Q2-118</v>
      </c>
      <c r="B426" s="2" t="s">
        <v>1576</v>
      </c>
      <c r="C426" s="2">
        <v>68</v>
      </c>
      <c r="D426" s="10" t="s">
        <v>1578</v>
      </c>
      <c r="E426" s="2">
        <v>2</v>
      </c>
      <c r="F426" s="34" t="s">
        <v>3187</v>
      </c>
      <c r="G426" s="20">
        <v>42852</v>
      </c>
      <c r="H426" s="14"/>
      <c r="I426" s="14">
        <v>118</v>
      </c>
    </row>
    <row r="427" spans="1:9" ht="14" hidden="1" x14ac:dyDescent="0.2">
      <c r="A427" s="10" t="str">
        <f>CONCATENATE("v1-",YEAR(Table2[[#This Row],[Post Date]]),"-Q",ROUNDDOWN(MONTH(Table2[[#This Row],[Post Date]])/3,0)+1,"-",TEXT(Table2[[#This Row],[Counter]],"00#"))</f>
        <v>v1-2017-Q2-119</v>
      </c>
      <c r="B427" s="2" t="s">
        <v>1576</v>
      </c>
      <c r="C427" s="2">
        <v>68</v>
      </c>
      <c r="D427" s="10" t="s">
        <v>1578</v>
      </c>
      <c r="E427" s="2">
        <v>2</v>
      </c>
      <c r="F427" s="34" t="s">
        <v>3188</v>
      </c>
      <c r="G427" s="20">
        <v>42852</v>
      </c>
      <c r="H427" s="14"/>
      <c r="I427" s="14">
        <v>119</v>
      </c>
    </row>
    <row r="428" spans="1:9" ht="14" hidden="1" x14ac:dyDescent="0.2">
      <c r="A428" s="10" t="str">
        <f>CONCATENATE("v1-",YEAR(Table2[[#This Row],[Post Date]]),"-Q",ROUNDDOWN(MONTH(Table2[[#This Row],[Post Date]])/3,0)+1,"-",TEXT(Table2[[#This Row],[Counter]],"00#"))</f>
        <v>v1-2017-Q2-120</v>
      </c>
      <c r="B428" s="3" t="s">
        <v>1576</v>
      </c>
      <c r="C428" s="2">
        <v>68</v>
      </c>
      <c r="D428" s="10" t="s">
        <v>1578</v>
      </c>
      <c r="E428" s="2">
        <v>2</v>
      </c>
      <c r="F428" s="34" t="s">
        <v>3189</v>
      </c>
      <c r="G428" s="20">
        <v>42852</v>
      </c>
      <c r="H428" s="14"/>
      <c r="I428" s="14">
        <v>120</v>
      </c>
    </row>
    <row r="429" spans="1:9" ht="14" hidden="1" x14ac:dyDescent="0.2">
      <c r="A429" s="10" t="str">
        <f>CONCATENATE("v1-",YEAR(Table2[[#This Row],[Post Date]]),"-Q",ROUNDDOWN(MONTH(Table2[[#This Row],[Post Date]])/3,0)+1,"-",TEXT(Table2[[#This Row],[Counter]],"00#"))</f>
        <v>v1-2017-Q2-121</v>
      </c>
      <c r="B429" s="2" t="s">
        <v>1576</v>
      </c>
      <c r="C429" s="2">
        <v>68</v>
      </c>
      <c r="D429" s="34" t="s">
        <v>1578</v>
      </c>
      <c r="E429" s="2" t="s">
        <v>38</v>
      </c>
      <c r="F429" s="34" t="s">
        <v>3190</v>
      </c>
      <c r="G429" s="20">
        <v>42852</v>
      </c>
      <c r="H429" s="14"/>
      <c r="I429" s="14">
        <v>121</v>
      </c>
    </row>
    <row r="430" spans="1:9" ht="14" hidden="1" x14ac:dyDescent="0.2">
      <c r="A430" s="10" t="str">
        <f>CONCATENATE("v1-",YEAR(Table2[[#This Row],[Post Date]]),"-Q",ROUNDDOWN(MONTH(Table2[[#This Row],[Post Date]])/3,0)+1,"-",TEXT(Table2[[#This Row],[Counter]],"00#"))</f>
        <v>v1-2017-Q2-122</v>
      </c>
      <c r="B430" s="2" t="s">
        <v>1576</v>
      </c>
      <c r="C430" s="2">
        <v>70</v>
      </c>
      <c r="D430" s="34" t="s">
        <v>2758</v>
      </c>
      <c r="E430" s="2" t="s">
        <v>38</v>
      </c>
      <c r="F430" s="34" t="s">
        <v>3191</v>
      </c>
      <c r="G430" s="20">
        <v>42852</v>
      </c>
      <c r="H430" s="14"/>
      <c r="I430" s="14">
        <v>122</v>
      </c>
    </row>
    <row r="431" spans="1:9" ht="28" hidden="1" x14ac:dyDescent="0.2">
      <c r="A431" s="10" t="str">
        <f>CONCATENATE("v1-",YEAR(Table2[[#This Row],[Post Date]]),"-Q",ROUNDDOWN(MONTH(Table2[[#This Row],[Post Date]])/3,0)+1,"-",TEXT(Table2[[#This Row],[Counter]],"00#"))</f>
        <v>v1-2017-Q2-123</v>
      </c>
      <c r="B431" s="3" t="s">
        <v>1576</v>
      </c>
      <c r="C431" s="2">
        <v>71</v>
      </c>
      <c r="D431" s="10" t="s">
        <v>3192</v>
      </c>
      <c r="E431" s="2">
        <v>2</v>
      </c>
      <c r="F431" s="34" t="s">
        <v>3193</v>
      </c>
      <c r="G431" s="20">
        <v>42852</v>
      </c>
      <c r="H431" s="14"/>
      <c r="I431" s="14">
        <v>123</v>
      </c>
    </row>
    <row r="432" spans="1:9" ht="28" hidden="1" x14ac:dyDescent="0.2">
      <c r="A432" s="10" t="str">
        <f>CONCATENATE("v1-",YEAR(Table2[[#This Row],[Post Date]]),"-Q",ROUNDDOWN(MONTH(Table2[[#This Row],[Post Date]])/3,0)+1,"-",TEXT(Table2[[#This Row],[Counter]],"00#"))</f>
        <v>v1-2017-Q2-124</v>
      </c>
      <c r="B432" s="3" t="s">
        <v>3194</v>
      </c>
      <c r="C432" s="2">
        <v>72</v>
      </c>
      <c r="D432" s="10" t="s">
        <v>3195</v>
      </c>
      <c r="E432" s="2">
        <v>1</v>
      </c>
      <c r="F432" s="34" t="s">
        <v>3196</v>
      </c>
      <c r="G432" s="20">
        <v>42852</v>
      </c>
      <c r="H432" s="14"/>
      <c r="I432" s="14">
        <v>124</v>
      </c>
    </row>
    <row r="433" spans="1:9" ht="14" hidden="1" x14ac:dyDescent="0.2">
      <c r="A433" s="10" t="str">
        <f>CONCATENATE("v1-",YEAR(Table2[[#This Row],[Post Date]]),"-Q",ROUNDDOWN(MONTH(Table2[[#This Row],[Post Date]])/3,0)+1,"-",TEXT(Table2[[#This Row],[Counter]],"00#"))</f>
        <v>v1-2017-Q2-125</v>
      </c>
      <c r="B433" s="3" t="s">
        <v>3194</v>
      </c>
      <c r="C433" s="2">
        <v>72</v>
      </c>
      <c r="D433" s="10" t="s">
        <v>3195</v>
      </c>
      <c r="E433" s="2">
        <v>1</v>
      </c>
      <c r="F433" s="34" t="s">
        <v>3197</v>
      </c>
      <c r="G433" s="20">
        <v>42852</v>
      </c>
      <c r="H433" s="14"/>
      <c r="I433" s="14">
        <v>125</v>
      </c>
    </row>
    <row r="434" spans="1:9" ht="28" hidden="1" x14ac:dyDescent="0.2">
      <c r="A434" s="10" t="str">
        <f>CONCATENATE("v1-",YEAR(Table2[[#This Row],[Post Date]]),"-Q",ROUNDDOWN(MONTH(Table2[[#This Row],[Post Date]])/3,0)+1,"-",TEXT(Table2[[#This Row],[Counter]],"00#"))</f>
        <v>v1-2017-Q2-126</v>
      </c>
      <c r="B434" s="3" t="s">
        <v>3194</v>
      </c>
      <c r="C434" s="2">
        <v>75</v>
      </c>
      <c r="D434" s="10" t="s">
        <v>2997</v>
      </c>
      <c r="E434" s="2">
        <v>1</v>
      </c>
      <c r="F434" s="34" t="s">
        <v>3198</v>
      </c>
      <c r="G434" s="20">
        <v>42852</v>
      </c>
      <c r="H434" s="14"/>
      <c r="I434" s="14">
        <v>126</v>
      </c>
    </row>
    <row r="435" spans="1:9" ht="28" hidden="1" x14ac:dyDescent="0.2">
      <c r="A435" s="10" t="str">
        <f>CONCATENATE("v1-",YEAR(Table2[[#This Row],[Post Date]]),"-Q",ROUNDDOWN(MONTH(Table2[[#This Row],[Post Date]])/3,0)+1,"-",TEXT(Table2[[#This Row],[Counter]],"00#"))</f>
        <v>v1-2017-Q2-127</v>
      </c>
      <c r="B435" s="3" t="s">
        <v>3194</v>
      </c>
      <c r="C435" s="2">
        <v>75</v>
      </c>
      <c r="D435" s="10" t="s">
        <v>2997</v>
      </c>
      <c r="E435" s="2">
        <v>2</v>
      </c>
      <c r="F435" s="34" t="s">
        <v>3199</v>
      </c>
      <c r="G435" s="20">
        <v>42852</v>
      </c>
      <c r="H435" s="14"/>
      <c r="I435" s="14">
        <v>127</v>
      </c>
    </row>
    <row r="436" spans="1:9" ht="14" hidden="1" x14ac:dyDescent="0.2">
      <c r="A436" s="10" t="str">
        <f>CONCATENATE("v1-",YEAR(Table2[[#This Row],[Post Date]]),"-Q",ROUNDDOWN(MONTH(Table2[[#This Row],[Post Date]])/3,0)+1,"-",TEXT(Table2[[#This Row],[Counter]],"00#"))</f>
        <v>v1-2017-Q2-128</v>
      </c>
      <c r="B436" s="3" t="s">
        <v>3194</v>
      </c>
      <c r="C436" s="2">
        <v>75</v>
      </c>
      <c r="D436" s="10" t="s">
        <v>2997</v>
      </c>
      <c r="E436" s="2" t="s">
        <v>38</v>
      </c>
      <c r="F436" s="34" t="s">
        <v>3200</v>
      </c>
      <c r="G436" s="20">
        <v>42852</v>
      </c>
      <c r="H436" s="14"/>
      <c r="I436" s="14">
        <v>128</v>
      </c>
    </row>
    <row r="437" spans="1:9" ht="14" hidden="1" x14ac:dyDescent="0.2">
      <c r="A437" s="10" t="str">
        <f>CONCATENATE("v1-",YEAR(Table2[[#This Row],[Post Date]]),"-Q",ROUNDDOWN(MONTH(Table2[[#This Row],[Post Date]])/3,0)+1,"-",TEXT(Table2[[#This Row],[Counter]],"00#"))</f>
        <v>v1-2017-Q2-129</v>
      </c>
      <c r="B437" s="3" t="s">
        <v>3194</v>
      </c>
      <c r="C437" s="2">
        <v>75</v>
      </c>
      <c r="D437" s="10" t="s">
        <v>2997</v>
      </c>
      <c r="E437" s="2" t="s">
        <v>38</v>
      </c>
      <c r="F437" s="34" t="s">
        <v>3201</v>
      </c>
      <c r="G437" s="20">
        <v>42852</v>
      </c>
      <c r="H437" s="14"/>
      <c r="I437" s="14">
        <v>129</v>
      </c>
    </row>
    <row r="438" spans="1:9" ht="70" hidden="1" x14ac:dyDescent="0.2">
      <c r="A438" s="10" t="str">
        <f>CONCATENATE("v1-",YEAR(Table2[[#This Row],[Post Date]]),"-Q",ROUNDDOWN(MONTH(Table2[[#This Row],[Post Date]])/3,0)+1,"-",TEXT(Table2[[#This Row],[Counter]],"00#"))</f>
        <v>v1-2017-Q2-130</v>
      </c>
      <c r="B438" s="3" t="s">
        <v>3194</v>
      </c>
      <c r="C438" s="2">
        <v>75</v>
      </c>
      <c r="D438" s="10" t="s">
        <v>2997</v>
      </c>
      <c r="E438" s="2" t="s">
        <v>38</v>
      </c>
      <c r="F438" s="34" t="s">
        <v>3202</v>
      </c>
      <c r="G438" s="20">
        <v>42852</v>
      </c>
      <c r="H438" s="14"/>
      <c r="I438" s="14">
        <v>130</v>
      </c>
    </row>
    <row r="439" spans="1:9" ht="28" hidden="1" x14ac:dyDescent="0.2">
      <c r="A439" s="10" t="str">
        <f>CONCATENATE("v1-",YEAR(Table2[[#This Row],[Post Date]]),"-Q",ROUNDDOWN(MONTH(Table2[[#This Row],[Post Date]])/3,0)+1,"-",TEXT(Table2[[#This Row],[Counter]],"00#"))</f>
        <v>v1-2017-Q2-131</v>
      </c>
      <c r="B439" s="3" t="s">
        <v>139</v>
      </c>
      <c r="C439" s="2">
        <v>85</v>
      </c>
      <c r="D439" s="10" t="s">
        <v>2882</v>
      </c>
      <c r="E439" s="2">
        <v>1</v>
      </c>
      <c r="F439" s="34" t="s">
        <v>3203</v>
      </c>
      <c r="G439" s="20">
        <v>42852</v>
      </c>
      <c r="H439" s="14"/>
      <c r="I439" s="14">
        <v>131</v>
      </c>
    </row>
    <row r="440" spans="1:9" ht="42" hidden="1" x14ac:dyDescent="0.2">
      <c r="A440" s="10" t="str">
        <f>CONCATENATE("v1-",YEAR(Table2[[#This Row],[Post Date]]),"-Q",ROUNDDOWN(MONTH(Table2[[#This Row],[Post Date]])/3,0)+1,"-",TEXT(Table2[[#This Row],[Counter]],"00#"))</f>
        <v>v1-2017-Q2-132</v>
      </c>
      <c r="B440" s="3" t="s">
        <v>139</v>
      </c>
      <c r="C440" s="2">
        <v>92</v>
      </c>
      <c r="D440" s="10" t="s">
        <v>3204</v>
      </c>
      <c r="E440" s="2">
        <v>1</v>
      </c>
      <c r="F440" s="34" t="s">
        <v>3205</v>
      </c>
      <c r="G440" s="20">
        <v>42852</v>
      </c>
      <c r="H440" s="14"/>
      <c r="I440" s="14">
        <v>132</v>
      </c>
    </row>
    <row r="441" spans="1:9" ht="42" hidden="1" x14ac:dyDescent="0.2">
      <c r="A441" s="10" t="str">
        <f>CONCATENATE("v1-",YEAR(Table2[[#This Row],[Post Date]]),"-Q",ROUNDDOWN(MONTH(Table2[[#This Row],[Post Date]])/3,0)+1,"-",TEXT(Table2[[#This Row],[Counter]],"00#"))</f>
        <v>v1-2017-Q2-133</v>
      </c>
      <c r="B441" s="3" t="s">
        <v>139</v>
      </c>
      <c r="C441" s="3">
        <v>97</v>
      </c>
      <c r="D441" s="34" t="s">
        <v>3206</v>
      </c>
      <c r="E441" s="3">
        <v>1</v>
      </c>
      <c r="F441" s="34" t="s">
        <v>3207</v>
      </c>
      <c r="G441" s="20">
        <v>42852</v>
      </c>
      <c r="H441" s="14"/>
      <c r="I441" s="14">
        <v>133</v>
      </c>
    </row>
    <row r="442" spans="1:9" ht="28" hidden="1" x14ac:dyDescent="0.2">
      <c r="A442" s="10" t="str">
        <f>CONCATENATE("v1-",YEAR(Table2[[#This Row],[Post Date]]),"-Q",ROUNDDOWN(MONTH(Table2[[#This Row],[Post Date]])/3,0)+1,"-",TEXT(Table2[[#This Row],[Counter]],"00#"))</f>
        <v>v1-2017-Q2-134</v>
      </c>
      <c r="B442" s="2" t="s">
        <v>108</v>
      </c>
      <c r="C442" s="2" t="s">
        <v>3009</v>
      </c>
      <c r="D442" s="34" t="s">
        <v>3208</v>
      </c>
      <c r="E442" s="2">
        <v>1</v>
      </c>
      <c r="F442" s="34" t="s">
        <v>3209</v>
      </c>
      <c r="G442" s="20">
        <v>42852</v>
      </c>
      <c r="H442" s="14"/>
      <c r="I442" s="14">
        <v>134</v>
      </c>
    </row>
    <row r="443" spans="1:9" ht="28" hidden="1" x14ac:dyDescent="0.2">
      <c r="A443" s="10" t="str">
        <f>CONCATENATE("v1-",YEAR(Table2[[#This Row],[Post Date]]),"-Q",ROUNDDOWN(MONTH(Table2[[#This Row],[Post Date]])/3,0)+1,"-",TEXT(Table2[[#This Row],[Counter]],"00#"))</f>
        <v>v1-2017-Q2-135</v>
      </c>
      <c r="B443" s="2" t="s">
        <v>108</v>
      </c>
      <c r="C443" s="2" t="s">
        <v>3009</v>
      </c>
      <c r="D443" s="34" t="s">
        <v>3208</v>
      </c>
      <c r="E443" s="2">
        <v>1</v>
      </c>
      <c r="F443" s="34" t="s">
        <v>3210</v>
      </c>
      <c r="G443" s="20">
        <v>42852</v>
      </c>
      <c r="H443" s="14"/>
      <c r="I443" s="14">
        <v>135</v>
      </c>
    </row>
    <row r="444" spans="1:9" ht="42" hidden="1" x14ac:dyDescent="0.2">
      <c r="A444" s="10" t="str">
        <f>CONCATENATE("v1-",YEAR(Table2[[#This Row],[Post Date]]),"-Q",ROUNDDOWN(MONTH(Table2[[#This Row],[Post Date]])/3,0)+1,"-",TEXT(Table2[[#This Row],[Counter]],"00#"))</f>
        <v>v1-2017-Q2-136</v>
      </c>
      <c r="B444" s="3" t="s">
        <v>2933</v>
      </c>
      <c r="C444" s="2" t="s">
        <v>38</v>
      </c>
      <c r="D444" s="10" t="s">
        <v>38</v>
      </c>
      <c r="E444" s="2" t="s">
        <v>38</v>
      </c>
      <c r="F444" s="34" t="s">
        <v>3211</v>
      </c>
      <c r="G444" s="20">
        <v>42852</v>
      </c>
      <c r="H444" s="14"/>
      <c r="I444" s="14">
        <v>136</v>
      </c>
    </row>
    <row r="445" spans="1:9" ht="56" hidden="1" x14ac:dyDescent="0.2">
      <c r="A445" s="10" t="str">
        <f>CONCATENATE("v1-",YEAR(Table2[[#This Row],[Post Date]]),"-Q",ROUNDDOWN(MONTH(Table2[[#This Row],[Post Date]])/3,0)+1,"-",TEXT(Table2[[#This Row],[Counter]],"00#"))</f>
        <v>v1-2017-Q2-137</v>
      </c>
      <c r="B445" s="3" t="s">
        <v>2933</v>
      </c>
      <c r="C445" s="2" t="s">
        <v>38</v>
      </c>
      <c r="D445" s="10" t="s">
        <v>38</v>
      </c>
      <c r="E445" s="2" t="s">
        <v>38</v>
      </c>
      <c r="F445" s="34" t="s">
        <v>3212</v>
      </c>
      <c r="G445" s="20">
        <v>42852</v>
      </c>
      <c r="H445" s="14"/>
      <c r="I445" s="14">
        <v>137</v>
      </c>
    </row>
    <row r="446" spans="1:9" ht="28" hidden="1" x14ac:dyDescent="0.2">
      <c r="A446" s="16" t="str">
        <f>CONCATENATE("v1-",YEAR(Table2[[#This Row],[Post Date]]),"-Q",ROUNDDOWN(MONTH(Table2[[#This Row],[Post Date]])/3,0)+1,"-",TEXT(Table2[[#This Row],[Counter]],"00#"))</f>
        <v>v1-2017-Q2-138</v>
      </c>
      <c r="B446" s="3" t="s">
        <v>2933</v>
      </c>
      <c r="C446" s="2" t="s">
        <v>38</v>
      </c>
      <c r="D446" s="10" t="s">
        <v>38</v>
      </c>
      <c r="E446" s="2" t="s">
        <v>38</v>
      </c>
      <c r="F446" s="34" t="s">
        <v>3213</v>
      </c>
      <c r="G446" s="20">
        <v>42852</v>
      </c>
      <c r="H446" s="14"/>
      <c r="I446" s="14">
        <v>138</v>
      </c>
    </row>
    <row r="447" spans="1:9" ht="98" hidden="1" x14ac:dyDescent="0.2">
      <c r="A447" s="16" t="str">
        <f>CONCATENATE("v1-",YEAR(Table2[[#This Row],[Post Date]]),"-Q",ROUNDDOWN(MONTH(Table2[[#This Row],[Post Date]])/3,0)+1,"-",TEXT(Table2[[#This Row],[Counter]],"00#"))</f>
        <v>v1-2017-Q2-139</v>
      </c>
      <c r="B447" s="3" t="s">
        <v>3214</v>
      </c>
      <c r="C447" s="2" t="s">
        <v>38</v>
      </c>
      <c r="D447" s="10" t="s">
        <v>38</v>
      </c>
      <c r="E447" s="2" t="s">
        <v>38</v>
      </c>
      <c r="F447" s="34" t="s">
        <v>3215</v>
      </c>
      <c r="G447" s="20">
        <v>42852</v>
      </c>
      <c r="H447" s="14"/>
      <c r="I447" s="14">
        <v>139</v>
      </c>
    </row>
    <row r="448" spans="1:9" ht="112" hidden="1" x14ac:dyDescent="0.2">
      <c r="A448" s="16" t="str">
        <f>CONCATENATE("v1-",YEAR(Table2[[#This Row],[Post Date]]),"-Q",ROUNDDOWN(MONTH(Table2[[#This Row],[Post Date]])/3,0)+1,"-",TEXT(Table2[[#This Row],[Counter]],"00#"))</f>
        <v>v1-2017-Q2-140</v>
      </c>
      <c r="B448" s="3" t="s">
        <v>2702</v>
      </c>
      <c r="C448" s="2" t="s">
        <v>38</v>
      </c>
      <c r="D448" s="10" t="s">
        <v>38</v>
      </c>
      <c r="E448" s="2" t="s">
        <v>38</v>
      </c>
      <c r="F448" s="34" t="s">
        <v>3216</v>
      </c>
      <c r="G448" s="20">
        <v>42852</v>
      </c>
      <c r="H448" s="14"/>
      <c r="I448" s="14">
        <v>140</v>
      </c>
    </row>
    <row r="449" spans="1:9" ht="70" hidden="1" x14ac:dyDescent="0.2">
      <c r="A449" s="16" t="str">
        <f>CONCATENATE("v1-",YEAR(Table2[[#This Row],[Post Date]]),"-Q",ROUNDDOWN(MONTH(Table2[[#This Row],[Post Date]])/3,0)+1,"-",TEXT(Table2[[#This Row],[Counter]],"00#"))</f>
        <v>v1-2017-Q2-141</v>
      </c>
      <c r="B449" s="3" t="s">
        <v>2702</v>
      </c>
      <c r="C449" s="2" t="s">
        <v>38</v>
      </c>
      <c r="D449" s="10" t="s">
        <v>38</v>
      </c>
      <c r="E449" s="2" t="s">
        <v>38</v>
      </c>
      <c r="F449" s="34" t="s">
        <v>3217</v>
      </c>
      <c r="G449" s="20">
        <v>42852</v>
      </c>
      <c r="H449" s="14"/>
      <c r="I449" s="14">
        <v>141</v>
      </c>
    </row>
    <row r="450" spans="1:9" ht="28" hidden="1" x14ac:dyDescent="0.2">
      <c r="A450" s="16" t="str">
        <f>CONCATENATE("v1-",YEAR(Table2[[#This Row],[Post Date]]),"-Q",ROUNDDOWN(MONTH(Table2[[#This Row],[Post Date]])/3,0)+1,"-",TEXT(Table2[[#This Row],[Counter]],"00#"))</f>
        <v>v1-2017-Q2-142</v>
      </c>
      <c r="B450" s="3" t="s">
        <v>2702</v>
      </c>
      <c r="C450" s="2" t="s">
        <v>38</v>
      </c>
      <c r="D450" s="10" t="s">
        <v>38</v>
      </c>
      <c r="E450" s="2" t="s">
        <v>38</v>
      </c>
      <c r="F450" s="34" t="s">
        <v>3218</v>
      </c>
      <c r="G450" s="20">
        <v>42852</v>
      </c>
      <c r="H450" s="14"/>
      <c r="I450" s="14">
        <v>142</v>
      </c>
    </row>
    <row r="451" spans="1:9" ht="14" hidden="1" x14ac:dyDescent="0.2">
      <c r="A451" s="16" t="str">
        <f>CONCATENATE("v1-",YEAR(Table2[[#This Row],[Post Date]]),"-Q",ROUNDDOWN(MONTH(Table2[[#This Row],[Post Date]])/3,0)+1,"-",TEXT(Table2[[#This Row],[Counter]],"00#"))</f>
        <v>v1-2017-Q2-143</v>
      </c>
      <c r="B451" s="3" t="s">
        <v>2702</v>
      </c>
      <c r="C451" s="2" t="s">
        <v>38</v>
      </c>
      <c r="D451" s="10" t="s">
        <v>38</v>
      </c>
      <c r="E451" s="2" t="s">
        <v>38</v>
      </c>
      <c r="F451" s="34" t="s">
        <v>3219</v>
      </c>
      <c r="G451" s="20">
        <v>42852</v>
      </c>
      <c r="H451" s="14"/>
      <c r="I451" s="14">
        <v>143</v>
      </c>
    </row>
    <row r="452" spans="1:9" ht="28" hidden="1" x14ac:dyDescent="0.2">
      <c r="A452" s="16" t="str">
        <f>CONCATENATE("v1-",YEAR(Table2[[#This Row],[Post Date]]),"-Q",ROUNDDOWN(MONTH(Table2[[#This Row],[Post Date]])/3,0)+1,"-",TEXT(Table2[[#This Row],[Counter]],"00#"))</f>
        <v>v1-2017-Q2-144</v>
      </c>
      <c r="B452" s="3" t="s">
        <v>2702</v>
      </c>
      <c r="C452" s="2" t="s">
        <v>38</v>
      </c>
      <c r="D452" s="10" t="s">
        <v>38</v>
      </c>
      <c r="E452" s="2" t="s">
        <v>38</v>
      </c>
      <c r="F452" s="34" t="s">
        <v>3220</v>
      </c>
      <c r="G452" s="20">
        <v>42852</v>
      </c>
      <c r="H452" s="14"/>
      <c r="I452" s="14">
        <v>144</v>
      </c>
    </row>
    <row r="453" spans="1:9" ht="409.6" hidden="1" x14ac:dyDescent="0.2">
      <c r="A453" s="16" t="str">
        <f>CONCATENATE("v1-",YEAR(Table2[[#This Row],[Post Date]]),"-Q",ROUNDDOWN(MONTH(Table2[[#This Row],[Post Date]])/3,0)+1,"-",TEXT(Table2[[#This Row],[Counter]],"00#"))</f>
        <v>v1-2017-Q2-145</v>
      </c>
      <c r="B453" s="3" t="s">
        <v>2702</v>
      </c>
      <c r="C453" s="2" t="s">
        <v>38</v>
      </c>
      <c r="D453" s="10" t="s">
        <v>38</v>
      </c>
      <c r="E453" s="2" t="s">
        <v>38</v>
      </c>
      <c r="F453" s="34" t="s">
        <v>3221</v>
      </c>
      <c r="G453" s="20">
        <v>42852</v>
      </c>
      <c r="H453" s="14"/>
      <c r="I453" s="14">
        <v>145</v>
      </c>
    </row>
    <row r="454" spans="1:9" ht="409.6" hidden="1" x14ac:dyDescent="0.2">
      <c r="A454" s="16" t="str">
        <f>CONCATENATE("v1-",YEAR(Table2[[#This Row],[Post Date]]),"-Q",ROUNDDOWN(MONTH(Table2[[#This Row],[Post Date]])/3,0)+1,"-",TEXT(Table2[[#This Row],[Counter]],"00#"))</f>
        <v>v1-2017-Q2-146</v>
      </c>
      <c r="B454" s="3" t="s">
        <v>2702</v>
      </c>
      <c r="C454" s="2" t="s">
        <v>38</v>
      </c>
      <c r="D454" s="10" t="s">
        <v>38</v>
      </c>
      <c r="E454" s="2" t="s">
        <v>38</v>
      </c>
      <c r="F454" s="34" t="s">
        <v>3222</v>
      </c>
      <c r="G454" s="20">
        <v>42852</v>
      </c>
      <c r="H454" s="14"/>
      <c r="I454" s="14">
        <v>146</v>
      </c>
    </row>
    <row r="455" spans="1:9" ht="196" hidden="1" x14ac:dyDescent="0.2">
      <c r="A455" s="16" t="str">
        <f>CONCATENATE("v1-",YEAR(Table2[[#This Row],[Post Date]]),"-Q",ROUNDDOWN(MONTH(Table2[[#This Row],[Post Date]])/3,0)+1,"-",TEXT(Table2[[#This Row],[Counter]],"00#"))</f>
        <v>v1-2017-Q2-147</v>
      </c>
      <c r="B455" s="3" t="s">
        <v>2702</v>
      </c>
      <c r="C455" s="2" t="s">
        <v>38</v>
      </c>
      <c r="D455" s="10" t="s">
        <v>38</v>
      </c>
      <c r="E455" s="2" t="s">
        <v>38</v>
      </c>
      <c r="F455" s="34" t="s">
        <v>3223</v>
      </c>
      <c r="G455" s="20">
        <v>42852</v>
      </c>
      <c r="H455" s="14"/>
      <c r="I455" s="14">
        <v>147</v>
      </c>
    </row>
    <row r="456" spans="1:9" ht="196" hidden="1" x14ac:dyDescent="0.2">
      <c r="A456" s="16" t="str">
        <f>CONCATENATE("v1-",YEAR(Table2[[#This Row],[Post Date]]),"-Q",ROUNDDOWN(MONTH(Table2[[#This Row],[Post Date]])/3,0)+1,"-",TEXT(Table2[[#This Row],[Counter]],"00#"))</f>
        <v>v1-2017-Q2-148</v>
      </c>
      <c r="B456" s="3" t="s">
        <v>2702</v>
      </c>
      <c r="C456" s="2" t="s">
        <v>38</v>
      </c>
      <c r="D456" s="10" t="s">
        <v>38</v>
      </c>
      <c r="E456" s="2" t="s">
        <v>38</v>
      </c>
      <c r="F456" s="34" t="s">
        <v>3224</v>
      </c>
      <c r="G456" s="20">
        <v>42852</v>
      </c>
      <c r="H456" s="14"/>
      <c r="I456" s="14">
        <v>148</v>
      </c>
    </row>
    <row r="457" spans="1:9" ht="140" hidden="1" x14ac:dyDescent="0.2">
      <c r="A457" s="16" t="str">
        <f>CONCATENATE("v1-",YEAR(Table2[[#This Row],[Post Date]]),"-Q",ROUNDDOWN(MONTH(Table2[[#This Row],[Post Date]])/3,0)+1,"-",TEXT(Table2[[#This Row],[Counter]],"00#"))</f>
        <v>v1-2017-Q2-149</v>
      </c>
      <c r="B457" s="3" t="s">
        <v>2702</v>
      </c>
      <c r="C457" s="2" t="s">
        <v>38</v>
      </c>
      <c r="D457" s="10" t="s">
        <v>38</v>
      </c>
      <c r="E457" s="2" t="s">
        <v>38</v>
      </c>
      <c r="F457" s="34" t="s">
        <v>3225</v>
      </c>
      <c r="G457" s="20">
        <v>42852</v>
      </c>
      <c r="H457" s="14"/>
      <c r="I457" s="14">
        <v>149</v>
      </c>
    </row>
    <row r="458" spans="1:9" ht="210" hidden="1" x14ac:dyDescent="0.2">
      <c r="A458" s="16" t="str">
        <f>CONCATENATE("v1-",YEAR(Table2[[#This Row],[Post Date]]),"-Q",ROUNDDOWN(MONTH(Table2[[#This Row],[Post Date]])/3,0)+1,"-",TEXT(Table2[[#This Row],[Counter]],"00#"))</f>
        <v>v1-2017-Q2-150</v>
      </c>
      <c r="B458" s="3" t="s">
        <v>2702</v>
      </c>
      <c r="C458" s="2" t="s">
        <v>38</v>
      </c>
      <c r="D458" s="10" t="s">
        <v>38</v>
      </c>
      <c r="E458" s="2" t="s">
        <v>38</v>
      </c>
      <c r="F458" s="34" t="s">
        <v>3226</v>
      </c>
      <c r="G458" s="20">
        <v>42852</v>
      </c>
      <c r="H458" s="14"/>
      <c r="I458" s="14">
        <v>150</v>
      </c>
    </row>
    <row r="459" spans="1:9" ht="28" hidden="1" x14ac:dyDescent="0.2">
      <c r="A459" s="16" t="str">
        <f>CONCATENATE("v1-",YEAR(Table2[[#This Row],[Post Date]]),"-Q",ROUNDDOWN(MONTH(Table2[[#This Row],[Post Date]])/3,0)+1,"-",TEXT(Table2[[#This Row],[Counter]],"00#"))</f>
        <v>v1-2017-Q2-151</v>
      </c>
      <c r="B459" s="3" t="s">
        <v>2702</v>
      </c>
      <c r="C459" s="2" t="s">
        <v>38</v>
      </c>
      <c r="D459" s="10" t="s">
        <v>38</v>
      </c>
      <c r="E459" s="2" t="s">
        <v>38</v>
      </c>
      <c r="F459" s="34" t="s">
        <v>3227</v>
      </c>
      <c r="G459" s="20">
        <v>42852</v>
      </c>
      <c r="H459" s="14"/>
      <c r="I459" s="14">
        <v>151</v>
      </c>
    </row>
    <row r="460" spans="1:9" ht="28" hidden="1" x14ac:dyDescent="0.2">
      <c r="A460" s="16" t="str">
        <f>CONCATENATE("v1-",YEAR(Table2[[#This Row],[Post Date]]),"-Q",ROUNDDOWN(MONTH(Table2[[#This Row],[Post Date]])/3,0)+1,"-",TEXT(Table2[[#This Row],[Counter]],"00#"))</f>
        <v>v1-2017-Q2-152</v>
      </c>
      <c r="B460" s="3" t="s">
        <v>2702</v>
      </c>
      <c r="C460" s="2" t="s">
        <v>38</v>
      </c>
      <c r="D460" s="10" t="s">
        <v>38</v>
      </c>
      <c r="E460" s="2" t="s">
        <v>38</v>
      </c>
      <c r="F460" s="34" t="s">
        <v>3228</v>
      </c>
      <c r="G460" s="20">
        <v>42852</v>
      </c>
      <c r="H460" s="14"/>
      <c r="I460" s="14">
        <v>152</v>
      </c>
    </row>
    <row r="461" spans="1:9" ht="28" hidden="1" x14ac:dyDescent="0.2">
      <c r="A461" s="16" t="str">
        <f>CONCATENATE("v1-",YEAR(Table2[[#This Row],[Post Date]]),"-Q",ROUNDDOWN(MONTH(Table2[[#This Row],[Post Date]])/3,0)+1,"-",TEXT(Table2[[#This Row],[Counter]],"00#"))</f>
        <v>v1-2017-Q2-153</v>
      </c>
      <c r="B461" s="3" t="s">
        <v>3229</v>
      </c>
      <c r="C461" s="2" t="s">
        <v>38</v>
      </c>
      <c r="D461" s="10" t="s">
        <v>38</v>
      </c>
      <c r="E461" s="2" t="s">
        <v>38</v>
      </c>
      <c r="F461" s="34" t="s">
        <v>3230</v>
      </c>
      <c r="G461" s="20">
        <v>42852</v>
      </c>
      <c r="H461" s="14"/>
      <c r="I461" s="14">
        <v>153</v>
      </c>
    </row>
    <row r="462" spans="1:9" ht="126" hidden="1" x14ac:dyDescent="0.2">
      <c r="A462" s="16" t="str">
        <f>CONCATENATE("v1-",YEAR(Table2[[#This Row],[Post Date]]),"-Q",ROUNDDOWN(MONTH(Table2[[#This Row],[Post Date]])/3,0)+1,"-",TEXT(Table2[[#This Row],[Counter]],"00#"))</f>
        <v>v1-2017-Q2-154</v>
      </c>
      <c r="B462" s="3" t="s">
        <v>172</v>
      </c>
      <c r="C462" s="2" t="s">
        <v>38</v>
      </c>
      <c r="D462" s="10" t="s">
        <v>38</v>
      </c>
      <c r="E462" s="2" t="s">
        <v>38</v>
      </c>
      <c r="F462" s="34" t="s">
        <v>3231</v>
      </c>
      <c r="G462" s="20">
        <v>42852</v>
      </c>
      <c r="H462" s="14"/>
      <c r="I462" s="14">
        <v>154</v>
      </c>
    </row>
    <row r="463" spans="1:9" ht="28" hidden="1" x14ac:dyDescent="0.2">
      <c r="A463" s="16" t="str">
        <f>CONCATENATE("v1-",YEAR(Table2[[#This Row],[Post Date]]),"-Q",ROUNDDOWN(MONTH(Table2[[#This Row],[Post Date]])/3,0)+1,"-",TEXT(Table2[[#This Row],[Counter]],"00#"))</f>
        <v>v1-2017-Q2-155</v>
      </c>
      <c r="B463" s="3" t="s">
        <v>172</v>
      </c>
      <c r="C463" s="2" t="s">
        <v>38</v>
      </c>
      <c r="D463" s="10" t="s">
        <v>38</v>
      </c>
      <c r="E463" s="2" t="s">
        <v>38</v>
      </c>
      <c r="F463" s="34" t="s">
        <v>3232</v>
      </c>
      <c r="G463" s="20">
        <v>42852</v>
      </c>
      <c r="H463" s="14"/>
      <c r="I463" s="14">
        <v>155</v>
      </c>
    </row>
    <row r="464" spans="1:9" ht="28" hidden="1" x14ac:dyDescent="0.2">
      <c r="A464" s="16" t="str">
        <f>CONCATENATE("v1-",YEAR(Table2[[#This Row],[Post Date]]),"-Q",ROUNDDOWN(MONTH(Table2[[#This Row],[Post Date]])/3,0)+1,"-",TEXT(Table2[[#This Row],[Counter]],"00#"))</f>
        <v>v1-2017-Q1-015</v>
      </c>
      <c r="B464" s="3" t="s">
        <v>2784</v>
      </c>
      <c r="C464" s="2">
        <v>3</v>
      </c>
      <c r="D464" s="10" t="s">
        <v>3068</v>
      </c>
      <c r="E464" s="2">
        <v>3</v>
      </c>
      <c r="F464" s="34" t="s">
        <v>3233</v>
      </c>
      <c r="G464" s="20">
        <v>42752</v>
      </c>
      <c r="H464" s="14"/>
      <c r="I464" s="14">
        <v>15</v>
      </c>
    </row>
    <row r="465" spans="1:9" ht="56" hidden="1" x14ac:dyDescent="0.2">
      <c r="A465" s="16" t="str">
        <f>CONCATENATE("v1-",YEAR(Table2[[#This Row],[Post Date]]),"-Q",ROUNDDOWN(MONTH(Table2[[#This Row],[Post Date]])/3,0)+1,"-",TEXT(Table2[[#This Row],[Counter]],"00#"))</f>
        <v>v1-2017-Q1-001</v>
      </c>
      <c r="B465" s="3" t="s">
        <v>57</v>
      </c>
      <c r="C465" s="2">
        <v>9</v>
      </c>
      <c r="D465" s="10" t="s">
        <v>3234</v>
      </c>
      <c r="E465" s="2">
        <v>1</v>
      </c>
      <c r="F465" s="34" t="s">
        <v>3235</v>
      </c>
      <c r="G465" s="20">
        <v>42752</v>
      </c>
      <c r="H465" s="14"/>
      <c r="I465" s="14">
        <v>1</v>
      </c>
    </row>
    <row r="466" spans="1:9" ht="28" hidden="1" x14ac:dyDescent="0.2">
      <c r="A466" s="16" t="str">
        <f>CONCATENATE("v1-",YEAR(Table2[[#This Row],[Post Date]]),"-Q",ROUNDDOWN(MONTH(Table2[[#This Row],[Post Date]])/3,0)+1,"-",TEXT(Table2[[#This Row],[Counter]],"00#"))</f>
        <v>v1-2017-Q1-002</v>
      </c>
      <c r="B466" s="3" t="s">
        <v>57</v>
      </c>
      <c r="C466" s="2">
        <v>9</v>
      </c>
      <c r="D466" s="10" t="s">
        <v>3234</v>
      </c>
      <c r="E466" s="2">
        <v>1</v>
      </c>
      <c r="F466" s="34" t="s">
        <v>3236</v>
      </c>
      <c r="G466" s="20">
        <v>42752</v>
      </c>
      <c r="H466" s="14"/>
      <c r="I466" s="14">
        <v>2</v>
      </c>
    </row>
    <row r="467" spans="1:9" ht="28" hidden="1" x14ac:dyDescent="0.2">
      <c r="A467" s="16" t="str">
        <f>CONCATENATE("v1-",YEAR(Table2[[#This Row],[Post Date]]),"-Q",ROUNDDOWN(MONTH(Table2[[#This Row],[Post Date]])/3,0)+1,"-",TEXT(Table2[[#This Row],[Counter]],"00#"))</f>
        <v>v1-2017-Q1-003</v>
      </c>
      <c r="B467" s="3" t="s">
        <v>2702</v>
      </c>
      <c r="C467" s="2">
        <v>9</v>
      </c>
      <c r="D467" s="10" t="s">
        <v>2825</v>
      </c>
      <c r="E467" s="2" t="s">
        <v>38</v>
      </c>
      <c r="F467" s="34" t="s">
        <v>3237</v>
      </c>
      <c r="G467" s="20">
        <v>42752</v>
      </c>
      <c r="H467" s="14"/>
      <c r="I467" s="14">
        <v>3</v>
      </c>
    </row>
    <row r="468" spans="1:9" ht="42" hidden="1" x14ac:dyDescent="0.2">
      <c r="A468" s="16" t="str">
        <f>CONCATENATE("v1-",YEAR(Table2[[#This Row],[Post Date]]),"-Q",ROUNDDOWN(MONTH(Table2[[#This Row],[Post Date]])/3,0)+1,"-",TEXT(Table2[[#This Row],[Counter]],"00#"))</f>
        <v>v1-2017-Q1-004</v>
      </c>
      <c r="B468" s="3" t="s">
        <v>57</v>
      </c>
      <c r="C468" s="2">
        <v>17</v>
      </c>
      <c r="D468" s="10" t="s">
        <v>2739</v>
      </c>
      <c r="E468" s="2">
        <v>1</v>
      </c>
      <c r="F468" s="34" t="s">
        <v>3238</v>
      </c>
      <c r="G468" s="20">
        <v>42752</v>
      </c>
      <c r="H468" s="14"/>
      <c r="I468" s="14">
        <v>4</v>
      </c>
    </row>
    <row r="469" spans="1:9" ht="56" hidden="1" x14ac:dyDescent="0.2">
      <c r="A469" s="16" t="str">
        <f>CONCATENATE("v1-",YEAR(Table2[[#This Row],[Post Date]]),"-Q",ROUNDDOWN(MONTH(Table2[[#This Row],[Post Date]])/3,0)+1,"-",TEXT(Table2[[#This Row],[Counter]],"00#"))</f>
        <v>v1-2017-Q1-005</v>
      </c>
      <c r="B469" s="2" t="s">
        <v>139</v>
      </c>
      <c r="C469" s="2">
        <v>86</v>
      </c>
      <c r="D469" s="10" t="s">
        <v>3239</v>
      </c>
      <c r="E469" s="2">
        <v>1</v>
      </c>
      <c r="F469" s="34" t="s">
        <v>3240</v>
      </c>
      <c r="G469" s="20">
        <v>42752</v>
      </c>
      <c r="H469" s="14"/>
      <c r="I469" s="14">
        <v>5</v>
      </c>
    </row>
    <row r="470" spans="1:9" ht="28" hidden="1" x14ac:dyDescent="0.2">
      <c r="A470" s="16" t="str">
        <f>CONCATENATE("v1-",YEAR(Table2[[#This Row],[Post Date]]),"-Q",ROUNDDOWN(MONTH(Table2[[#This Row],[Post Date]])/3,0)+1,"-",TEXT(Table2[[#This Row],[Counter]],"00#"))</f>
        <v>v1-2017-Q1-016</v>
      </c>
      <c r="B470" s="3" t="s">
        <v>2784</v>
      </c>
      <c r="C470" s="2">
        <v>98</v>
      </c>
      <c r="D470" s="10" t="s">
        <v>2781</v>
      </c>
      <c r="E470" s="2">
        <v>1</v>
      </c>
      <c r="F470" s="34" t="s">
        <v>3241</v>
      </c>
      <c r="G470" s="20">
        <v>42752</v>
      </c>
      <c r="H470" s="14"/>
      <c r="I470" s="14">
        <v>16</v>
      </c>
    </row>
    <row r="471" spans="1:9" ht="42" hidden="1" x14ac:dyDescent="0.2">
      <c r="A471" s="16" t="str">
        <f>CONCATENATE("v1-",YEAR(Table2[[#This Row],[Post Date]]),"-Q",ROUNDDOWN(MONTH(Table2[[#This Row],[Post Date]])/3,0)+1,"-",TEXT(Table2[[#This Row],[Counter]],"00#"))</f>
        <v>v1-2017-Q1-006</v>
      </c>
      <c r="B471" s="3" t="s">
        <v>2933</v>
      </c>
      <c r="C471" s="2" t="s">
        <v>38</v>
      </c>
      <c r="D471" s="10" t="s">
        <v>38</v>
      </c>
      <c r="E471" s="2" t="s">
        <v>38</v>
      </c>
      <c r="F471" s="34" t="s">
        <v>3242</v>
      </c>
      <c r="G471" s="20">
        <v>42752</v>
      </c>
      <c r="H471" s="14"/>
      <c r="I471" s="14">
        <v>6</v>
      </c>
    </row>
    <row r="472" spans="1:9" ht="112" hidden="1" x14ac:dyDescent="0.2">
      <c r="A472" s="16" t="str">
        <f>CONCATENATE("v1-",YEAR(Table2[[#This Row],[Post Date]]),"-Q",ROUNDDOWN(MONTH(Table2[[#This Row],[Post Date]])/3,0)+1,"-",TEXT(Table2[[#This Row],[Counter]],"00#"))</f>
        <v>v1-2017-Q1-007</v>
      </c>
      <c r="B472" s="3" t="s">
        <v>2784</v>
      </c>
      <c r="C472" s="2" t="s">
        <v>38</v>
      </c>
      <c r="D472" s="10" t="s">
        <v>38</v>
      </c>
      <c r="E472" s="2" t="s">
        <v>38</v>
      </c>
      <c r="F472" s="34" t="s">
        <v>3243</v>
      </c>
      <c r="G472" s="20">
        <v>42752</v>
      </c>
      <c r="H472" s="14"/>
      <c r="I472" s="14">
        <v>7</v>
      </c>
    </row>
    <row r="473" spans="1:9" ht="56" hidden="1" x14ac:dyDescent="0.2">
      <c r="A473" s="16" t="str">
        <f>CONCATENATE("v1-",YEAR(Table2[[#This Row],[Post Date]]),"-Q",ROUNDDOWN(MONTH(Table2[[#This Row],[Post Date]])/3,0)+1,"-",TEXT(Table2[[#This Row],[Counter]],"00#"))</f>
        <v>v1-2017-Q1-008</v>
      </c>
      <c r="B473" s="2" t="s">
        <v>172</v>
      </c>
      <c r="C473" s="2" t="s">
        <v>38</v>
      </c>
      <c r="D473" s="10" t="s">
        <v>38</v>
      </c>
      <c r="E473" s="2" t="s">
        <v>38</v>
      </c>
      <c r="F473" s="34" t="s">
        <v>3244</v>
      </c>
      <c r="G473" s="20">
        <v>42752</v>
      </c>
      <c r="H473" s="14"/>
      <c r="I473" s="14">
        <v>8</v>
      </c>
    </row>
    <row r="474" spans="1:9" ht="126" hidden="1" x14ac:dyDescent="0.2">
      <c r="A474" s="16" t="str">
        <f>CONCATENATE("v1-",YEAR(Table2[[#This Row],[Post Date]]),"-Q",ROUNDDOWN(MONTH(Table2[[#This Row],[Post Date]])/3,0)+1,"-",TEXT(Table2[[#This Row],[Counter]],"00#"))</f>
        <v>v1-2017-Q1-009</v>
      </c>
      <c r="B474" s="2" t="s">
        <v>172</v>
      </c>
      <c r="C474" s="2" t="s">
        <v>38</v>
      </c>
      <c r="D474" s="10" t="s">
        <v>38</v>
      </c>
      <c r="E474" s="2" t="s">
        <v>38</v>
      </c>
      <c r="F474" s="34" t="s">
        <v>3245</v>
      </c>
      <c r="G474" s="20">
        <v>42752</v>
      </c>
      <c r="H474" s="14"/>
      <c r="I474" s="14">
        <v>9</v>
      </c>
    </row>
    <row r="475" spans="1:9" ht="42" hidden="1" x14ac:dyDescent="0.2">
      <c r="A475" s="16" t="str">
        <f>CONCATENATE("v1-",YEAR(Table2[[#This Row],[Post Date]]),"-Q",ROUNDDOWN(MONTH(Table2[[#This Row],[Post Date]])/3,0)+1,"-",TEXT(Table2[[#This Row],[Counter]],"00#"))</f>
        <v>v1-2017-Q1-010</v>
      </c>
      <c r="B475" s="2" t="s">
        <v>38</v>
      </c>
      <c r="C475" s="2" t="s">
        <v>38</v>
      </c>
      <c r="D475" s="10" t="s">
        <v>38</v>
      </c>
      <c r="E475" s="2" t="s">
        <v>38</v>
      </c>
      <c r="F475" s="34" t="s">
        <v>3246</v>
      </c>
      <c r="G475" s="20">
        <v>42752</v>
      </c>
      <c r="H475" s="14"/>
      <c r="I475" s="14">
        <v>10</v>
      </c>
    </row>
    <row r="476" spans="1:9" ht="42" hidden="1" x14ac:dyDescent="0.2">
      <c r="A476" s="16" t="str">
        <f>CONCATENATE("v1-",YEAR(Table2[[#This Row],[Post Date]]),"-Q",ROUNDDOWN(MONTH(Table2[[#This Row],[Post Date]])/3,0)+1,"-",TEXT(Table2[[#This Row],[Counter]],"00#"))</f>
        <v>v1-2017-Q1-011</v>
      </c>
      <c r="B476" s="2" t="s">
        <v>38</v>
      </c>
      <c r="C476" s="2" t="s">
        <v>38</v>
      </c>
      <c r="D476" s="10" t="s">
        <v>38</v>
      </c>
      <c r="E476" s="2" t="s">
        <v>38</v>
      </c>
      <c r="F476" s="34" t="s">
        <v>3247</v>
      </c>
      <c r="G476" s="20">
        <v>42752</v>
      </c>
      <c r="H476" s="14"/>
      <c r="I476" s="14">
        <v>11</v>
      </c>
    </row>
    <row r="477" spans="1:9" ht="42" hidden="1" x14ac:dyDescent="0.2">
      <c r="A477" s="16" t="str">
        <f>CONCATENATE("v1-",YEAR(Table2[[#This Row],[Post Date]]),"-Q",ROUNDDOWN(MONTH(Table2[[#This Row],[Post Date]])/3,0)+1,"-",TEXT(Table2[[#This Row],[Counter]],"00#"))</f>
        <v>v1-2017-Q1-012</v>
      </c>
      <c r="B477" s="2" t="s">
        <v>38</v>
      </c>
      <c r="C477" s="2" t="s">
        <v>38</v>
      </c>
      <c r="D477" s="10" t="s">
        <v>38</v>
      </c>
      <c r="E477" s="2" t="s">
        <v>38</v>
      </c>
      <c r="F477" s="34" t="s">
        <v>3248</v>
      </c>
      <c r="G477" s="20">
        <v>42752</v>
      </c>
      <c r="H477" s="14"/>
      <c r="I477" s="14">
        <v>12</v>
      </c>
    </row>
    <row r="478" spans="1:9" ht="28" hidden="1" x14ac:dyDescent="0.2">
      <c r="A478" s="16" t="str">
        <f>CONCATENATE("v1-",YEAR(Table2[[#This Row],[Post Date]]),"-Q",ROUNDDOWN(MONTH(Table2[[#This Row],[Post Date]])/3,0)+1,"-",TEXT(Table2[[#This Row],[Counter]],"00#"))</f>
        <v>v1-2017-Q1-013</v>
      </c>
      <c r="B478" s="3" t="s">
        <v>2892</v>
      </c>
      <c r="C478" s="2" t="s">
        <v>38</v>
      </c>
      <c r="D478" s="10" t="s">
        <v>38</v>
      </c>
      <c r="E478" s="2" t="s">
        <v>38</v>
      </c>
      <c r="F478" s="34" t="s">
        <v>3249</v>
      </c>
      <c r="G478" s="20">
        <v>42752</v>
      </c>
      <c r="H478" s="14"/>
      <c r="I478" s="14">
        <v>13</v>
      </c>
    </row>
    <row r="479" spans="1:9" ht="126" hidden="1" x14ac:dyDescent="0.2">
      <c r="A479" s="16" t="str">
        <f>CONCATENATE("v1-",YEAR(Table2[[#This Row],[Post Date]]),"-Q",ROUNDDOWN(MONTH(Table2[[#This Row],[Post Date]])/3,0)+1,"-",TEXT(Table2[[#This Row],[Counter]],"00#"))</f>
        <v>v1-2017-Q1-014</v>
      </c>
      <c r="B479" s="2" t="s">
        <v>38</v>
      </c>
      <c r="C479" s="2" t="s">
        <v>38</v>
      </c>
      <c r="D479" s="10" t="s">
        <v>38</v>
      </c>
      <c r="E479" s="2" t="s">
        <v>38</v>
      </c>
      <c r="F479" s="34" t="s">
        <v>3250</v>
      </c>
      <c r="G479" s="20">
        <v>42752</v>
      </c>
      <c r="H479" s="14"/>
      <c r="I479" s="14">
        <v>14</v>
      </c>
    </row>
    <row r="480" spans="1:9" ht="42" hidden="1" x14ac:dyDescent="0.2">
      <c r="A480" s="16" t="str">
        <f>CONCATENATE("v1-",YEAR(Table2[[#This Row],[Post Date]]),"-Q",ROUNDDOWN(MONTH(Table2[[#This Row],[Post Date]])/3,0)+1,"-",TEXT(Table2[[#This Row],[Counter]],"00#"))</f>
        <v>v1-2016-Q4-016</v>
      </c>
      <c r="B480" s="2" t="s">
        <v>57</v>
      </c>
      <c r="C480" s="2">
        <v>1</v>
      </c>
      <c r="D480" s="10" t="s">
        <v>2787</v>
      </c>
      <c r="E480" s="2" t="s">
        <v>38</v>
      </c>
      <c r="F480" s="34" t="s">
        <v>3251</v>
      </c>
      <c r="G480" s="18">
        <v>42667</v>
      </c>
      <c r="H480" s="14"/>
      <c r="I480" s="14">
        <v>16</v>
      </c>
    </row>
    <row r="481" spans="1:9" ht="56" hidden="1" x14ac:dyDescent="0.2">
      <c r="A481" s="16" t="str">
        <f>CONCATENATE("v1-",YEAR(Table2[[#This Row],[Post Date]]),"-Q",ROUNDDOWN(MONTH(Table2[[#This Row],[Post Date]])/3,0)+1,"-",TEXT(Table2[[#This Row],[Counter]],"00#"))</f>
        <v>v1-2016-Q4-017</v>
      </c>
      <c r="B481" s="2" t="s">
        <v>57</v>
      </c>
      <c r="C481" s="2">
        <v>2</v>
      </c>
      <c r="D481" s="10" t="s">
        <v>3023</v>
      </c>
      <c r="E481" s="2" t="s">
        <v>38</v>
      </c>
      <c r="F481" s="34" t="s">
        <v>3252</v>
      </c>
      <c r="G481" s="18">
        <v>42667</v>
      </c>
      <c r="H481" s="14"/>
      <c r="I481" s="14">
        <v>17</v>
      </c>
    </row>
    <row r="482" spans="1:9" ht="70" hidden="1" x14ac:dyDescent="0.2">
      <c r="A482" s="16" t="str">
        <f>CONCATENATE("v1-",YEAR(Table2[[#This Row],[Post Date]]),"-Q",ROUNDDOWN(MONTH(Table2[[#This Row],[Post Date]])/3,0)+1,"-",TEXT(Table2[[#This Row],[Counter]],"00#"))</f>
        <v>v1-2016-Q4-001</v>
      </c>
      <c r="B482" s="3" t="s">
        <v>57</v>
      </c>
      <c r="C482" s="3">
        <v>3</v>
      </c>
      <c r="D482" s="10" t="s">
        <v>3068</v>
      </c>
      <c r="E482" s="3">
        <v>3</v>
      </c>
      <c r="F482" s="34" t="s">
        <v>3253</v>
      </c>
      <c r="G482" s="18">
        <v>42667</v>
      </c>
      <c r="H482" s="14"/>
      <c r="I482" s="14">
        <v>1</v>
      </c>
    </row>
    <row r="483" spans="1:9" ht="42" hidden="1" x14ac:dyDescent="0.2">
      <c r="A483" s="16" t="str">
        <f>CONCATENATE("v1-",YEAR(Table2[[#This Row],[Post Date]]),"-Q",ROUNDDOWN(MONTH(Table2[[#This Row],[Post Date]])/3,0)+1,"-",TEXT(Table2[[#This Row],[Counter]],"00#"))</f>
        <v>v1-2016-Q4-018</v>
      </c>
      <c r="B483" s="2" t="s">
        <v>57</v>
      </c>
      <c r="C483" s="2">
        <v>3</v>
      </c>
      <c r="D483" s="10" t="s">
        <v>3068</v>
      </c>
      <c r="E483" s="2" t="s">
        <v>38</v>
      </c>
      <c r="F483" s="34" t="s">
        <v>3254</v>
      </c>
      <c r="G483" s="18">
        <v>42667</v>
      </c>
      <c r="H483" s="14"/>
      <c r="I483" s="14">
        <v>18</v>
      </c>
    </row>
    <row r="484" spans="1:9" ht="28" hidden="1" x14ac:dyDescent="0.2">
      <c r="A484" s="16" t="str">
        <f>CONCATENATE("v1-",YEAR(Table2[[#This Row],[Post Date]]),"-Q",ROUNDDOWN(MONTH(Table2[[#This Row],[Post Date]])/3,0)+1,"-",TEXT(Table2[[#This Row],[Counter]],"00#"))</f>
        <v>v1-2016-Q4-002</v>
      </c>
      <c r="B484" s="2" t="s">
        <v>57</v>
      </c>
      <c r="C484" s="2">
        <v>4</v>
      </c>
      <c r="D484" s="10" t="s">
        <v>2722</v>
      </c>
      <c r="E484" s="2" t="s">
        <v>3255</v>
      </c>
      <c r="F484" s="34" t="s">
        <v>3256</v>
      </c>
      <c r="G484" s="18">
        <v>42667</v>
      </c>
      <c r="H484" s="14"/>
      <c r="I484" s="14">
        <v>2</v>
      </c>
    </row>
    <row r="485" spans="1:9" ht="56" hidden="1" x14ac:dyDescent="0.2">
      <c r="A485" s="16" t="str">
        <f>CONCATENATE("v1-",YEAR(Table2[[#This Row],[Post Date]]),"-Q",ROUNDDOWN(MONTH(Table2[[#This Row],[Post Date]])/3,0)+1,"-",TEXT(Table2[[#This Row],[Counter]],"00#"))</f>
        <v>v1-2016-Q4-019</v>
      </c>
      <c r="B485" s="2" t="s">
        <v>57</v>
      </c>
      <c r="C485" s="2">
        <v>4</v>
      </c>
      <c r="D485" s="10" t="s">
        <v>2722</v>
      </c>
      <c r="E485" s="2" t="s">
        <v>38</v>
      </c>
      <c r="F485" s="34" t="s">
        <v>3257</v>
      </c>
      <c r="G485" s="18">
        <v>42667</v>
      </c>
      <c r="H485" s="14"/>
      <c r="I485" s="14">
        <v>19</v>
      </c>
    </row>
    <row r="486" spans="1:9" ht="42" hidden="1" x14ac:dyDescent="0.2">
      <c r="A486" s="16" t="str">
        <f>CONCATENATE("v1-",YEAR(Table2[[#This Row],[Post Date]]),"-Q",ROUNDDOWN(MONTH(Table2[[#This Row],[Post Date]])/3,0)+1,"-",TEXT(Table2[[#This Row],[Counter]],"00#"))</f>
        <v>v1-2016-Q4-003</v>
      </c>
      <c r="B486" s="2" t="s">
        <v>57</v>
      </c>
      <c r="C486" s="2">
        <v>5</v>
      </c>
      <c r="D486" s="10" t="s">
        <v>2821</v>
      </c>
      <c r="E486" s="2">
        <v>1</v>
      </c>
      <c r="F486" s="34" t="s">
        <v>3258</v>
      </c>
      <c r="G486" s="18">
        <v>42667</v>
      </c>
      <c r="H486" s="14"/>
      <c r="I486" s="14">
        <v>3</v>
      </c>
    </row>
    <row r="487" spans="1:9" ht="42" hidden="1" x14ac:dyDescent="0.2">
      <c r="A487" s="16" t="str">
        <f>CONCATENATE("v1-",YEAR(Table2[[#This Row],[Post Date]]),"-Q",ROUNDDOWN(MONTH(Table2[[#This Row],[Post Date]])/3,0)+1,"-",TEXT(Table2[[#This Row],[Counter]],"00#"))</f>
        <v>v1-2016-Q4-004</v>
      </c>
      <c r="B487" s="2" t="s">
        <v>57</v>
      </c>
      <c r="C487" s="2">
        <v>5</v>
      </c>
      <c r="D487" s="10" t="s">
        <v>2821</v>
      </c>
      <c r="E487" s="2">
        <v>1</v>
      </c>
      <c r="F487" s="34" t="s">
        <v>3259</v>
      </c>
      <c r="G487" s="18">
        <v>42667</v>
      </c>
      <c r="H487" s="14"/>
      <c r="I487" s="14">
        <v>4</v>
      </c>
    </row>
    <row r="488" spans="1:9" ht="56" hidden="1" x14ac:dyDescent="0.2">
      <c r="A488" s="16" t="str">
        <f>CONCATENATE("v1-",YEAR(Table2[[#This Row],[Post Date]]),"-Q",ROUNDDOWN(MONTH(Table2[[#This Row],[Post Date]])/3,0)+1,"-",TEXT(Table2[[#This Row],[Counter]],"00#"))</f>
        <v>v1-2016-Q4-020</v>
      </c>
      <c r="B488" s="2" t="s">
        <v>57</v>
      </c>
      <c r="C488" s="2">
        <v>5</v>
      </c>
      <c r="D488" s="10" t="s">
        <v>2821</v>
      </c>
      <c r="E488" s="2" t="s">
        <v>38</v>
      </c>
      <c r="F488" s="34" t="s">
        <v>3260</v>
      </c>
      <c r="G488" s="18">
        <v>42667</v>
      </c>
      <c r="H488" s="14"/>
      <c r="I488" s="14">
        <v>20</v>
      </c>
    </row>
    <row r="489" spans="1:9" s="17" customFormat="1" ht="56" hidden="1" x14ac:dyDescent="0.2">
      <c r="A489" s="16" t="str">
        <f>CONCATENATE("v1-",YEAR(Table2[[#This Row],[Post Date]]),"-Q",ROUNDDOWN(MONTH(Table2[[#This Row],[Post Date]])/3,0)+1,"-",TEXT(Table2[[#This Row],[Counter]],"00#"))</f>
        <v>v1-2016-Q4-021</v>
      </c>
      <c r="B489" s="2" t="s">
        <v>57</v>
      </c>
      <c r="C489" s="2">
        <v>6</v>
      </c>
      <c r="D489" s="10" t="s">
        <v>3261</v>
      </c>
      <c r="E489" s="2" t="s">
        <v>38</v>
      </c>
      <c r="F489" s="34" t="s">
        <v>3262</v>
      </c>
      <c r="G489" s="18">
        <v>42667</v>
      </c>
      <c r="H489" s="14"/>
      <c r="I489" s="14">
        <v>21</v>
      </c>
    </row>
    <row r="490" spans="1:9" s="17" customFormat="1" ht="70" hidden="1" x14ac:dyDescent="0.2">
      <c r="A490" s="16" t="str">
        <f>CONCATENATE("v1-",YEAR(Table2[[#This Row],[Post Date]]),"-Q",ROUNDDOWN(MONTH(Table2[[#This Row],[Post Date]])/3,0)+1,"-",TEXT(Table2[[#This Row],[Counter]],"00#"))</f>
        <v>v1-2016-Q4-022</v>
      </c>
      <c r="B490" s="2" t="s">
        <v>57</v>
      </c>
      <c r="C490" s="2">
        <v>7</v>
      </c>
      <c r="D490" s="10" t="s">
        <v>2710</v>
      </c>
      <c r="E490" s="2" t="s">
        <v>38</v>
      </c>
      <c r="F490" s="34" t="s">
        <v>3263</v>
      </c>
      <c r="G490" s="18">
        <v>42667</v>
      </c>
      <c r="H490" s="14"/>
      <c r="I490" s="14">
        <v>22</v>
      </c>
    </row>
    <row r="491" spans="1:9" s="1" customFormat="1" ht="56" hidden="1" x14ac:dyDescent="0.2">
      <c r="A491" s="16" t="str">
        <f>CONCATENATE("v1-",YEAR(Table2[[#This Row],[Post Date]]),"-Q",ROUNDDOWN(MONTH(Table2[[#This Row],[Post Date]])/3,0)+1,"-",TEXT(Table2[[#This Row],[Counter]],"00#"))</f>
        <v>v1-2016-Q4-023</v>
      </c>
      <c r="B491" s="2" t="s">
        <v>57</v>
      </c>
      <c r="C491" s="2">
        <v>8</v>
      </c>
      <c r="D491" s="10" t="s">
        <v>2724</v>
      </c>
      <c r="E491" s="2" t="s">
        <v>38</v>
      </c>
      <c r="F491" s="34" t="s">
        <v>3264</v>
      </c>
      <c r="G491" s="18">
        <v>42667</v>
      </c>
      <c r="H491" s="14"/>
      <c r="I491" s="14">
        <v>23</v>
      </c>
    </row>
    <row r="492" spans="1:9" s="17" customFormat="1" ht="56" hidden="1" x14ac:dyDescent="0.2">
      <c r="A492" s="16" t="str">
        <f>CONCATENATE("v1-",YEAR(Table2[[#This Row],[Post Date]]),"-Q",ROUNDDOWN(MONTH(Table2[[#This Row],[Post Date]])/3,0)+1,"-",TEXT(Table2[[#This Row],[Counter]],"00#"))</f>
        <v>v1-2016-Q4-024</v>
      </c>
      <c r="B492" s="2" t="s">
        <v>57</v>
      </c>
      <c r="C492" s="2">
        <v>9</v>
      </c>
      <c r="D492" s="10" t="s">
        <v>2825</v>
      </c>
      <c r="E492" s="2" t="s">
        <v>38</v>
      </c>
      <c r="F492" s="34" t="s">
        <v>3265</v>
      </c>
      <c r="G492" s="18">
        <v>42667</v>
      </c>
      <c r="H492" s="14"/>
      <c r="I492" s="14">
        <v>24</v>
      </c>
    </row>
    <row r="493" spans="1:9" ht="28" hidden="1" x14ac:dyDescent="0.2">
      <c r="A493" s="16" t="str">
        <f>CONCATENATE("v1-",YEAR(Table2[[#This Row],[Post Date]]),"-Q",ROUNDDOWN(MONTH(Table2[[#This Row],[Post Date]])/3,0)+1,"-",TEXT(Table2[[#This Row],[Counter]],"00#"))</f>
        <v>v1-2016-Q4-005</v>
      </c>
      <c r="B493" s="2" t="s">
        <v>57</v>
      </c>
      <c r="C493" s="2">
        <v>10</v>
      </c>
      <c r="D493" s="10" t="s">
        <v>2911</v>
      </c>
      <c r="E493" s="2">
        <v>1</v>
      </c>
      <c r="F493" s="34" t="s">
        <v>3266</v>
      </c>
      <c r="G493" s="18">
        <v>42667</v>
      </c>
      <c r="H493" s="14"/>
      <c r="I493" s="14">
        <v>5</v>
      </c>
    </row>
    <row r="494" spans="1:9" ht="56" hidden="1" x14ac:dyDescent="0.2">
      <c r="A494" s="16" t="str">
        <f>CONCATENATE("v1-",YEAR(Table2[[#This Row],[Post Date]]),"-Q",ROUNDDOWN(MONTH(Table2[[#This Row],[Post Date]])/3,0)+1,"-",TEXT(Table2[[#This Row],[Counter]],"00#"))</f>
        <v>v1-2016-Q4-025</v>
      </c>
      <c r="B494" s="2" t="s">
        <v>57</v>
      </c>
      <c r="C494" s="2">
        <v>10</v>
      </c>
      <c r="D494" s="10" t="s">
        <v>2911</v>
      </c>
      <c r="E494" s="2" t="s">
        <v>38</v>
      </c>
      <c r="F494" s="34" t="s">
        <v>3267</v>
      </c>
      <c r="G494" s="18">
        <v>42667</v>
      </c>
      <c r="H494" s="14"/>
      <c r="I494" s="14">
        <v>25</v>
      </c>
    </row>
    <row r="495" spans="1:9" ht="56" hidden="1" x14ac:dyDescent="0.2">
      <c r="A495" s="16" t="str">
        <f>CONCATENATE("v1-",YEAR(Table2[[#This Row],[Post Date]]),"-Q",ROUNDDOWN(MONTH(Table2[[#This Row],[Post Date]])/3,0)+1,"-",TEXT(Table2[[#This Row],[Counter]],"00#"))</f>
        <v>v1-2016-Q4-026</v>
      </c>
      <c r="B495" s="2" t="s">
        <v>57</v>
      </c>
      <c r="C495" s="2">
        <v>11</v>
      </c>
      <c r="D495" s="10" t="s">
        <v>2704</v>
      </c>
      <c r="E495" s="2" t="s">
        <v>38</v>
      </c>
      <c r="F495" s="34" t="s">
        <v>3268</v>
      </c>
      <c r="G495" s="18">
        <v>42667</v>
      </c>
      <c r="H495" s="14"/>
      <c r="I495" s="14">
        <v>26</v>
      </c>
    </row>
    <row r="496" spans="1:9" ht="56" hidden="1" x14ac:dyDescent="0.2">
      <c r="A496" s="16" t="str">
        <f>CONCATENATE("v1-",YEAR(Table2[[#This Row],[Post Date]]),"-Q",ROUNDDOWN(MONTH(Table2[[#This Row],[Post Date]])/3,0)+1,"-",TEXT(Table2[[#This Row],[Counter]],"00#"))</f>
        <v>v1-2016-Q4-027</v>
      </c>
      <c r="B496" s="2" t="s">
        <v>57</v>
      </c>
      <c r="C496" s="2">
        <v>12</v>
      </c>
      <c r="D496" s="10" t="s">
        <v>3269</v>
      </c>
      <c r="E496" s="2" t="s">
        <v>38</v>
      </c>
      <c r="F496" s="34" t="s">
        <v>3270</v>
      </c>
      <c r="G496" s="18">
        <v>42667</v>
      </c>
      <c r="H496" s="14"/>
      <c r="I496" s="14">
        <v>27</v>
      </c>
    </row>
    <row r="497" spans="1:9" ht="42" hidden="1" x14ac:dyDescent="0.2">
      <c r="A497" s="16" t="str">
        <f>CONCATENATE("v1-",YEAR(Table2[[#This Row],[Post Date]]),"-Q",ROUNDDOWN(MONTH(Table2[[#This Row],[Post Date]])/3,0)+1,"-",TEXT(Table2[[#This Row],[Counter]],"00#"))</f>
        <v>v1-2016-Q4-028</v>
      </c>
      <c r="B497" s="2" t="s">
        <v>57</v>
      </c>
      <c r="C497" s="2">
        <v>13</v>
      </c>
      <c r="D497" s="10" t="s">
        <v>2964</v>
      </c>
      <c r="E497" s="2" t="s">
        <v>38</v>
      </c>
      <c r="F497" s="34" t="s">
        <v>3271</v>
      </c>
      <c r="G497" s="18">
        <v>42667</v>
      </c>
      <c r="H497" s="14"/>
      <c r="I497" s="14">
        <v>28</v>
      </c>
    </row>
    <row r="498" spans="1:9" ht="56" hidden="1" x14ac:dyDescent="0.2">
      <c r="A498" s="16" t="str">
        <f>CONCATENATE("v1-",YEAR(Table2[[#This Row],[Post Date]]),"-Q",ROUNDDOWN(MONTH(Table2[[#This Row],[Post Date]])/3,0)+1,"-",TEXT(Table2[[#This Row],[Counter]],"00#"))</f>
        <v>v1-2016-Q4-029</v>
      </c>
      <c r="B498" s="2" t="s">
        <v>57</v>
      </c>
      <c r="C498" s="2">
        <v>14</v>
      </c>
      <c r="D498" s="10" t="s">
        <v>2966</v>
      </c>
      <c r="E498" s="2" t="s">
        <v>38</v>
      </c>
      <c r="F498" s="34" t="s">
        <v>3272</v>
      </c>
      <c r="G498" s="18">
        <v>42667</v>
      </c>
      <c r="H498" s="14"/>
      <c r="I498" s="14">
        <v>29</v>
      </c>
    </row>
    <row r="499" spans="1:9" ht="56" hidden="1" x14ac:dyDescent="0.2">
      <c r="A499" s="16" t="str">
        <f>CONCATENATE("v1-",YEAR(Table2[[#This Row],[Post Date]]),"-Q",ROUNDDOWN(MONTH(Table2[[#This Row],[Post Date]])/3,0)+1,"-",TEXT(Table2[[#This Row],[Counter]],"00#"))</f>
        <v>v1-2016-Q4-030</v>
      </c>
      <c r="B499" s="2" t="s">
        <v>57</v>
      </c>
      <c r="C499" s="2">
        <v>15</v>
      </c>
      <c r="D499" s="10" t="s">
        <v>3094</v>
      </c>
      <c r="E499" s="2" t="s">
        <v>38</v>
      </c>
      <c r="F499" s="34" t="s">
        <v>3273</v>
      </c>
      <c r="G499" s="18">
        <v>42667</v>
      </c>
      <c r="H499" s="14"/>
      <c r="I499" s="14">
        <v>30</v>
      </c>
    </row>
    <row r="500" spans="1:9" ht="70" hidden="1" x14ac:dyDescent="0.2">
      <c r="A500" s="16" t="str">
        <f>CONCATENATE("v1-",YEAR(Table2[[#This Row],[Post Date]]),"-Q",ROUNDDOWN(MONTH(Table2[[#This Row],[Post Date]])/3,0)+1,"-",TEXT(Table2[[#This Row],[Counter]],"00#"))</f>
        <v>v1-2016-Q4-031</v>
      </c>
      <c r="B500" s="2" t="s">
        <v>57</v>
      </c>
      <c r="C500" s="2">
        <v>16</v>
      </c>
      <c r="D500" s="10" t="s">
        <v>3274</v>
      </c>
      <c r="E500" s="2" t="s">
        <v>38</v>
      </c>
      <c r="F500" s="34" t="s">
        <v>3275</v>
      </c>
      <c r="G500" s="18">
        <v>42667</v>
      </c>
      <c r="H500" s="14"/>
      <c r="I500" s="14">
        <v>31</v>
      </c>
    </row>
    <row r="501" spans="1:9" ht="70" hidden="1" x14ac:dyDescent="0.2">
      <c r="A501" s="16" t="str">
        <f>CONCATENATE("v1-",YEAR(Table2[[#This Row],[Post Date]]),"-Q",ROUNDDOWN(MONTH(Table2[[#This Row],[Post Date]])/3,0)+1,"-",TEXT(Table2[[#This Row],[Counter]],"00#"))</f>
        <v>v1-2016-Q4-032</v>
      </c>
      <c r="B501" s="2" t="s">
        <v>57</v>
      </c>
      <c r="C501" s="2">
        <v>17</v>
      </c>
      <c r="D501" s="10" t="s">
        <v>2739</v>
      </c>
      <c r="E501" s="2" t="s">
        <v>38</v>
      </c>
      <c r="F501" s="34" t="s">
        <v>3276</v>
      </c>
      <c r="G501" s="18">
        <v>42667</v>
      </c>
      <c r="H501" s="14"/>
      <c r="I501" s="14">
        <v>32</v>
      </c>
    </row>
    <row r="502" spans="1:9" ht="70" hidden="1" x14ac:dyDescent="0.2">
      <c r="A502" s="16" t="str">
        <f>CONCATENATE("v1-",YEAR(Table2[[#This Row],[Post Date]]),"-Q",ROUNDDOWN(MONTH(Table2[[#This Row],[Post Date]])/3,0)+1,"-",TEXT(Table2[[#This Row],[Counter]],"00#"))</f>
        <v>v1-2016-Q4-033</v>
      </c>
      <c r="B502" s="2" t="s">
        <v>57</v>
      </c>
      <c r="C502" s="2">
        <v>18</v>
      </c>
      <c r="D502" s="10" t="s">
        <v>2741</v>
      </c>
      <c r="E502" s="2" t="s">
        <v>38</v>
      </c>
      <c r="F502" s="34" t="s">
        <v>3277</v>
      </c>
      <c r="G502" s="18">
        <v>42667</v>
      </c>
      <c r="H502" s="14"/>
      <c r="I502" s="14">
        <v>33</v>
      </c>
    </row>
    <row r="503" spans="1:9" ht="84" hidden="1" x14ac:dyDescent="0.2">
      <c r="A503" s="16" t="str">
        <f>CONCATENATE("v1-",YEAR(Table2[[#This Row],[Post Date]]),"-Q",ROUNDDOWN(MONTH(Table2[[#This Row],[Post Date]])/3,0)+1,"-",TEXT(Table2[[#This Row],[Counter]],"00#"))</f>
        <v>v1-2016-Q4-034</v>
      </c>
      <c r="B503" s="2" t="s">
        <v>57</v>
      </c>
      <c r="C503" s="2">
        <v>19</v>
      </c>
      <c r="D503" s="10" t="s">
        <v>2743</v>
      </c>
      <c r="E503" s="2" t="s">
        <v>38</v>
      </c>
      <c r="F503" s="34" t="s">
        <v>3278</v>
      </c>
      <c r="G503" s="18">
        <v>42667</v>
      </c>
      <c r="H503" s="14"/>
      <c r="I503" s="14">
        <v>34</v>
      </c>
    </row>
    <row r="504" spans="1:9" ht="56" hidden="1" x14ac:dyDescent="0.2">
      <c r="A504" s="16" t="str">
        <f>CONCATENATE("v1-",YEAR(Table2[[#This Row],[Post Date]]),"-Q",ROUNDDOWN(MONTH(Table2[[#This Row],[Post Date]])/3,0)+1,"-",TEXT(Table2[[#This Row],[Counter]],"00#"))</f>
        <v>v1-2016-Q4-035</v>
      </c>
      <c r="B504" s="2" t="s">
        <v>57</v>
      </c>
      <c r="C504" s="2">
        <v>20</v>
      </c>
      <c r="D504" s="10" t="s">
        <v>2844</v>
      </c>
      <c r="E504" s="2" t="s">
        <v>38</v>
      </c>
      <c r="F504" s="34" t="s">
        <v>3279</v>
      </c>
      <c r="G504" s="18">
        <v>42667</v>
      </c>
      <c r="H504" s="14"/>
      <c r="I504" s="14">
        <v>35</v>
      </c>
    </row>
    <row r="505" spans="1:9" ht="70" hidden="1" x14ac:dyDescent="0.2">
      <c r="A505" s="16" t="str">
        <f>CONCATENATE("v1-",YEAR(Table2[[#This Row],[Post Date]]),"-Q",ROUNDDOWN(MONTH(Table2[[#This Row],[Post Date]])/3,0)+1,"-",TEXT(Table2[[#This Row],[Counter]],"00#"))</f>
        <v>v1-2016-Q4-036</v>
      </c>
      <c r="B505" s="2" t="s">
        <v>57</v>
      </c>
      <c r="C505" s="2">
        <v>21</v>
      </c>
      <c r="D505" s="10" t="s">
        <v>3280</v>
      </c>
      <c r="E505" s="2" t="s">
        <v>38</v>
      </c>
      <c r="F505" s="34" t="s">
        <v>3281</v>
      </c>
      <c r="G505" s="18">
        <v>42667</v>
      </c>
      <c r="H505" s="14"/>
      <c r="I505" s="14">
        <v>36</v>
      </c>
    </row>
    <row r="506" spans="1:9" ht="56" hidden="1" x14ac:dyDescent="0.2">
      <c r="A506" s="16" t="str">
        <f>CONCATENATE("v1-",YEAR(Table2[[#This Row],[Post Date]]),"-Q",ROUNDDOWN(MONTH(Table2[[#This Row],[Post Date]])/3,0)+1,"-",TEXT(Table2[[#This Row],[Counter]],"00#"))</f>
        <v>v1-2016-Q4-037</v>
      </c>
      <c r="B506" s="2" t="s">
        <v>57</v>
      </c>
      <c r="C506" s="2">
        <v>22</v>
      </c>
      <c r="D506" s="10" t="s">
        <v>2828</v>
      </c>
      <c r="E506" s="2" t="s">
        <v>38</v>
      </c>
      <c r="F506" s="34" t="s">
        <v>3282</v>
      </c>
      <c r="G506" s="18">
        <v>42667</v>
      </c>
      <c r="H506" s="14"/>
      <c r="I506" s="14">
        <v>37</v>
      </c>
    </row>
    <row r="507" spans="1:9" ht="56" hidden="1" x14ac:dyDescent="0.2">
      <c r="A507" s="16" t="str">
        <f>CONCATENATE("v1-",YEAR(Table2[[#This Row],[Post Date]]),"-Q",ROUNDDOWN(MONTH(Table2[[#This Row],[Post Date]])/3,0)+1,"-",TEXT(Table2[[#This Row],[Counter]],"00#"))</f>
        <v>v1-2016-Q4-038</v>
      </c>
      <c r="B507" s="2" t="s">
        <v>57</v>
      </c>
      <c r="C507" s="2">
        <v>23</v>
      </c>
      <c r="D507" s="10" t="s">
        <v>2970</v>
      </c>
      <c r="E507" s="2" t="s">
        <v>38</v>
      </c>
      <c r="F507" s="34" t="s">
        <v>3283</v>
      </c>
      <c r="G507" s="18">
        <v>42667</v>
      </c>
      <c r="H507" s="14"/>
      <c r="I507" s="14">
        <v>38</v>
      </c>
    </row>
    <row r="508" spans="1:9" ht="56" hidden="1" x14ac:dyDescent="0.2">
      <c r="A508" s="16" t="str">
        <f>CONCATENATE("v1-",YEAR(Table2[[#This Row],[Post Date]]),"-Q",ROUNDDOWN(MONTH(Table2[[#This Row],[Post Date]])/3,0)+1,"-",TEXT(Table2[[#This Row],[Counter]],"00#"))</f>
        <v>v1-2016-Q4-039</v>
      </c>
      <c r="B508" s="2" t="s">
        <v>57</v>
      </c>
      <c r="C508" s="2">
        <v>24</v>
      </c>
      <c r="D508" s="10" t="s">
        <v>2794</v>
      </c>
      <c r="E508" s="2" t="s">
        <v>38</v>
      </c>
      <c r="F508" s="34" t="s">
        <v>3284</v>
      </c>
      <c r="G508" s="18">
        <v>42667</v>
      </c>
      <c r="H508" s="14"/>
      <c r="I508" s="14">
        <v>39</v>
      </c>
    </row>
    <row r="509" spans="1:9" ht="56" hidden="1" x14ac:dyDescent="0.2">
      <c r="A509" s="16" t="str">
        <f>CONCATENATE("v1-",YEAR(Table2[[#This Row],[Post Date]]),"-Q",ROUNDDOWN(MONTH(Table2[[#This Row],[Post Date]])/3,0)+1,"-",TEXT(Table2[[#This Row],[Counter]],"00#"))</f>
        <v>v1-2016-Q4-006</v>
      </c>
      <c r="B509" s="2" t="s">
        <v>57</v>
      </c>
      <c r="C509" s="2">
        <v>25</v>
      </c>
      <c r="D509" s="10" t="s">
        <v>2776</v>
      </c>
      <c r="E509" s="2" t="s">
        <v>38</v>
      </c>
      <c r="F509" s="34" t="s">
        <v>3285</v>
      </c>
      <c r="G509" s="18">
        <v>42667</v>
      </c>
      <c r="H509" s="14"/>
      <c r="I509" s="14">
        <v>6</v>
      </c>
    </row>
    <row r="510" spans="1:9" ht="70" hidden="1" x14ac:dyDescent="0.2">
      <c r="A510" s="16" t="str">
        <f>CONCATENATE("v1-",YEAR(Table2[[#This Row],[Post Date]]),"-Q",ROUNDDOWN(MONTH(Table2[[#This Row],[Post Date]])/3,0)+1,"-",TEXT(Table2[[#This Row],[Counter]],"00#"))</f>
        <v>v1-2016-Q4-040</v>
      </c>
      <c r="B510" s="2" t="s">
        <v>57</v>
      </c>
      <c r="C510" s="2">
        <v>25</v>
      </c>
      <c r="D510" s="10" t="s">
        <v>2776</v>
      </c>
      <c r="E510" s="2" t="s">
        <v>38</v>
      </c>
      <c r="F510" s="34" t="s">
        <v>3286</v>
      </c>
      <c r="G510" s="18">
        <v>42667</v>
      </c>
      <c r="H510" s="14"/>
      <c r="I510" s="14">
        <v>40</v>
      </c>
    </row>
    <row r="511" spans="1:9" ht="70" hidden="1" x14ac:dyDescent="0.2">
      <c r="A511" s="16" t="str">
        <f>CONCATENATE("v1-",YEAR(Table2[[#This Row],[Post Date]]),"-Q",ROUNDDOWN(MONTH(Table2[[#This Row],[Post Date]])/3,0)+1,"-",TEXT(Table2[[#This Row],[Counter]],"00#"))</f>
        <v>v1-2016-Q4-041</v>
      </c>
      <c r="B511" s="2" t="s">
        <v>57</v>
      </c>
      <c r="C511" s="2">
        <v>26</v>
      </c>
      <c r="D511" s="10" t="s">
        <v>2778</v>
      </c>
      <c r="E511" s="2" t="s">
        <v>38</v>
      </c>
      <c r="F511" s="34" t="s">
        <v>3287</v>
      </c>
      <c r="G511" s="18">
        <v>42667</v>
      </c>
      <c r="H511" s="14"/>
      <c r="I511" s="14">
        <v>41</v>
      </c>
    </row>
    <row r="512" spans="1:9" ht="56" hidden="1" x14ac:dyDescent="0.2">
      <c r="A512" s="16" t="str">
        <f>CONCATENATE("v1-",YEAR(Table2[[#This Row],[Post Date]]),"-Q",ROUNDDOWN(MONTH(Table2[[#This Row],[Post Date]])/3,0)+1,"-",TEXT(Table2[[#This Row],[Counter]],"00#"))</f>
        <v>v1-2016-Q4-042</v>
      </c>
      <c r="B512" s="2" t="s">
        <v>57</v>
      </c>
      <c r="C512" s="2">
        <v>27</v>
      </c>
      <c r="D512" s="10" t="s">
        <v>2697</v>
      </c>
      <c r="E512" s="2" t="s">
        <v>38</v>
      </c>
      <c r="F512" s="34" t="s">
        <v>3288</v>
      </c>
      <c r="G512" s="18">
        <v>42667</v>
      </c>
      <c r="H512" s="14"/>
      <c r="I512" s="14">
        <v>42</v>
      </c>
    </row>
    <row r="513" spans="1:9" ht="56" hidden="1" x14ac:dyDescent="0.2">
      <c r="A513" s="10" t="str">
        <f>CONCATENATE("v1-",YEAR(Table2[[#This Row],[Post Date]]),"-Q",ROUNDDOWN(MONTH(Table2[[#This Row],[Post Date]])/3,0)+1,"-",TEXT(Table2[[#This Row],[Counter]],"00#"))</f>
        <v>v1-2016-Q4-043</v>
      </c>
      <c r="B513" s="2" t="s">
        <v>57</v>
      </c>
      <c r="C513" s="2">
        <v>28</v>
      </c>
      <c r="D513" s="10" t="s">
        <v>3107</v>
      </c>
      <c r="E513" s="2" t="s">
        <v>38</v>
      </c>
      <c r="F513" s="34" t="s">
        <v>3289</v>
      </c>
      <c r="G513" s="18">
        <v>42667</v>
      </c>
      <c r="H513" s="14"/>
      <c r="I513" s="14">
        <v>43</v>
      </c>
    </row>
    <row r="514" spans="1:9" ht="70" hidden="1" x14ac:dyDescent="0.2">
      <c r="A514" s="10" t="str">
        <f>CONCATENATE("v1-",YEAR(Table2[[#This Row],[Post Date]]),"-Q",ROUNDDOWN(MONTH(Table2[[#This Row],[Post Date]])/3,0)+1,"-",TEXT(Table2[[#This Row],[Counter]],"00#"))</f>
        <v>v1-2016-Q4-044</v>
      </c>
      <c r="B514" s="2" t="s">
        <v>57</v>
      </c>
      <c r="C514" s="2">
        <v>29</v>
      </c>
      <c r="D514" s="10" t="s">
        <v>3290</v>
      </c>
      <c r="E514" s="2" t="s">
        <v>38</v>
      </c>
      <c r="F514" s="34" t="s">
        <v>3291</v>
      </c>
      <c r="G514" s="18">
        <v>42667</v>
      </c>
      <c r="H514" s="14"/>
      <c r="I514" s="14">
        <v>44</v>
      </c>
    </row>
    <row r="515" spans="1:9" ht="56" hidden="1" x14ac:dyDescent="0.2">
      <c r="A515" s="10" t="str">
        <f>CONCATENATE("v1-",YEAR(Table2[[#This Row],[Post Date]]),"-Q",ROUNDDOWN(MONTH(Table2[[#This Row],[Post Date]])/3,0)+1,"-",TEXT(Table2[[#This Row],[Counter]],"00#"))</f>
        <v>v1-2016-Q4-045</v>
      </c>
      <c r="B515" s="2" t="s">
        <v>241</v>
      </c>
      <c r="C515" s="2">
        <v>30</v>
      </c>
      <c r="D515" s="10" t="s">
        <v>3292</v>
      </c>
      <c r="E515" s="2" t="s">
        <v>38</v>
      </c>
      <c r="F515" s="34" t="s">
        <v>3293</v>
      </c>
      <c r="G515" s="18">
        <v>42667</v>
      </c>
      <c r="H515" s="14"/>
      <c r="I515" s="14">
        <v>45</v>
      </c>
    </row>
    <row r="516" spans="1:9" ht="56" hidden="1" x14ac:dyDescent="0.2">
      <c r="A516" s="10" t="str">
        <f>CONCATENATE("v1-",YEAR(Table2[[#This Row],[Post Date]]),"-Q",ROUNDDOWN(MONTH(Table2[[#This Row],[Post Date]])/3,0)+1,"-",TEXT(Table2[[#This Row],[Counter]],"00#"))</f>
        <v>v1-2016-Q4-046</v>
      </c>
      <c r="B516" s="2" t="s">
        <v>241</v>
      </c>
      <c r="C516" s="2">
        <v>31</v>
      </c>
      <c r="D516" s="10" t="s">
        <v>3294</v>
      </c>
      <c r="E516" s="2" t="s">
        <v>38</v>
      </c>
      <c r="F516" s="34" t="s">
        <v>3295</v>
      </c>
      <c r="G516" s="18">
        <v>42667</v>
      </c>
      <c r="H516" s="14"/>
      <c r="I516" s="14">
        <v>46</v>
      </c>
    </row>
    <row r="517" spans="1:9" ht="56" hidden="1" x14ac:dyDescent="0.2">
      <c r="A517" s="16" t="str">
        <f>CONCATENATE("v1-",YEAR(Table2[[#This Row],[Post Date]]),"-Q",ROUNDDOWN(MONTH(Table2[[#This Row],[Post Date]])/3,0)+1,"-",TEXT(Table2[[#This Row],[Counter]],"00#"))</f>
        <v>v1-2016-Q4-047</v>
      </c>
      <c r="B517" s="2" t="s">
        <v>241</v>
      </c>
      <c r="C517" s="2">
        <v>32</v>
      </c>
      <c r="D517" s="10" t="s">
        <v>3296</v>
      </c>
      <c r="E517" s="2" t="s">
        <v>38</v>
      </c>
      <c r="F517" s="34" t="s">
        <v>3297</v>
      </c>
      <c r="G517" s="18">
        <v>42667</v>
      </c>
      <c r="H517" s="14"/>
      <c r="I517" s="14">
        <v>47</v>
      </c>
    </row>
    <row r="518" spans="1:9" ht="56" hidden="1" x14ac:dyDescent="0.2">
      <c r="A518" s="16" t="str">
        <f>CONCATENATE("v1-",YEAR(Table2[[#This Row],[Post Date]]),"-Q",ROUNDDOWN(MONTH(Table2[[#This Row],[Post Date]])/3,0)+1,"-",TEXT(Table2[[#This Row],[Counter]],"00#"))</f>
        <v>v1-2016-Q4-048</v>
      </c>
      <c r="B518" s="2" t="s">
        <v>241</v>
      </c>
      <c r="C518" s="2">
        <v>33</v>
      </c>
      <c r="D518" s="10" t="s">
        <v>2847</v>
      </c>
      <c r="E518" s="2" t="s">
        <v>38</v>
      </c>
      <c r="F518" s="34" t="s">
        <v>3298</v>
      </c>
      <c r="G518" s="18">
        <v>42667</v>
      </c>
      <c r="H518" s="14"/>
      <c r="I518" s="14">
        <v>48</v>
      </c>
    </row>
    <row r="519" spans="1:9" ht="56" hidden="1" x14ac:dyDescent="0.2">
      <c r="A519" s="16" t="str">
        <f>CONCATENATE("v1-",YEAR(Table2[[#This Row],[Post Date]]),"-Q",ROUNDDOWN(MONTH(Table2[[#This Row],[Post Date]])/3,0)+1,"-",TEXT(Table2[[#This Row],[Counter]],"00#"))</f>
        <v>v1-2016-Q4-049</v>
      </c>
      <c r="B519" s="2" t="s">
        <v>241</v>
      </c>
      <c r="C519" s="2">
        <v>34</v>
      </c>
      <c r="D519" s="10" t="s">
        <v>1765</v>
      </c>
      <c r="E519" s="2" t="s">
        <v>38</v>
      </c>
      <c r="F519" s="34" t="s">
        <v>3299</v>
      </c>
      <c r="G519" s="18">
        <v>42667</v>
      </c>
      <c r="H519" s="14"/>
      <c r="I519" s="14">
        <v>49</v>
      </c>
    </row>
    <row r="520" spans="1:9" ht="56" hidden="1" x14ac:dyDescent="0.2">
      <c r="A520" s="16" t="str">
        <f>CONCATENATE("v1-",YEAR(Table2[[#This Row],[Post Date]]),"-Q",ROUNDDOWN(MONTH(Table2[[#This Row],[Post Date]])/3,0)+1,"-",TEXT(Table2[[#This Row],[Counter]],"00#"))</f>
        <v>v1-2016-Q4-050</v>
      </c>
      <c r="B520" s="2" t="s">
        <v>241</v>
      </c>
      <c r="C520" s="2">
        <v>35</v>
      </c>
      <c r="D520" s="10" t="s">
        <v>2797</v>
      </c>
      <c r="E520" s="2" t="s">
        <v>38</v>
      </c>
      <c r="F520" s="34" t="s">
        <v>3300</v>
      </c>
      <c r="G520" s="18">
        <v>42667</v>
      </c>
      <c r="H520" s="14"/>
      <c r="I520" s="14">
        <v>50</v>
      </c>
    </row>
    <row r="521" spans="1:9" ht="126" hidden="1" x14ac:dyDescent="0.2">
      <c r="A521" s="16" t="str">
        <f>CONCATENATE("v1-",YEAR(Table2[[#This Row],[Post Date]]),"-Q",ROUNDDOWN(MONTH(Table2[[#This Row],[Post Date]])/3,0)+1,"-",TEXT(Table2[[#This Row],[Counter]],"00#"))</f>
        <v>v1-2016-Q4-117</v>
      </c>
      <c r="B521" s="2" t="s">
        <v>241</v>
      </c>
      <c r="C521" s="2">
        <v>35</v>
      </c>
      <c r="D521" s="10" t="s">
        <v>2797</v>
      </c>
      <c r="E521" s="2">
        <v>1</v>
      </c>
      <c r="F521" s="34" t="s">
        <v>3301</v>
      </c>
      <c r="G521" s="18">
        <v>42667</v>
      </c>
      <c r="H521" s="14"/>
      <c r="I521" s="14">
        <v>117</v>
      </c>
    </row>
    <row r="522" spans="1:9" ht="56" hidden="1" x14ac:dyDescent="0.2">
      <c r="A522" s="16" t="str">
        <f>CONCATENATE("v1-",YEAR(Table2[[#This Row],[Post Date]]),"-Q",ROUNDDOWN(MONTH(Table2[[#This Row],[Post Date]])/3,0)+1,"-",TEXT(Table2[[#This Row],[Counter]],"00#"))</f>
        <v>v1-2016-Q4-051</v>
      </c>
      <c r="B522" s="2" t="s">
        <v>241</v>
      </c>
      <c r="C522" s="2">
        <v>36</v>
      </c>
      <c r="D522" s="10" t="s">
        <v>2700</v>
      </c>
      <c r="E522" s="2" t="s">
        <v>38</v>
      </c>
      <c r="F522" s="34" t="s">
        <v>3302</v>
      </c>
      <c r="G522" s="18">
        <v>42667</v>
      </c>
      <c r="H522" s="14"/>
      <c r="I522" s="14">
        <v>51</v>
      </c>
    </row>
    <row r="523" spans="1:9" ht="56" hidden="1" x14ac:dyDescent="0.2">
      <c r="A523" s="16" t="str">
        <f>CONCATENATE("v1-",YEAR(Table2[[#This Row],[Post Date]]),"-Q",ROUNDDOWN(MONTH(Table2[[#This Row],[Post Date]])/3,0)+1,"-",TEXT(Table2[[#This Row],[Counter]],"00#"))</f>
        <v>v1-2016-Q4-052</v>
      </c>
      <c r="B523" s="2" t="s">
        <v>241</v>
      </c>
      <c r="C523" s="2">
        <v>37</v>
      </c>
      <c r="D523" s="10" t="s">
        <v>3303</v>
      </c>
      <c r="E523" s="2" t="s">
        <v>38</v>
      </c>
      <c r="F523" s="34" t="s">
        <v>3304</v>
      </c>
      <c r="G523" s="18">
        <v>42667</v>
      </c>
      <c r="H523" s="14"/>
      <c r="I523" s="14">
        <v>52</v>
      </c>
    </row>
    <row r="524" spans="1:9" ht="56" hidden="1" x14ac:dyDescent="0.2">
      <c r="A524" s="16" t="str">
        <f>CONCATENATE("v1-",YEAR(Table2[[#This Row],[Post Date]]),"-Q",ROUNDDOWN(MONTH(Table2[[#This Row],[Post Date]])/3,0)+1,"-",TEXT(Table2[[#This Row],[Counter]],"00#"))</f>
        <v>v1-2016-Q4-053</v>
      </c>
      <c r="B524" s="2" t="s">
        <v>175</v>
      </c>
      <c r="C524" s="2">
        <v>38</v>
      </c>
      <c r="D524" s="10" t="s">
        <v>2974</v>
      </c>
      <c r="E524" s="2" t="s">
        <v>38</v>
      </c>
      <c r="F524" s="34" t="s">
        <v>3305</v>
      </c>
      <c r="G524" s="18">
        <v>42667</v>
      </c>
      <c r="H524" s="14"/>
      <c r="I524" s="14">
        <v>53</v>
      </c>
    </row>
    <row r="525" spans="1:9" ht="56" hidden="1" x14ac:dyDescent="0.2">
      <c r="A525" s="16" t="str">
        <f>CONCATENATE("v1-",YEAR(Table2[[#This Row],[Post Date]]),"-Q",ROUNDDOWN(MONTH(Table2[[#This Row],[Post Date]])/3,0)+1,"-",TEXT(Table2[[#This Row],[Counter]],"00#"))</f>
        <v>v1-2016-Q4-054</v>
      </c>
      <c r="B525" s="2" t="s">
        <v>175</v>
      </c>
      <c r="C525" s="2">
        <v>39</v>
      </c>
      <c r="D525" s="10" t="s">
        <v>2727</v>
      </c>
      <c r="E525" s="2" t="s">
        <v>38</v>
      </c>
      <c r="F525" s="34" t="s">
        <v>3306</v>
      </c>
      <c r="G525" s="18">
        <v>42667</v>
      </c>
      <c r="H525" s="14"/>
      <c r="I525" s="14">
        <v>54</v>
      </c>
    </row>
    <row r="526" spans="1:9" ht="42" hidden="1" x14ac:dyDescent="0.2">
      <c r="A526" s="16" t="str">
        <f>CONCATENATE("v1-",YEAR(Table2[[#This Row],[Post Date]]),"-Q",ROUNDDOWN(MONTH(Table2[[#This Row],[Post Date]])/3,0)+1,"-",TEXT(Table2[[#This Row],[Counter]],"00#"))</f>
        <v>v1-2016-Q4-055</v>
      </c>
      <c r="B526" s="2" t="s">
        <v>175</v>
      </c>
      <c r="C526" s="2">
        <v>40</v>
      </c>
      <c r="D526" s="10" t="s">
        <v>2730</v>
      </c>
      <c r="E526" s="2" t="s">
        <v>38</v>
      </c>
      <c r="F526" s="34" t="s">
        <v>3307</v>
      </c>
      <c r="G526" s="18">
        <v>42667</v>
      </c>
      <c r="H526" s="14"/>
      <c r="I526" s="14">
        <v>55</v>
      </c>
    </row>
    <row r="527" spans="1:9" ht="56" hidden="1" x14ac:dyDescent="0.2">
      <c r="A527" s="16" t="str">
        <f>CONCATENATE("v1-",YEAR(Table2[[#This Row],[Post Date]]),"-Q",ROUNDDOWN(MONTH(Table2[[#This Row],[Post Date]])/3,0)+1,"-",TEXT(Table2[[#This Row],[Counter]],"00#"))</f>
        <v>v1-2016-Q4-056</v>
      </c>
      <c r="B527" s="2" t="s">
        <v>175</v>
      </c>
      <c r="C527" s="2">
        <v>41</v>
      </c>
      <c r="D527" s="10" t="s">
        <v>3029</v>
      </c>
      <c r="E527" s="2" t="s">
        <v>38</v>
      </c>
      <c r="F527" s="34" t="s">
        <v>3308</v>
      </c>
      <c r="G527" s="18">
        <v>42667</v>
      </c>
      <c r="H527" s="14"/>
      <c r="I527" s="14">
        <v>56</v>
      </c>
    </row>
    <row r="528" spans="1:9" ht="56" hidden="1" x14ac:dyDescent="0.2">
      <c r="A528" s="16" t="str">
        <f>CONCATENATE("v1-",YEAR(Table2[[#This Row],[Post Date]]),"-Q",ROUNDDOWN(MONTH(Table2[[#This Row],[Post Date]])/3,0)+1,"-",TEXT(Table2[[#This Row],[Counter]],"00#"))</f>
        <v>v1-2016-Q4-057</v>
      </c>
      <c r="B528" s="2" t="s">
        <v>175</v>
      </c>
      <c r="C528" s="2">
        <v>42</v>
      </c>
      <c r="D528" s="10" t="s">
        <v>3124</v>
      </c>
      <c r="E528" s="2" t="s">
        <v>38</v>
      </c>
      <c r="F528" s="34" t="s">
        <v>3309</v>
      </c>
      <c r="G528" s="18">
        <v>42667</v>
      </c>
      <c r="H528" s="14"/>
      <c r="I528" s="14">
        <v>57</v>
      </c>
    </row>
    <row r="529" spans="1:9" ht="56" hidden="1" x14ac:dyDescent="0.2">
      <c r="A529" s="16" t="str">
        <f>CONCATENATE("v1-",YEAR(Table2[[#This Row],[Post Date]]),"-Q",ROUNDDOWN(MONTH(Table2[[#This Row],[Post Date]])/3,0)+1,"-",TEXT(Table2[[#This Row],[Counter]],"00#"))</f>
        <v>v1-2016-Q4-058</v>
      </c>
      <c r="B529" s="2" t="s">
        <v>175</v>
      </c>
      <c r="C529" s="2">
        <v>43</v>
      </c>
      <c r="D529" s="10" t="s">
        <v>2732</v>
      </c>
      <c r="E529" s="2" t="s">
        <v>38</v>
      </c>
      <c r="F529" s="34" t="s">
        <v>3310</v>
      </c>
      <c r="G529" s="18">
        <v>42667</v>
      </c>
      <c r="H529" s="14"/>
      <c r="I529" s="14">
        <v>58</v>
      </c>
    </row>
    <row r="530" spans="1:9" ht="56" hidden="1" x14ac:dyDescent="0.2">
      <c r="A530" s="16" t="str">
        <f>CONCATENATE("v1-",YEAR(Table2[[#This Row],[Post Date]]),"-Q",ROUNDDOWN(MONTH(Table2[[#This Row],[Post Date]])/3,0)+1,"-",TEXT(Table2[[#This Row],[Counter]],"00#"))</f>
        <v>v1-2016-Q4-007</v>
      </c>
      <c r="B530" s="2" t="s">
        <v>175</v>
      </c>
      <c r="C530" s="2">
        <v>44</v>
      </c>
      <c r="D530" s="10" t="s">
        <v>2713</v>
      </c>
      <c r="E530" s="2">
        <v>1</v>
      </c>
      <c r="F530" s="34" t="s">
        <v>3311</v>
      </c>
      <c r="G530" s="18">
        <v>42667</v>
      </c>
      <c r="H530" s="14"/>
      <c r="I530" s="14">
        <v>7</v>
      </c>
    </row>
    <row r="531" spans="1:9" ht="56" hidden="1" x14ac:dyDescent="0.2">
      <c r="A531" s="16" t="str">
        <f>CONCATENATE("v1-",YEAR(Table2[[#This Row],[Post Date]]),"-Q",ROUNDDOWN(MONTH(Table2[[#This Row],[Post Date]])/3,0)+1,"-",TEXT(Table2[[#This Row],[Counter]],"00#"))</f>
        <v>v1-2016-Q4-059</v>
      </c>
      <c r="B531" s="2" t="s">
        <v>175</v>
      </c>
      <c r="C531" s="2">
        <v>44</v>
      </c>
      <c r="D531" s="10" t="s">
        <v>2713</v>
      </c>
      <c r="E531" s="2" t="s">
        <v>38</v>
      </c>
      <c r="F531" s="34" t="s">
        <v>3312</v>
      </c>
      <c r="G531" s="18">
        <v>42667</v>
      </c>
      <c r="H531" s="14"/>
      <c r="I531" s="14">
        <v>59</v>
      </c>
    </row>
    <row r="532" spans="1:9" ht="42" hidden="1" x14ac:dyDescent="0.2">
      <c r="A532" s="16" t="str">
        <f>CONCATENATE("v1-",YEAR(Table2[[#This Row],[Post Date]]),"-Q",ROUNDDOWN(MONTH(Table2[[#This Row],[Post Date]])/3,0)+1,"-",TEXT(Table2[[#This Row],[Counter]],"00#"))</f>
        <v>v1-2016-Q4-060</v>
      </c>
      <c r="B532" s="2" t="s">
        <v>175</v>
      </c>
      <c r="C532" s="2">
        <v>45</v>
      </c>
      <c r="D532" s="10" t="s">
        <v>2852</v>
      </c>
      <c r="E532" s="2" t="s">
        <v>38</v>
      </c>
      <c r="F532" s="34" t="s">
        <v>3313</v>
      </c>
      <c r="G532" s="18">
        <v>42667</v>
      </c>
      <c r="H532" s="14"/>
      <c r="I532" s="14">
        <v>60</v>
      </c>
    </row>
    <row r="533" spans="1:9" ht="70" hidden="1" x14ac:dyDescent="0.2">
      <c r="A533" s="16" t="str">
        <f>CONCATENATE("v1-",YEAR(Table2[[#This Row],[Post Date]]),"-Q",ROUNDDOWN(MONTH(Table2[[#This Row],[Post Date]])/3,0)+1,"-",TEXT(Table2[[#This Row],[Counter]],"00#"))</f>
        <v>v1-2016-Q4-061</v>
      </c>
      <c r="B533" s="2" t="s">
        <v>175</v>
      </c>
      <c r="C533" s="2">
        <v>46</v>
      </c>
      <c r="D533" s="10" t="s">
        <v>2746</v>
      </c>
      <c r="E533" s="2" t="s">
        <v>38</v>
      </c>
      <c r="F533" s="34" t="s">
        <v>3314</v>
      </c>
      <c r="G533" s="18">
        <v>42667</v>
      </c>
      <c r="H533" s="14"/>
      <c r="I533" s="14">
        <v>61</v>
      </c>
    </row>
    <row r="534" spans="1:9" ht="42" hidden="1" x14ac:dyDescent="0.2">
      <c r="A534" s="16" t="str">
        <f>CONCATENATE("v1-",YEAR(Table2[[#This Row],[Post Date]]),"-Q",ROUNDDOWN(MONTH(Table2[[#This Row],[Post Date]])/3,0)+1,"-",TEXT(Table2[[#This Row],[Counter]],"00#"))</f>
        <v>v1-2016-Q4-062</v>
      </c>
      <c r="B534" s="2" t="s">
        <v>175</v>
      </c>
      <c r="C534" s="2">
        <v>47</v>
      </c>
      <c r="D534" s="10" t="s">
        <v>2977</v>
      </c>
      <c r="E534" s="2" t="s">
        <v>38</v>
      </c>
      <c r="F534" s="34" t="s">
        <v>3315</v>
      </c>
      <c r="G534" s="18">
        <v>42667</v>
      </c>
      <c r="H534" s="14"/>
      <c r="I534" s="14">
        <v>62</v>
      </c>
    </row>
    <row r="535" spans="1:9" ht="56" hidden="1" x14ac:dyDescent="0.2">
      <c r="A535" s="16" t="str">
        <f>CONCATENATE("v1-",YEAR(Table2[[#This Row],[Post Date]]),"-Q",ROUNDDOWN(MONTH(Table2[[#This Row],[Post Date]])/3,0)+1,"-",TEXT(Table2[[#This Row],[Counter]],"00#"))</f>
        <v>v1-2016-Q4-063</v>
      </c>
      <c r="B535" s="2" t="s">
        <v>175</v>
      </c>
      <c r="C535" s="2">
        <v>48</v>
      </c>
      <c r="D535" s="10" t="s">
        <v>2715</v>
      </c>
      <c r="E535" s="2" t="s">
        <v>38</v>
      </c>
      <c r="F535" s="34" t="s">
        <v>3316</v>
      </c>
      <c r="G535" s="18">
        <v>42667</v>
      </c>
      <c r="H535" s="14"/>
      <c r="I535" s="14">
        <v>63</v>
      </c>
    </row>
    <row r="536" spans="1:9" ht="70" hidden="1" x14ac:dyDescent="0.2">
      <c r="A536" s="16" t="str">
        <f>CONCATENATE("v1-",YEAR(Table2[[#This Row],[Post Date]]),"-Q",ROUNDDOWN(MONTH(Table2[[#This Row],[Post Date]])/3,0)+1,"-",TEXT(Table2[[#This Row],[Counter]],"00#"))</f>
        <v>v1-2016-Q4-064</v>
      </c>
      <c r="B536" s="2" t="s">
        <v>175</v>
      </c>
      <c r="C536" s="2">
        <v>49</v>
      </c>
      <c r="D536" s="10" t="s">
        <v>2919</v>
      </c>
      <c r="E536" s="2" t="s">
        <v>38</v>
      </c>
      <c r="F536" s="34" t="s">
        <v>3317</v>
      </c>
      <c r="G536" s="18">
        <v>42667</v>
      </c>
      <c r="H536" s="14"/>
      <c r="I536" s="14">
        <v>64</v>
      </c>
    </row>
    <row r="537" spans="1:9" ht="56" hidden="1" x14ac:dyDescent="0.2">
      <c r="A537" s="16" t="str">
        <f>CONCATENATE("v1-",YEAR(Table2[[#This Row],[Post Date]]),"-Q",ROUNDDOWN(MONTH(Table2[[#This Row],[Post Date]])/3,0)+1,"-",TEXT(Table2[[#This Row],[Counter]],"00#"))</f>
        <v>v1-2016-Q4-065</v>
      </c>
      <c r="B537" s="2" t="s">
        <v>175</v>
      </c>
      <c r="C537" s="2">
        <v>50</v>
      </c>
      <c r="D537" s="10" t="s">
        <v>2984</v>
      </c>
      <c r="E537" s="2" t="s">
        <v>38</v>
      </c>
      <c r="F537" s="34" t="s">
        <v>3318</v>
      </c>
      <c r="G537" s="18">
        <v>42667</v>
      </c>
      <c r="H537" s="14"/>
      <c r="I537" s="14">
        <v>65</v>
      </c>
    </row>
    <row r="538" spans="1:9" ht="56" hidden="1" x14ac:dyDescent="0.2">
      <c r="A538" s="16" t="str">
        <f>CONCATENATE("v1-",YEAR(Table2[[#This Row],[Post Date]]),"-Q",ROUNDDOWN(MONTH(Table2[[#This Row],[Post Date]])/3,0)+1,"-",TEXT(Table2[[#This Row],[Counter]],"00#"))</f>
        <v>v1-2016-Q4-066</v>
      </c>
      <c r="B538" s="2" t="s">
        <v>175</v>
      </c>
      <c r="C538" s="2">
        <v>51</v>
      </c>
      <c r="D538" s="10" t="s">
        <v>2706</v>
      </c>
      <c r="E538" s="2" t="s">
        <v>38</v>
      </c>
      <c r="F538" s="34" t="s">
        <v>3319</v>
      </c>
      <c r="G538" s="18">
        <v>42667</v>
      </c>
      <c r="H538" s="14"/>
      <c r="I538" s="14">
        <v>66</v>
      </c>
    </row>
    <row r="539" spans="1:9" ht="56" hidden="1" x14ac:dyDescent="0.2">
      <c r="A539" s="16" t="str">
        <f>CONCATENATE("v1-",YEAR(Table2[[#This Row],[Post Date]]),"-Q",ROUNDDOWN(MONTH(Table2[[#This Row],[Post Date]])/3,0)+1,"-",TEXT(Table2[[#This Row],[Counter]],"00#"))</f>
        <v>v1-2016-Q4-067</v>
      </c>
      <c r="B539" s="2" t="s">
        <v>175</v>
      </c>
      <c r="C539" s="2">
        <v>52</v>
      </c>
      <c r="D539" s="10" t="s">
        <v>2987</v>
      </c>
      <c r="E539" s="2" t="s">
        <v>38</v>
      </c>
      <c r="F539" s="34" t="s">
        <v>3320</v>
      </c>
      <c r="G539" s="18">
        <v>42667</v>
      </c>
      <c r="H539" s="14"/>
      <c r="I539" s="14">
        <v>67</v>
      </c>
    </row>
    <row r="540" spans="1:9" ht="70" hidden="1" x14ac:dyDescent="0.2">
      <c r="A540" s="16" t="str">
        <f>CONCATENATE("v1-",YEAR(Table2[[#This Row],[Post Date]]),"-Q",ROUNDDOWN(MONTH(Table2[[#This Row],[Post Date]])/3,0)+1,"-",TEXT(Table2[[#This Row],[Counter]],"00#"))</f>
        <v>v1-2016-Q4-068</v>
      </c>
      <c r="B540" s="2" t="s">
        <v>112</v>
      </c>
      <c r="C540" s="2">
        <v>53</v>
      </c>
      <c r="D540" s="10" t="s">
        <v>1020</v>
      </c>
      <c r="E540" s="2" t="s">
        <v>38</v>
      </c>
      <c r="F540" s="34" t="s">
        <v>3321</v>
      </c>
      <c r="G540" s="18">
        <v>42667</v>
      </c>
      <c r="H540" s="14"/>
      <c r="I540" s="14">
        <v>68</v>
      </c>
    </row>
    <row r="541" spans="1:9" ht="56" hidden="1" x14ac:dyDescent="0.2">
      <c r="A541" s="16" t="str">
        <f>CONCATENATE("v1-",YEAR(Table2[[#This Row],[Post Date]]),"-Q",ROUNDDOWN(MONTH(Table2[[#This Row],[Post Date]])/3,0)+1,"-",TEXT(Table2[[#This Row],[Counter]],"00#"))</f>
        <v>v1-2016-Q4-118</v>
      </c>
      <c r="B541" s="2" t="s">
        <v>112</v>
      </c>
      <c r="C541" s="2">
        <v>53</v>
      </c>
      <c r="D541" s="10" t="s">
        <v>1020</v>
      </c>
      <c r="E541" s="2">
        <v>1</v>
      </c>
      <c r="F541" s="34" t="s">
        <v>3322</v>
      </c>
      <c r="G541" s="18">
        <v>42667</v>
      </c>
      <c r="H541" s="14"/>
      <c r="I541" s="14">
        <v>118</v>
      </c>
    </row>
    <row r="542" spans="1:9" ht="56" hidden="1" x14ac:dyDescent="0.2">
      <c r="A542" s="16" t="str">
        <f>CONCATENATE("v1-",YEAR(Table2[[#This Row],[Post Date]]),"-Q",ROUNDDOWN(MONTH(Table2[[#This Row],[Post Date]])/3,0)+1,"-",TEXT(Table2[[#This Row],[Counter]],"00#"))</f>
        <v>v1-2016-Q4-069</v>
      </c>
      <c r="B542" s="2" t="s">
        <v>112</v>
      </c>
      <c r="C542" s="2">
        <v>54</v>
      </c>
      <c r="D542" s="10" t="s">
        <v>2717</v>
      </c>
      <c r="E542" s="2" t="s">
        <v>38</v>
      </c>
      <c r="F542" s="34" t="s">
        <v>3323</v>
      </c>
      <c r="G542" s="18">
        <v>42667</v>
      </c>
      <c r="H542" s="14"/>
      <c r="I542" s="14">
        <v>69</v>
      </c>
    </row>
    <row r="543" spans="1:9" ht="56" hidden="1" x14ac:dyDescent="0.2">
      <c r="A543" s="16" t="str">
        <f>CONCATENATE("v1-",YEAR(Table2[[#This Row],[Post Date]]),"-Q",ROUNDDOWN(MONTH(Table2[[#This Row],[Post Date]])/3,0)+1,"-",TEXT(Table2[[#This Row],[Counter]],"00#"))</f>
        <v>v1-2016-Q4-070</v>
      </c>
      <c r="B543" s="2" t="s">
        <v>112</v>
      </c>
      <c r="C543" s="2">
        <v>55</v>
      </c>
      <c r="D543" s="10" t="s">
        <v>2750</v>
      </c>
      <c r="E543" s="2" t="s">
        <v>38</v>
      </c>
      <c r="F543" s="34" t="s">
        <v>3324</v>
      </c>
      <c r="G543" s="18">
        <v>42667</v>
      </c>
      <c r="H543" s="14"/>
      <c r="I543" s="14">
        <v>70</v>
      </c>
    </row>
    <row r="544" spans="1:9" ht="56" hidden="1" x14ac:dyDescent="0.2">
      <c r="A544" s="16" t="str">
        <f>CONCATENATE("v1-",YEAR(Table2[[#This Row],[Post Date]]),"-Q",ROUNDDOWN(MONTH(Table2[[#This Row],[Post Date]])/3,0)+1,"-",TEXT(Table2[[#This Row],[Counter]],"00#"))</f>
        <v>v1-2016-Q4-071</v>
      </c>
      <c r="B544" s="2" t="s">
        <v>112</v>
      </c>
      <c r="C544" s="2">
        <v>56</v>
      </c>
      <c r="D544" s="10" t="s">
        <v>2862</v>
      </c>
      <c r="E544" s="2" t="s">
        <v>38</v>
      </c>
      <c r="F544" s="34" t="s">
        <v>3325</v>
      </c>
      <c r="G544" s="18">
        <v>42667</v>
      </c>
      <c r="H544" s="14"/>
      <c r="I544" s="14">
        <v>71</v>
      </c>
    </row>
    <row r="545" spans="1:9" ht="56" hidden="1" x14ac:dyDescent="0.2">
      <c r="A545" s="16" t="str">
        <f>CONCATENATE("v1-",YEAR(Table2[[#This Row],[Post Date]]),"-Q",ROUNDDOWN(MONTH(Table2[[#This Row],[Post Date]])/3,0)+1,"-",TEXT(Table2[[#This Row],[Counter]],"00#"))</f>
        <v>v1-2016-Q4-072</v>
      </c>
      <c r="B545" s="2" t="s">
        <v>112</v>
      </c>
      <c r="C545" s="2">
        <v>57</v>
      </c>
      <c r="D545" s="10" t="s">
        <v>3326</v>
      </c>
      <c r="E545" s="2" t="s">
        <v>38</v>
      </c>
      <c r="F545" s="34" t="s">
        <v>3327</v>
      </c>
      <c r="G545" s="18">
        <v>42667</v>
      </c>
      <c r="H545" s="14"/>
      <c r="I545" s="14">
        <v>72</v>
      </c>
    </row>
    <row r="546" spans="1:9" ht="56" hidden="1" x14ac:dyDescent="0.2">
      <c r="A546" s="16" t="str">
        <f>CONCATENATE("v1-",YEAR(Table2[[#This Row],[Post Date]]),"-Q",ROUNDDOWN(MONTH(Table2[[#This Row],[Post Date]])/3,0)+1,"-",TEXT(Table2[[#This Row],[Counter]],"00#"))</f>
        <v>v1-2016-Q4-073</v>
      </c>
      <c r="B546" s="2" t="s">
        <v>112</v>
      </c>
      <c r="C546" s="2">
        <v>58</v>
      </c>
      <c r="D546" s="10" t="s">
        <v>2752</v>
      </c>
      <c r="E546" s="2" t="s">
        <v>38</v>
      </c>
      <c r="F546" s="34" t="s">
        <v>3328</v>
      </c>
      <c r="G546" s="18">
        <v>42667</v>
      </c>
      <c r="H546" s="14"/>
      <c r="I546" s="14">
        <v>73</v>
      </c>
    </row>
    <row r="547" spans="1:9" ht="56" hidden="1" x14ac:dyDescent="0.2">
      <c r="A547" s="16" t="str">
        <f>CONCATENATE("v1-",YEAR(Table2[[#This Row],[Post Date]]),"-Q",ROUNDDOWN(MONTH(Table2[[#This Row],[Post Date]])/3,0)+1,"-",TEXT(Table2[[#This Row],[Counter]],"00#"))</f>
        <v>v1-2016-Q4-074</v>
      </c>
      <c r="B547" s="2" t="s">
        <v>112</v>
      </c>
      <c r="C547" s="2">
        <v>59</v>
      </c>
      <c r="D547" s="10" t="s">
        <v>2924</v>
      </c>
      <c r="E547" s="2" t="s">
        <v>38</v>
      </c>
      <c r="F547" s="34" t="s">
        <v>3329</v>
      </c>
      <c r="G547" s="18">
        <v>42667</v>
      </c>
      <c r="H547" s="14"/>
      <c r="I547" s="14">
        <v>74</v>
      </c>
    </row>
    <row r="548" spans="1:9" ht="56" hidden="1" x14ac:dyDescent="0.2">
      <c r="A548" s="16" t="str">
        <f>CONCATENATE("v1-",YEAR(Table2[[#This Row],[Post Date]]),"-Q",ROUNDDOWN(MONTH(Table2[[#This Row],[Post Date]])/3,0)+1,"-",TEXT(Table2[[#This Row],[Counter]],"00#"))</f>
        <v>v1-2016-Q4-075</v>
      </c>
      <c r="B548" s="2" t="s">
        <v>112</v>
      </c>
      <c r="C548" s="2">
        <v>60</v>
      </c>
      <c r="D548" s="10" t="s">
        <v>3330</v>
      </c>
      <c r="E548" s="2" t="s">
        <v>38</v>
      </c>
      <c r="F548" s="34" t="s">
        <v>3331</v>
      </c>
      <c r="G548" s="18">
        <v>42667</v>
      </c>
      <c r="H548" s="14"/>
      <c r="I548" s="14">
        <v>75</v>
      </c>
    </row>
    <row r="549" spans="1:9" ht="70" hidden="1" x14ac:dyDescent="0.2">
      <c r="A549" s="16" t="str">
        <f>CONCATENATE("v1-",YEAR(Table2[[#This Row],[Post Date]]),"-Q",ROUNDDOWN(MONTH(Table2[[#This Row],[Post Date]])/3,0)+1,"-",TEXT(Table2[[#This Row],[Counter]],"00#"))</f>
        <v>v1-2016-Q4-076</v>
      </c>
      <c r="B549" s="2" t="s">
        <v>112</v>
      </c>
      <c r="C549" s="2">
        <v>61</v>
      </c>
      <c r="D549" s="10" t="s">
        <v>3332</v>
      </c>
      <c r="E549" s="2" t="s">
        <v>38</v>
      </c>
      <c r="F549" s="34" t="s">
        <v>3333</v>
      </c>
      <c r="G549" s="18">
        <v>42667</v>
      </c>
      <c r="H549" s="14"/>
      <c r="I549" s="14">
        <v>76</v>
      </c>
    </row>
    <row r="550" spans="1:9" ht="56" hidden="1" x14ac:dyDescent="0.2">
      <c r="A550" s="16" t="str">
        <f>CONCATENATE("v1-",YEAR(Table2[[#This Row],[Post Date]]),"-Q",ROUNDDOWN(MONTH(Table2[[#This Row],[Post Date]])/3,0)+1,"-",TEXT(Table2[[#This Row],[Counter]],"00#"))</f>
        <v>v1-2016-Q4-077</v>
      </c>
      <c r="B550" s="2" t="s">
        <v>112</v>
      </c>
      <c r="C550" s="2">
        <v>62</v>
      </c>
      <c r="D550" s="10" t="s">
        <v>2754</v>
      </c>
      <c r="E550" s="2" t="s">
        <v>38</v>
      </c>
      <c r="F550" s="34" t="s">
        <v>3334</v>
      </c>
      <c r="G550" s="18">
        <v>42667</v>
      </c>
      <c r="H550" s="14"/>
      <c r="I550" s="14">
        <v>77</v>
      </c>
    </row>
    <row r="551" spans="1:9" ht="56" hidden="1" x14ac:dyDescent="0.2">
      <c r="A551" s="16" t="str">
        <f>CONCATENATE("v1-",YEAR(Table2[[#This Row],[Post Date]]),"-Q",ROUNDDOWN(MONTH(Table2[[#This Row],[Post Date]])/3,0)+1,"-",TEXT(Table2[[#This Row],[Counter]],"00#"))</f>
        <v>v1-2016-Q4-078</v>
      </c>
      <c r="B551" s="2" t="s">
        <v>112</v>
      </c>
      <c r="C551" s="2">
        <v>63</v>
      </c>
      <c r="D551" s="10" t="s">
        <v>2926</v>
      </c>
      <c r="E551" s="2" t="s">
        <v>38</v>
      </c>
      <c r="F551" s="34" t="s">
        <v>3335</v>
      </c>
      <c r="G551" s="18">
        <v>42667</v>
      </c>
      <c r="H551" s="14"/>
      <c r="I551" s="14">
        <v>78</v>
      </c>
    </row>
    <row r="552" spans="1:9" ht="56" hidden="1" x14ac:dyDescent="0.2">
      <c r="A552" s="16" t="str">
        <f>CONCATENATE("v1-",YEAR(Table2[[#This Row],[Post Date]]),"-Q",ROUNDDOWN(MONTH(Table2[[#This Row],[Post Date]])/3,0)+1,"-",TEXT(Table2[[#This Row],[Counter]],"00#"))</f>
        <v>v1-2016-Q4-008</v>
      </c>
      <c r="B552" s="2" t="s">
        <v>1576</v>
      </c>
      <c r="C552" s="2">
        <v>64</v>
      </c>
      <c r="D552" s="10" t="s">
        <v>2756</v>
      </c>
      <c r="E552" s="2">
        <v>1</v>
      </c>
      <c r="F552" s="34" t="s">
        <v>3336</v>
      </c>
      <c r="G552" s="18">
        <v>42667</v>
      </c>
      <c r="H552" s="14"/>
      <c r="I552" s="14">
        <v>8</v>
      </c>
    </row>
    <row r="553" spans="1:9" ht="70" hidden="1" x14ac:dyDescent="0.2">
      <c r="A553" s="16" t="str">
        <f>CONCATENATE("v1-",YEAR(Table2[[#This Row],[Post Date]]),"-Q",ROUNDDOWN(MONTH(Table2[[#This Row],[Post Date]])/3,0)+1,"-",TEXT(Table2[[#This Row],[Counter]],"00#"))</f>
        <v>v1-2016-Q4-009</v>
      </c>
      <c r="B553" s="2" t="s">
        <v>1576</v>
      </c>
      <c r="C553" s="2">
        <v>64</v>
      </c>
      <c r="D553" s="10" t="s">
        <v>2756</v>
      </c>
      <c r="E553" s="2">
        <v>3</v>
      </c>
      <c r="F553" s="34" t="s">
        <v>3337</v>
      </c>
      <c r="G553" s="18">
        <v>42667</v>
      </c>
      <c r="H553" s="14"/>
      <c r="I553" s="14">
        <v>9</v>
      </c>
    </row>
    <row r="554" spans="1:9" ht="70" hidden="1" x14ac:dyDescent="0.2">
      <c r="A554" s="16" t="str">
        <f>CONCATENATE("v1-",YEAR(Table2[[#This Row],[Post Date]]),"-Q",ROUNDDOWN(MONTH(Table2[[#This Row],[Post Date]])/3,0)+1,"-",TEXT(Table2[[#This Row],[Counter]],"00#"))</f>
        <v>v1-2016-Q4-079</v>
      </c>
      <c r="B554" s="2" t="s">
        <v>1576</v>
      </c>
      <c r="C554" s="2">
        <v>64</v>
      </c>
      <c r="D554" s="10" t="s">
        <v>2756</v>
      </c>
      <c r="E554" s="2" t="s">
        <v>38</v>
      </c>
      <c r="F554" s="34" t="s">
        <v>3338</v>
      </c>
      <c r="G554" s="18">
        <v>42667</v>
      </c>
      <c r="H554" s="14"/>
      <c r="I554" s="14">
        <v>79</v>
      </c>
    </row>
    <row r="555" spans="1:9" ht="56" hidden="1" x14ac:dyDescent="0.2">
      <c r="A555" s="16" t="str">
        <f>CONCATENATE("v1-",YEAR(Table2[[#This Row],[Post Date]]),"-Q",ROUNDDOWN(MONTH(Table2[[#This Row],[Post Date]])/3,0)+1,"-",TEXT(Table2[[#This Row],[Counter]],"00#"))</f>
        <v>v1-2016-Q4-080</v>
      </c>
      <c r="B555" s="2" t="s">
        <v>1576</v>
      </c>
      <c r="C555" s="2">
        <v>65</v>
      </c>
      <c r="D555" s="10" t="s">
        <v>3045</v>
      </c>
      <c r="E555" s="2" t="s">
        <v>38</v>
      </c>
      <c r="F555" s="34" t="s">
        <v>3339</v>
      </c>
      <c r="G555" s="18">
        <v>42667</v>
      </c>
      <c r="H555" s="14"/>
      <c r="I555" s="14">
        <v>80</v>
      </c>
    </row>
    <row r="556" spans="1:9" ht="28" hidden="1" x14ac:dyDescent="0.2">
      <c r="A556" s="16" t="str">
        <f>CONCATENATE("v1-",YEAR(Table2[[#This Row],[Post Date]]),"-Q",ROUNDDOWN(MONTH(Table2[[#This Row],[Post Date]])/3,0)+1,"-",TEXT(Table2[[#This Row],[Counter]],"00#"))</f>
        <v>v1-2016-Q4-119</v>
      </c>
      <c r="B556" s="2" t="s">
        <v>1576</v>
      </c>
      <c r="C556" s="2">
        <v>65</v>
      </c>
      <c r="D556" s="10" t="s">
        <v>3045</v>
      </c>
      <c r="E556" s="2">
        <v>1</v>
      </c>
      <c r="F556" s="34" t="s">
        <v>3241</v>
      </c>
      <c r="G556" s="18">
        <v>42667</v>
      </c>
      <c r="H556" s="14"/>
      <c r="I556" s="14">
        <v>119</v>
      </c>
    </row>
    <row r="557" spans="1:9" ht="56" hidden="1" x14ac:dyDescent="0.2">
      <c r="A557" s="16" t="str">
        <f>CONCATENATE("v1-",YEAR(Table2[[#This Row],[Post Date]]),"-Q",ROUNDDOWN(MONTH(Table2[[#This Row],[Post Date]])/3,0)+1,"-",TEXT(Table2[[#This Row],[Counter]],"00#"))</f>
        <v>v1-2016-Q4-081</v>
      </c>
      <c r="B557" s="2" t="s">
        <v>1576</v>
      </c>
      <c r="C557" s="2">
        <v>66</v>
      </c>
      <c r="D557" s="10" t="s">
        <v>3049</v>
      </c>
      <c r="E557" s="2" t="s">
        <v>38</v>
      </c>
      <c r="F557" s="34" t="s">
        <v>3340</v>
      </c>
      <c r="G557" s="18">
        <v>42667</v>
      </c>
      <c r="H557" s="14"/>
      <c r="I557" s="14">
        <v>81</v>
      </c>
    </row>
    <row r="558" spans="1:9" ht="28" hidden="1" x14ac:dyDescent="0.2">
      <c r="A558" s="16" t="str">
        <f>CONCATENATE("v1-",YEAR(Table2[[#This Row],[Post Date]]),"-Q",ROUNDDOWN(MONTH(Table2[[#This Row],[Post Date]])/3,0)+1,"-",TEXT(Table2[[#This Row],[Counter]],"00#"))</f>
        <v>v1-2016-Q4-120</v>
      </c>
      <c r="B558" s="2" t="s">
        <v>1576</v>
      </c>
      <c r="C558" s="2">
        <v>66</v>
      </c>
      <c r="D558" s="10" t="s">
        <v>3049</v>
      </c>
      <c r="E558" s="2" t="s">
        <v>415</v>
      </c>
      <c r="F558" s="34" t="s">
        <v>3341</v>
      </c>
      <c r="G558" s="18">
        <v>42667</v>
      </c>
      <c r="H558" s="14"/>
      <c r="I558" s="14">
        <v>120</v>
      </c>
    </row>
    <row r="559" spans="1:9" ht="56" hidden="1" x14ac:dyDescent="0.2">
      <c r="A559" s="16" t="str">
        <f>CONCATENATE("v1-",YEAR(Table2[[#This Row],[Post Date]]),"-Q",ROUNDDOWN(MONTH(Table2[[#This Row],[Post Date]])/3,0)+1,"-",TEXT(Table2[[#This Row],[Counter]],"00#"))</f>
        <v>v1-2016-Q4-082</v>
      </c>
      <c r="B559" s="2" t="s">
        <v>1576</v>
      </c>
      <c r="C559" s="2">
        <v>67</v>
      </c>
      <c r="D559" s="10" t="s">
        <v>2992</v>
      </c>
      <c r="E559" s="2" t="s">
        <v>38</v>
      </c>
      <c r="F559" s="34" t="s">
        <v>3342</v>
      </c>
      <c r="G559" s="18">
        <v>42667</v>
      </c>
      <c r="H559" s="14"/>
      <c r="I559" s="14">
        <v>82</v>
      </c>
    </row>
    <row r="560" spans="1:9" ht="56" hidden="1" x14ac:dyDescent="0.2">
      <c r="A560" s="16" t="str">
        <f>CONCATENATE("v1-",YEAR(Table2[[#This Row],[Post Date]]),"-Q",ROUNDDOWN(MONTH(Table2[[#This Row],[Post Date]])/3,0)+1,"-",TEXT(Table2[[#This Row],[Counter]],"00#"))</f>
        <v>v1-2016-Q4-083</v>
      </c>
      <c r="B560" s="2" t="s">
        <v>1576</v>
      </c>
      <c r="C560" s="2">
        <v>68</v>
      </c>
      <c r="D560" s="10" t="s">
        <v>1578</v>
      </c>
      <c r="E560" s="2" t="s">
        <v>38</v>
      </c>
      <c r="F560" s="34" t="s">
        <v>3343</v>
      </c>
      <c r="G560" s="18">
        <v>42667</v>
      </c>
      <c r="H560" s="14"/>
      <c r="I560" s="14">
        <v>83</v>
      </c>
    </row>
    <row r="561" spans="1:9" ht="56" hidden="1" x14ac:dyDescent="0.2">
      <c r="A561" s="16" t="str">
        <f>CONCATENATE("v1-",YEAR(Table2[[#This Row],[Post Date]]),"-Q",ROUNDDOWN(MONTH(Table2[[#This Row],[Post Date]])/3,0)+1,"-",TEXT(Table2[[#This Row],[Counter]],"00#"))</f>
        <v>v1-2016-Q4-084</v>
      </c>
      <c r="B561" s="2" t="s">
        <v>1576</v>
      </c>
      <c r="C561" s="2">
        <v>69</v>
      </c>
      <c r="D561" s="10" t="s">
        <v>2873</v>
      </c>
      <c r="E561" s="2" t="s">
        <v>38</v>
      </c>
      <c r="F561" s="34" t="s">
        <v>3344</v>
      </c>
      <c r="G561" s="18">
        <v>42667</v>
      </c>
      <c r="H561" s="14"/>
      <c r="I561" s="14">
        <v>84</v>
      </c>
    </row>
    <row r="562" spans="1:9" ht="56" hidden="1" x14ac:dyDescent="0.2">
      <c r="A562" s="16" t="str">
        <f>CONCATENATE("v1-",YEAR(Table2[[#This Row],[Post Date]]),"-Q",ROUNDDOWN(MONTH(Table2[[#This Row],[Post Date]])/3,0)+1,"-",TEXT(Table2[[#This Row],[Counter]],"00#"))</f>
        <v>v1-2016-Q4-085</v>
      </c>
      <c r="B562" s="2" t="s">
        <v>1576</v>
      </c>
      <c r="C562" s="2">
        <v>70</v>
      </c>
      <c r="D562" s="10" t="s">
        <v>2758</v>
      </c>
      <c r="E562" s="2" t="s">
        <v>38</v>
      </c>
      <c r="F562" s="34" t="s">
        <v>3345</v>
      </c>
      <c r="G562" s="18">
        <v>42667</v>
      </c>
      <c r="H562" s="14"/>
      <c r="I562" s="14">
        <v>85</v>
      </c>
    </row>
    <row r="563" spans="1:9" ht="56" hidden="1" x14ac:dyDescent="0.2">
      <c r="A563" s="16" t="str">
        <f>CONCATENATE("v1-",YEAR(Table2[[#This Row],[Post Date]]),"-Q",ROUNDDOWN(MONTH(Table2[[#This Row],[Post Date]])/3,0)+1,"-",TEXT(Table2[[#This Row],[Counter]],"00#"))</f>
        <v>v1-2016-Q4-086</v>
      </c>
      <c r="B563" s="2" t="s">
        <v>1576</v>
      </c>
      <c r="C563" s="2">
        <v>71</v>
      </c>
      <c r="D563" s="10" t="s">
        <v>3192</v>
      </c>
      <c r="E563" s="2" t="s">
        <v>38</v>
      </c>
      <c r="F563" s="34" t="s">
        <v>3346</v>
      </c>
      <c r="G563" s="18">
        <v>42667</v>
      </c>
      <c r="H563" s="14"/>
      <c r="I563" s="14">
        <v>86</v>
      </c>
    </row>
    <row r="564" spans="1:9" ht="98" hidden="1" x14ac:dyDescent="0.2">
      <c r="A564" s="16" t="str">
        <f>CONCATENATE("v1-",YEAR(Table2[[#This Row],[Post Date]]),"-Q",ROUNDDOWN(MONTH(Table2[[#This Row],[Post Date]])/3,0)+1,"-",TEXT(Table2[[#This Row],[Counter]],"00#"))</f>
        <v>v1-2016-Q4-010</v>
      </c>
      <c r="B564" s="2" t="s">
        <v>1634</v>
      </c>
      <c r="C564" s="2">
        <v>72</v>
      </c>
      <c r="D564" s="34" t="s">
        <v>3195</v>
      </c>
      <c r="F564" s="34" t="s">
        <v>3347</v>
      </c>
      <c r="G564" s="18">
        <v>42667</v>
      </c>
      <c r="H564" s="14"/>
      <c r="I564" s="14">
        <v>10</v>
      </c>
    </row>
    <row r="565" spans="1:9" ht="28" hidden="1" x14ac:dyDescent="0.2">
      <c r="A565" s="16" t="str">
        <f>CONCATENATE("v1-",YEAR(Table2[[#This Row],[Post Date]]),"-Q",ROUNDDOWN(MONTH(Table2[[#This Row],[Post Date]])/3,0)+1,"-",TEXT(Table2[[#This Row],[Counter]],"00#"))</f>
        <v>v1-2016-Q4-011</v>
      </c>
      <c r="B565" s="2" t="s">
        <v>1634</v>
      </c>
      <c r="C565" s="2">
        <v>72</v>
      </c>
      <c r="D565" s="34" t="s">
        <v>3195</v>
      </c>
      <c r="E565" s="2" t="s">
        <v>38</v>
      </c>
      <c r="F565" s="34" t="s">
        <v>3348</v>
      </c>
      <c r="G565" s="18">
        <v>42667</v>
      </c>
      <c r="H565" s="14"/>
      <c r="I565" s="14">
        <v>11</v>
      </c>
    </row>
    <row r="566" spans="1:9" ht="56" hidden="1" x14ac:dyDescent="0.2">
      <c r="A566" s="16" t="str">
        <f>CONCATENATE("v1-",YEAR(Table2[[#This Row],[Post Date]]),"-Q",ROUNDDOWN(MONTH(Table2[[#This Row],[Post Date]])/3,0)+1,"-",TEXT(Table2[[#This Row],[Counter]],"00#"))</f>
        <v>v1-2016-Q4-087</v>
      </c>
      <c r="B566" s="2" t="s">
        <v>1634</v>
      </c>
      <c r="C566" s="2">
        <v>72</v>
      </c>
      <c r="D566" s="10" t="s">
        <v>3195</v>
      </c>
      <c r="E566" s="2" t="s">
        <v>38</v>
      </c>
      <c r="F566" s="34" t="s">
        <v>3349</v>
      </c>
      <c r="G566" s="18">
        <v>42667</v>
      </c>
      <c r="H566" s="14"/>
      <c r="I566" s="14">
        <v>87</v>
      </c>
    </row>
    <row r="567" spans="1:9" ht="56" hidden="1" x14ac:dyDescent="0.2">
      <c r="A567" s="16" t="str">
        <f>CONCATENATE("v1-",YEAR(Table2[[#This Row],[Post Date]]),"-Q",ROUNDDOWN(MONTH(Table2[[#This Row],[Post Date]])/3,0)+1,"-",TEXT(Table2[[#This Row],[Counter]],"00#"))</f>
        <v>v1-2016-Q4-088</v>
      </c>
      <c r="B567" s="2" t="s">
        <v>1634</v>
      </c>
      <c r="C567" s="2">
        <v>73</v>
      </c>
      <c r="D567" s="10" t="s">
        <v>2875</v>
      </c>
      <c r="E567" s="2" t="s">
        <v>38</v>
      </c>
      <c r="F567" s="34" t="s">
        <v>3350</v>
      </c>
      <c r="G567" s="18">
        <v>42667</v>
      </c>
      <c r="H567" s="14"/>
      <c r="I567" s="14">
        <v>88</v>
      </c>
    </row>
    <row r="568" spans="1:9" ht="56" hidden="1" x14ac:dyDescent="0.2">
      <c r="A568" s="16" t="str">
        <f>CONCATENATE("v1-",YEAR(Table2[[#This Row],[Post Date]]),"-Q",ROUNDDOWN(MONTH(Table2[[#This Row],[Post Date]])/3,0)+1,"-",TEXT(Table2[[#This Row],[Counter]],"00#"))</f>
        <v>v1-2016-Q4-089</v>
      </c>
      <c r="B568" s="2" t="s">
        <v>1634</v>
      </c>
      <c r="C568" s="2">
        <v>74</v>
      </c>
      <c r="D568" s="10" t="s">
        <v>3351</v>
      </c>
      <c r="E568" s="2" t="s">
        <v>38</v>
      </c>
      <c r="F568" s="34" t="s">
        <v>3352</v>
      </c>
      <c r="G568" s="18">
        <v>42667</v>
      </c>
      <c r="H568" s="14"/>
      <c r="I568" s="14">
        <v>89</v>
      </c>
    </row>
    <row r="569" spans="1:9" ht="56" hidden="1" x14ac:dyDescent="0.2">
      <c r="A569" s="16" t="str">
        <f>CONCATENATE("v1-",YEAR(Table2[[#This Row],[Post Date]]),"-Q",ROUNDDOWN(MONTH(Table2[[#This Row],[Post Date]])/3,0)+1,"-",TEXT(Table2[[#This Row],[Counter]],"00#"))</f>
        <v>v1-2016-Q4-090</v>
      </c>
      <c r="B569" s="2" t="s">
        <v>1634</v>
      </c>
      <c r="C569" s="2">
        <v>75</v>
      </c>
      <c r="D569" s="10" t="s">
        <v>2997</v>
      </c>
      <c r="E569" s="2" t="s">
        <v>38</v>
      </c>
      <c r="F569" s="34" t="s">
        <v>3353</v>
      </c>
      <c r="G569" s="18">
        <v>42667</v>
      </c>
      <c r="H569" s="14"/>
      <c r="I569" s="14">
        <v>90</v>
      </c>
    </row>
    <row r="570" spans="1:9" ht="56" hidden="1" x14ac:dyDescent="0.2">
      <c r="A570" s="16" t="str">
        <f>CONCATENATE("v1-",YEAR(Table2[[#This Row],[Post Date]]),"-Q",ROUNDDOWN(MONTH(Table2[[#This Row],[Post Date]])/3,0)+1,"-",TEXT(Table2[[#This Row],[Counter]],"00#"))</f>
        <v>v1-2016-Q4-091</v>
      </c>
      <c r="B570" s="2" t="s">
        <v>1634</v>
      </c>
      <c r="C570" s="2">
        <v>76</v>
      </c>
      <c r="D570" s="10" t="s">
        <v>2762</v>
      </c>
      <c r="E570" s="2" t="s">
        <v>38</v>
      </c>
      <c r="F570" s="34" t="s">
        <v>3354</v>
      </c>
      <c r="G570" s="18">
        <v>42667</v>
      </c>
      <c r="H570" s="14"/>
      <c r="I570" s="14">
        <v>91</v>
      </c>
    </row>
    <row r="571" spans="1:9" ht="56" hidden="1" x14ac:dyDescent="0.2">
      <c r="A571" s="16" t="str">
        <f>CONCATENATE("v1-",YEAR(Table2[[#This Row],[Post Date]]),"-Q",ROUNDDOWN(MONTH(Table2[[#This Row],[Post Date]])/3,0)+1,"-",TEXT(Table2[[#This Row],[Counter]],"00#"))</f>
        <v>v1-2016-Q4-092</v>
      </c>
      <c r="B571" s="2" t="s">
        <v>1634</v>
      </c>
      <c r="C571" s="2">
        <v>77</v>
      </c>
      <c r="D571" s="10" t="s">
        <v>2803</v>
      </c>
      <c r="E571" s="2" t="s">
        <v>38</v>
      </c>
      <c r="F571" s="34" t="s">
        <v>3355</v>
      </c>
      <c r="G571" s="18">
        <v>42667</v>
      </c>
      <c r="H571" s="14"/>
      <c r="I571" s="14">
        <v>92</v>
      </c>
    </row>
    <row r="572" spans="1:9" ht="56" hidden="1" x14ac:dyDescent="0.2">
      <c r="A572" s="16" t="str">
        <f>CONCATENATE("v1-",YEAR(Table2[[#This Row],[Post Date]]),"-Q",ROUNDDOWN(MONTH(Table2[[#This Row],[Post Date]])/3,0)+1,"-",TEXT(Table2[[#This Row],[Counter]],"00#"))</f>
        <v>v1-2016-Q4-093</v>
      </c>
      <c r="B572" s="2" t="s">
        <v>1634</v>
      </c>
      <c r="C572" s="2">
        <v>78</v>
      </c>
      <c r="D572" s="10" t="s">
        <v>3356</v>
      </c>
      <c r="E572" s="2" t="s">
        <v>38</v>
      </c>
      <c r="F572" s="34" t="s">
        <v>3357</v>
      </c>
      <c r="G572" s="18">
        <v>42667</v>
      </c>
      <c r="H572" s="14"/>
      <c r="I572" s="14">
        <v>93</v>
      </c>
    </row>
    <row r="573" spans="1:9" ht="56" hidden="1" x14ac:dyDescent="0.2">
      <c r="A573" s="16" t="str">
        <f>CONCATENATE("v1-",YEAR(Table2[[#This Row],[Post Date]]),"-Q",ROUNDDOWN(MONTH(Table2[[#This Row],[Post Date]])/3,0)+1,"-",TEXT(Table2[[#This Row],[Counter]],"00#"))</f>
        <v>v1-2016-Q4-094</v>
      </c>
      <c r="B573" s="2" t="s">
        <v>1634</v>
      </c>
      <c r="C573" s="2">
        <v>79</v>
      </c>
      <c r="D573" s="10" t="s">
        <v>3358</v>
      </c>
      <c r="E573" s="2" t="s">
        <v>38</v>
      </c>
      <c r="F573" s="34" t="s">
        <v>3359</v>
      </c>
      <c r="G573" s="18">
        <v>42667</v>
      </c>
      <c r="H573" s="14"/>
      <c r="I573" s="14">
        <v>94</v>
      </c>
    </row>
    <row r="574" spans="1:9" ht="14" hidden="1" x14ac:dyDescent="0.2">
      <c r="A574" s="16" t="str">
        <f>CONCATENATE("v1-",YEAR(Table2[[#This Row],[Post Date]]),"-Q",ROUNDDOWN(MONTH(Table2[[#This Row],[Post Date]])/3,0)+1,"-",TEXT(Table2[[#This Row],[Counter]],"00#"))</f>
        <v>v1-2016-Q4-012</v>
      </c>
      <c r="B574" s="2" t="s">
        <v>1634</v>
      </c>
      <c r="C574" s="2">
        <v>80</v>
      </c>
      <c r="D574" s="10" t="s">
        <v>2879</v>
      </c>
      <c r="E574" s="2">
        <v>2</v>
      </c>
      <c r="F574" s="34" t="s">
        <v>3360</v>
      </c>
      <c r="G574" s="18">
        <v>42667</v>
      </c>
      <c r="H574" s="14"/>
      <c r="I574" s="14">
        <v>12</v>
      </c>
    </row>
    <row r="575" spans="1:9" ht="56" hidden="1" x14ac:dyDescent="0.2">
      <c r="A575" s="16" t="str">
        <f>CONCATENATE("v1-",YEAR(Table2[[#This Row],[Post Date]]),"-Q",ROUNDDOWN(MONTH(Table2[[#This Row],[Post Date]])/3,0)+1,"-",TEXT(Table2[[#This Row],[Counter]],"00#"))</f>
        <v>v1-2016-Q4-095</v>
      </c>
      <c r="B575" s="2" t="s">
        <v>1634</v>
      </c>
      <c r="C575" s="2">
        <v>80</v>
      </c>
      <c r="D575" s="10" t="s">
        <v>2879</v>
      </c>
      <c r="E575" s="2" t="s">
        <v>38</v>
      </c>
      <c r="F575" s="34" t="s">
        <v>3361</v>
      </c>
      <c r="G575" s="18">
        <v>42667</v>
      </c>
      <c r="H575" s="14"/>
      <c r="I575" s="14">
        <v>95</v>
      </c>
    </row>
    <row r="576" spans="1:9" ht="56" hidden="1" x14ac:dyDescent="0.2">
      <c r="A576" s="16" t="str">
        <f>CONCATENATE("v1-",YEAR(Table2[[#This Row],[Post Date]]),"-Q",ROUNDDOWN(MONTH(Table2[[#This Row],[Post Date]])/3,0)+1,"-",TEXT(Table2[[#This Row],[Counter]],"00#"))</f>
        <v>v1-2016-Q4-096</v>
      </c>
      <c r="B576" s="2" t="s">
        <v>1634</v>
      </c>
      <c r="C576" s="2">
        <v>81</v>
      </c>
      <c r="D576" s="10" t="s">
        <v>2805</v>
      </c>
      <c r="E576" s="2" t="s">
        <v>38</v>
      </c>
      <c r="F576" s="34" t="s">
        <v>3362</v>
      </c>
      <c r="G576" s="18">
        <v>42667</v>
      </c>
      <c r="H576" s="14"/>
      <c r="I576" s="14">
        <v>96</v>
      </c>
    </row>
    <row r="577" spans="1:9" ht="56" hidden="1" x14ac:dyDescent="0.2">
      <c r="A577" s="16" t="str">
        <f>CONCATENATE("v1-",YEAR(Table2[[#This Row],[Post Date]]),"-Q",ROUNDDOWN(MONTH(Table2[[#This Row],[Post Date]])/3,0)+1,"-",TEXT(Table2[[#This Row],[Counter]],"00#"))</f>
        <v>v1-2016-Q4-097</v>
      </c>
      <c r="B577" s="2" t="s">
        <v>1634</v>
      </c>
      <c r="C577" s="2">
        <v>82</v>
      </c>
      <c r="D577" s="10" t="s">
        <v>3003</v>
      </c>
      <c r="E577" s="2" t="s">
        <v>38</v>
      </c>
      <c r="F577" s="34" t="s">
        <v>3363</v>
      </c>
      <c r="G577" s="18">
        <v>42667</v>
      </c>
      <c r="H577" s="14"/>
      <c r="I577" s="14">
        <v>97</v>
      </c>
    </row>
    <row r="578" spans="1:9" ht="70" hidden="1" x14ac:dyDescent="0.2">
      <c r="A578" s="16" t="str">
        <f>CONCATENATE("v1-",YEAR(Table2[[#This Row],[Post Date]]),"-Q",ROUNDDOWN(MONTH(Table2[[#This Row],[Post Date]])/3,0)+1,"-",TEXT(Table2[[#This Row],[Counter]],"00#"))</f>
        <v>v1-2016-Q4-098</v>
      </c>
      <c r="B578" s="2" t="s">
        <v>1634</v>
      </c>
      <c r="C578" s="2">
        <v>83</v>
      </c>
      <c r="D578" s="10" t="s">
        <v>3364</v>
      </c>
      <c r="E578" s="2" t="s">
        <v>38</v>
      </c>
      <c r="F578" s="34" t="s">
        <v>3365</v>
      </c>
      <c r="G578" s="18">
        <v>42667</v>
      </c>
      <c r="H578" s="14"/>
      <c r="I578" s="14">
        <v>98</v>
      </c>
    </row>
    <row r="579" spans="1:9" ht="56" hidden="1" x14ac:dyDescent="0.2">
      <c r="A579" s="16" t="str">
        <f>CONCATENATE("v1-",YEAR(Table2[[#This Row],[Post Date]]),"-Q",ROUNDDOWN(MONTH(Table2[[#This Row],[Post Date]])/3,0)+1,"-",TEXT(Table2[[#This Row],[Counter]],"00#"))</f>
        <v>v1-2016-Q4-099</v>
      </c>
      <c r="B579" s="2" t="s">
        <v>139</v>
      </c>
      <c r="C579" s="2">
        <v>84</v>
      </c>
      <c r="D579" s="10" t="s">
        <v>2734</v>
      </c>
      <c r="E579" s="2" t="s">
        <v>38</v>
      </c>
      <c r="F579" s="34" t="s">
        <v>3366</v>
      </c>
      <c r="G579" s="18">
        <v>42667</v>
      </c>
      <c r="H579" s="14"/>
      <c r="I579" s="14">
        <v>99</v>
      </c>
    </row>
    <row r="580" spans="1:9" ht="56" hidden="1" x14ac:dyDescent="0.2">
      <c r="A580" s="16" t="str">
        <f>CONCATENATE("v1-",YEAR(Table2[[#This Row],[Post Date]]),"-Q",ROUNDDOWN(MONTH(Table2[[#This Row],[Post Date]])/3,0)+1,"-",TEXT(Table2[[#This Row],[Counter]],"00#"))</f>
        <v>v1-2016-Q4-100</v>
      </c>
      <c r="B580" s="2" t="s">
        <v>139</v>
      </c>
      <c r="C580" s="2">
        <v>85</v>
      </c>
      <c r="D580" s="10" t="s">
        <v>2882</v>
      </c>
      <c r="E580" s="2" t="s">
        <v>38</v>
      </c>
      <c r="F580" s="34" t="s">
        <v>3367</v>
      </c>
      <c r="G580" s="18">
        <v>42667</v>
      </c>
      <c r="H580" s="14"/>
      <c r="I580" s="14">
        <v>100</v>
      </c>
    </row>
    <row r="581" spans="1:9" ht="70" hidden="1" x14ac:dyDescent="0.2">
      <c r="A581" s="16" t="str">
        <f>CONCATENATE("v1-",YEAR(Table2[[#This Row],[Post Date]]),"-Q",ROUNDDOWN(MONTH(Table2[[#This Row],[Post Date]])/3,0)+1,"-",TEXT(Table2[[#This Row],[Counter]],"00#"))</f>
        <v>v1-2016-Q4-101</v>
      </c>
      <c r="B581" s="2" t="s">
        <v>139</v>
      </c>
      <c r="C581" s="2">
        <v>86</v>
      </c>
      <c r="D581" s="10" t="s">
        <v>2765</v>
      </c>
      <c r="E581" s="2" t="s">
        <v>38</v>
      </c>
      <c r="F581" s="34" t="s">
        <v>3368</v>
      </c>
      <c r="G581" s="18">
        <v>42667</v>
      </c>
      <c r="H581" s="14"/>
      <c r="I581" s="14">
        <v>101</v>
      </c>
    </row>
    <row r="582" spans="1:9" ht="42" hidden="1" x14ac:dyDescent="0.2">
      <c r="A582" s="16" t="str">
        <f>CONCATENATE("v1-",YEAR(Table2[[#This Row],[Post Date]]),"-Q",ROUNDDOWN(MONTH(Table2[[#This Row],[Post Date]])/3,0)+1,"-",TEXT(Table2[[#This Row],[Counter]],"00#"))</f>
        <v>v1-2016-Q4-102</v>
      </c>
      <c r="B582" s="2" t="s">
        <v>139</v>
      </c>
      <c r="C582" s="2">
        <v>87</v>
      </c>
      <c r="D582" s="10" t="s">
        <v>3369</v>
      </c>
      <c r="E582" s="2" t="s">
        <v>38</v>
      </c>
      <c r="F582" s="34" t="s">
        <v>3370</v>
      </c>
      <c r="G582" s="18">
        <v>42667</v>
      </c>
      <c r="H582" s="14"/>
      <c r="I582" s="14">
        <v>102</v>
      </c>
    </row>
    <row r="583" spans="1:9" ht="56" hidden="1" x14ac:dyDescent="0.2">
      <c r="A583" s="16" t="str">
        <f>CONCATENATE("v1-",YEAR(Table2[[#This Row],[Post Date]]),"-Q",ROUNDDOWN(MONTH(Table2[[#This Row],[Post Date]])/3,0)+1,"-",TEXT(Table2[[#This Row],[Counter]],"00#"))</f>
        <v>v1-2016-Q4-103</v>
      </c>
      <c r="B583" s="2" t="s">
        <v>139</v>
      </c>
      <c r="C583" s="2">
        <v>88</v>
      </c>
      <c r="D583" s="10" t="s">
        <v>3371</v>
      </c>
      <c r="E583" s="2" t="s">
        <v>38</v>
      </c>
      <c r="F583" s="34" t="s">
        <v>3372</v>
      </c>
      <c r="G583" s="18">
        <v>42667</v>
      </c>
      <c r="H583" s="14"/>
      <c r="I583" s="14">
        <v>103</v>
      </c>
    </row>
    <row r="584" spans="1:9" ht="70" hidden="1" x14ac:dyDescent="0.2">
      <c r="A584" s="16" t="str">
        <f>CONCATENATE("v1-",YEAR(Table2[[#This Row],[Post Date]]),"-Q",ROUNDDOWN(MONTH(Table2[[#This Row],[Post Date]])/3,0)+1,"-",TEXT(Table2[[#This Row],[Counter]],"00#"))</f>
        <v>v1-2016-Q4-104</v>
      </c>
      <c r="B584" s="2" t="s">
        <v>139</v>
      </c>
      <c r="C584" s="2">
        <v>89</v>
      </c>
      <c r="D584" s="10" t="s">
        <v>2767</v>
      </c>
      <c r="E584" s="2" t="s">
        <v>38</v>
      </c>
      <c r="F584" s="34" t="s">
        <v>3373</v>
      </c>
      <c r="G584" s="18">
        <v>42667</v>
      </c>
      <c r="H584" s="14"/>
      <c r="I584" s="14">
        <v>104</v>
      </c>
    </row>
    <row r="585" spans="1:9" ht="70" hidden="1" x14ac:dyDescent="0.2">
      <c r="A585" s="16" t="str">
        <f>CONCATENATE("v1-",YEAR(Table2[[#This Row],[Post Date]]),"-Q",ROUNDDOWN(MONTH(Table2[[#This Row],[Post Date]])/3,0)+1,"-",TEXT(Table2[[#This Row],[Counter]],"00#"))</f>
        <v>v1-2016-Q4-105</v>
      </c>
      <c r="B585" s="2" t="s">
        <v>139</v>
      </c>
      <c r="C585" s="2">
        <v>90</v>
      </c>
      <c r="D585" s="10" t="s">
        <v>3374</v>
      </c>
      <c r="E585" s="2" t="s">
        <v>38</v>
      </c>
      <c r="F585" s="34" t="s">
        <v>3375</v>
      </c>
      <c r="G585" s="18">
        <v>42667</v>
      </c>
      <c r="H585" s="14"/>
      <c r="I585" s="14">
        <v>105</v>
      </c>
    </row>
    <row r="586" spans="1:9" ht="28" hidden="1" x14ac:dyDescent="0.2">
      <c r="A586" s="16" t="str">
        <f>CONCATENATE("v1-",YEAR(Table2[[#This Row],[Post Date]]),"-Q",ROUNDDOWN(MONTH(Table2[[#This Row],[Post Date]])/3,0)+1,"-",TEXT(Table2[[#This Row],[Counter]],"00#"))</f>
        <v>v1-2016-Q4-121</v>
      </c>
      <c r="B586" s="2" t="s">
        <v>139</v>
      </c>
      <c r="C586" s="2">
        <v>90</v>
      </c>
      <c r="D586" s="10" t="s">
        <v>3374</v>
      </c>
      <c r="E586" s="2">
        <v>1</v>
      </c>
      <c r="F586" s="34" t="s">
        <v>3241</v>
      </c>
      <c r="G586" s="18">
        <v>42667</v>
      </c>
      <c r="H586" s="14"/>
      <c r="I586" s="14">
        <v>121</v>
      </c>
    </row>
    <row r="587" spans="1:9" ht="70" hidden="1" x14ac:dyDescent="0.2">
      <c r="A587" s="16" t="str">
        <f>CONCATENATE("v1-",YEAR(Table2[[#This Row],[Post Date]]),"-Q",ROUNDDOWN(MONTH(Table2[[#This Row],[Post Date]])/3,0)+1,"-",TEXT(Table2[[#This Row],[Counter]],"00#"))</f>
        <v>v1-2016-Q4-106</v>
      </c>
      <c r="B587" s="2" t="s">
        <v>139</v>
      </c>
      <c r="C587" s="2">
        <v>91</v>
      </c>
      <c r="D587" s="10" t="s">
        <v>3376</v>
      </c>
      <c r="E587" s="2" t="s">
        <v>38</v>
      </c>
      <c r="F587" s="34" t="s">
        <v>3377</v>
      </c>
      <c r="G587" s="18">
        <v>42667</v>
      </c>
      <c r="H587" s="14"/>
      <c r="I587" s="14">
        <v>106</v>
      </c>
    </row>
    <row r="588" spans="1:9" ht="28" hidden="1" x14ac:dyDescent="0.2">
      <c r="A588" s="16" t="str">
        <f>CONCATENATE("v1-",YEAR(Table2[[#This Row],[Post Date]]),"-Q",ROUNDDOWN(MONTH(Table2[[#This Row],[Post Date]])/3,0)+1,"-",TEXT(Table2[[#This Row],[Counter]],"00#"))</f>
        <v>v1-2016-Q4-122</v>
      </c>
      <c r="B588" s="2" t="s">
        <v>139</v>
      </c>
      <c r="C588" s="2">
        <v>91</v>
      </c>
      <c r="D588" s="10" t="s">
        <v>3376</v>
      </c>
      <c r="E588" s="2">
        <v>1</v>
      </c>
      <c r="F588" s="34" t="s">
        <v>3241</v>
      </c>
      <c r="G588" s="18">
        <v>42667</v>
      </c>
      <c r="H588" s="14"/>
      <c r="I588" s="14">
        <v>122</v>
      </c>
    </row>
    <row r="589" spans="1:9" ht="56" hidden="1" x14ac:dyDescent="0.2">
      <c r="A589" s="16" t="str">
        <f>CONCATENATE("v1-",YEAR(Table2[[#This Row],[Post Date]]),"-Q",ROUNDDOWN(MONTH(Table2[[#This Row],[Post Date]])/3,0)+1,"-",TEXT(Table2[[#This Row],[Counter]],"00#"))</f>
        <v>v1-2016-Q4-107</v>
      </c>
      <c r="B589" s="2" t="s">
        <v>139</v>
      </c>
      <c r="C589" s="2">
        <v>92</v>
      </c>
      <c r="D589" s="10" t="s">
        <v>3204</v>
      </c>
      <c r="E589" s="2" t="s">
        <v>38</v>
      </c>
      <c r="F589" s="34" t="s">
        <v>3378</v>
      </c>
      <c r="G589" s="18">
        <v>42667</v>
      </c>
      <c r="H589" s="14"/>
      <c r="I589" s="14">
        <v>107</v>
      </c>
    </row>
    <row r="590" spans="1:9" ht="28" hidden="1" x14ac:dyDescent="0.2">
      <c r="A590" s="16" t="str">
        <f>CONCATENATE("v1-",YEAR(Table2[[#This Row],[Post Date]]),"-Q",ROUNDDOWN(MONTH(Table2[[#This Row],[Post Date]])/3,0)+1,"-",TEXT(Table2[[#This Row],[Counter]],"00#"))</f>
        <v>v1-2016-Q4-123</v>
      </c>
      <c r="B590" s="2" t="s">
        <v>139</v>
      </c>
      <c r="C590" s="2">
        <v>92</v>
      </c>
      <c r="D590" s="10" t="s">
        <v>3204</v>
      </c>
      <c r="E590" s="2">
        <v>1</v>
      </c>
      <c r="F590" s="34" t="s">
        <v>3241</v>
      </c>
      <c r="G590" s="18">
        <v>42667</v>
      </c>
      <c r="H590" s="14"/>
      <c r="I590" s="14">
        <v>123</v>
      </c>
    </row>
    <row r="591" spans="1:9" ht="70" hidden="1" x14ac:dyDescent="0.2">
      <c r="A591" s="16" t="str">
        <f>CONCATENATE("v1-",YEAR(Table2[[#This Row],[Post Date]]),"-Q",ROUNDDOWN(MONTH(Table2[[#This Row],[Post Date]])/3,0)+1,"-",TEXT(Table2[[#This Row],[Counter]],"00#"))</f>
        <v>v1-2016-Q4-108</v>
      </c>
      <c r="B591" s="2" t="s">
        <v>139</v>
      </c>
      <c r="C591" s="2">
        <v>93</v>
      </c>
      <c r="D591" s="10" t="s">
        <v>3379</v>
      </c>
      <c r="E591" s="2" t="s">
        <v>38</v>
      </c>
      <c r="F591" s="34" t="s">
        <v>3380</v>
      </c>
      <c r="G591" s="18">
        <v>42667</v>
      </c>
      <c r="H591" s="14"/>
      <c r="I591" s="14">
        <v>108</v>
      </c>
    </row>
    <row r="592" spans="1:9" ht="28" hidden="1" x14ac:dyDescent="0.2">
      <c r="A592" s="16" t="str">
        <f>CONCATENATE("v1-",YEAR(Table2[[#This Row],[Post Date]]),"-Q",ROUNDDOWN(MONTH(Table2[[#This Row],[Post Date]])/3,0)+1,"-",TEXT(Table2[[#This Row],[Counter]],"00#"))</f>
        <v>v1-2016-Q4-124</v>
      </c>
      <c r="B592" s="2" t="s">
        <v>139</v>
      </c>
      <c r="C592" s="2">
        <v>93</v>
      </c>
      <c r="D592" s="10" t="s">
        <v>3379</v>
      </c>
      <c r="E592" s="2" t="s">
        <v>1854</v>
      </c>
      <c r="F592" s="34" t="s">
        <v>3381</v>
      </c>
      <c r="G592" s="18">
        <v>42667</v>
      </c>
      <c r="H592" s="14"/>
      <c r="I592" s="14">
        <v>124</v>
      </c>
    </row>
    <row r="593" spans="1:9" ht="56" hidden="1" x14ac:dyDescent="0.2">
      <c r="A593" s="16" t="str">
        <f>CONCATENATE("v1-",YEAR(Table2[[#This Row],[Post Date]]),"-Q",ROUNDDOWN(MONTH(Table2[[#This Row],[Post Date]])/3,0)+1,"-",TEXT(Table2[[#This Row],[Counter]],"00#"))</f>
        <v>v1-2016-Q4-109</v>
      </c>
      <c r="B593" s="2" t="s">
        <v>139</v>
      </c>
      <c r="C593" s="2">
        <v>94</v>
      </c>
      <c r="D593" s="10" t="s">
        <v>3061</v>
      </c>
      <c r="E593" s="2" t="s">
        <v>38</v>
      </c>
      <c r="F593" s="34" t="s">
        <v>3382</v>
      </c>
      <c r="G593" s="18">
        <v>42667</v>
      </c>
      <c r="H593" s="14"/>
      <c r="I593" s="14">
        <v>109</v>
      </c>
    </row>
    <row r="594" spans="1:9" ht="28" hidden="1" x14ac:dyDescent="0.2">
      <c r="A594" s="16" t="str">
        <f>CONCATENATE("v1-",YEAR(Table2[[#This Row],[Post Date]]),"-Q",ROUNDDOWN(MONTH(Table2[[#This Row],[Post Date]])/3,0)+1,"-",TEXT(Table2[[#This Row],[Counter]],"00#"))</f>
        <v>v1-2016-Q4-125</v>
      </c>
      <c r="B594" s="2" t="s">
        <v>139</v>
      </c>
      <c r="C594" s="2">
        <v>94</v>
      </c>
      <c r="D594" s="10" t="s">
        <v>3061</v>
      </c>
      <c r="E594" s="2">
        <v>1</v>
      </c>
      <c r="F594" s="34" t="s">
        <v>3241</v>
      </c>
      <c r="G594" s="18">
        <v>42667</v>
      </c>
      <c r="H594" s="14"/>
      <c r="I594" s="14">
        <v>125</v>
      </c>
    </row>
    <row r="595" spans="1:9" ht="56" hidden="1" x14ac:dyDescent="0.2">
      <c r="A595" s="16" t="str">
        <f>CONCATENATE("v1-",YEAR(Table2[[#This Row],[Post Date]]),"-Q",ROUNDDOWN(MONTH(Table2[[#This Row],[Post Date]])/3,0)+1,"-",TEXT(Table2[[#This Row],[Counter]],"00#"))</f>
        <v>v1-2016-Q4-110</v>
      </c>
      <c r="B595" s="2" t="s">
        <v>139</v>
      </c>
      <c r="C595" s="2">
        <v>95</v>
      </c>
      <c r="D595" s="10" t="s">
        <v>3383</v>
      </c>
      <c r="E595" s="2" t="s">
        <v>38</v>
      </c>
      <c r="F595" s="34" t="s">
        <v>3384</v>
      </c>
      <c r="G595" s="18">
        <v>42667</v>
      </c>
      <c r="H595" s="14"/>
      <c r="I595" s="14">
        <v>110</v>
      </c>
    </row>
    <row r="596" spans="1:9" ht="28" hidden="1" x14ac:dyDescent="0.2">
      <c r="A596" s="16" t="str">
        <f>CONCATENATE("v1-",YEAR(Table2[[#This Row],[Post Date]]),"-Q",ROUNDDOWN(MONTH(Table2[[#This Row],[Post Date]])/3,0)+1,"-",TEXT(Table2[[#This Row],[Counter]],"00#"))</f>
        <v>v1-2016-Q4-126</v>
      </c>
      <c r="B596" s="2" t="s">
        <v>139</v>
      </c>
      <c r="C596" s="2">
        <v>95</v>
      </c>
      <c r="D596" s="10" t="s">
        <v>3383</v>
      </c>
      <c r="E596" s="2" t="s">
        <v>415</v>
      </c>
      <c r="F596" s="34" t="s">
        <v>3341</v>
      </c>
      <c r="G596" s="18">
        <v>42667</v>
      </c>
      <c r="H596" s="14"/>
      <c r="I596" s="14">
        <v>126</v>
      </c>
    </row>
    <row r="597" spans="1:9" ht="56" hidden="1" x14ac:dyDescent="0.2">
      <c r="A597" s="16" t="str">
        <f>CONCATENATE("v1-",YEAR(Table2[[#This Row],[Post Date]]),"-Q",ROUNDDOWN(MONTH(Table2[[#This Row],[Post Date]])/3,0)+1,"-",TEXT(Table2[[#This Row],[Counter]],"00#"))</f>
        <v>v1-2016-Q4-111</v>
      </c>
      <c r="B597" s="2" t="s">
        <v>139</v>
      </c>
      <c r="C597" s="2">
        <v>96</v>
      </c>
      <c r="D597" s="10" t="s">
        <v>3385</v>
      </c>
      <c r="E597" s="2" t="s">
        <v>38</v>
      </c>
      <c r="F597" s="34" t="s">
        <v>3386</v>
      </c>
      <c r="G597" s="18">
        <v>42667</v>
      </c>
      <c r="H597" s="14"/>
      <c r="I597" s="14">
        <v>111</v>
      </c>
    </row>
    <row r="598" spans="1:9" ht="28" hidden="1" x14ac:dyDescent="0.2">
      <c r="A598" s="16" t="str">
        <f>CONCATENATE("v1-",YEAR(Table2[[#This Row],[Post Date]]),"-Q",ROUNDDOWN(MONTH(Table2[[#This Row],[Post Date]])/3,0)+1,"-",TEXT(Table2[[#This Row],[Counter]],"00#"))</f>
        <v>v1-2016-Q4-127</v>
      </c>
      <c r="B598" s="2" t="s">
        <v>139</v>
      </c>
      <c r="C598" s="2">
        <v>96</v>
      </c>
      <c r="D598" s="10" t="s">
        <v>3385</v>
      </c>
      <c r="E598" s="2" t="s">
        <v>415</v>
      </c>
      <c r="F598" s="34" t="s">
        <v>3341</v>
      </c>
      <c r="G598" s="18">
        <v>42667</v>
      </c>
      <c r="H598" s="14"/>
      <c r="I598" s="14">
        <v>127</v>
      </c>
    </row>
    <row r="599" spans="1:9" ht="42" hidden="1" x14ac:dyDescent="0.2">
      <c r="A599" s="16" t="str">
        <f>CONCATENATE("v1-",YEAR(Table2[[#This Row],[Post Date]]),"-Q",ROUNDDOWN(MONTH(Table2[[#This Row],[Post Date]])/3,0)+1,"-",TEXT(Table2[[#This Row],[Counter]],"00#"))</f>
        <v>v1-2016-Q4-112</v>
      </c>
      <c r="B599" s="2" t="s">
        <v>139</v>
      </c>
      <c r="C599" s="2">
        <v>97</v>
      </c>
      <c r="D599" s="10" t="s">
        <v>3206</v>
      </c>
      <c r="E599" s="2" t="s">
        <v>38</v>
      </c>
      <c r="F599" s="34" t="s">
        <v>3387</v>
      </c>
      <c r="G599" s="18">
        <v>42667</v>
      </c>
      <c r="H599" s="14"/>
      <c r="I599" s="14">
        <v>112</v>
      </c>
    </row>
    <row r="600" spans="1:9" ht="70" hidden="1" x14ac:dyDescent="0.2">
      <c r="A600" s="16" t="str">
        <f>CONCATENATE("v1-",YEAR(Table2[[#This Row],[Post Date]]),"-Q",ROUNDDOWN(MONTH(Table2[[#This Row],[Post Date]])/3,0)+1,"-",TEXT(Table2[[#This Row],[Counter]],"00#"))</f>
        <v>v1-2016-Q4-113</v>
      </c>
      <c r="B600" s="2" t="s">
        <v>139</v>
      </c>
      <c r="C600" s="2">
        <v>98</v>
      </c>
      <c r="D600" s="10" t="s">
        <v>2781</v>
      </c>
      <c r="E600" s="2" t="s">
        <v>38</v>
      </c>
      <c r="F600" s="34" t="s">
        <v>3388</v>
      </c>
      <c r="G600" s="18">
        <v>42667</v>
      </c>
      <c r="H600" s="14"/>
      <c r="I600" s="14">
        <v>113</v>
      </c>
    </row>
    <row r="601" spans="1:9" ht="56" hidden="1" x14ac:dyDescent="0.2">
      <c r="A601" s="16" t="str">
        <f>CONCATENATE("v1-",YEAR(Table2[[#This Row],[Post Date]]),"-Q",ROUNDDOWN(MONTH(Table2[[#This Row],[Post Date]])/3,0)+1,"-",TEXT(Table2[[#This Row],[Counter]],"00#"))</f>
        <v>v1-2016-Q4-114</v>
      </c>
      <c r="B601" s="2" t="s">
        <v>139</v>
      </c>
      <c r="C601" s="2">
        <v>99</v>
      </c>
      <c r="D601" s="10" t="s">
        <v>2809</v>
      </c>
      <c r="E601" s="2" t="s">
        <v>38</v>
      </c>
      <c r="F601" s="34" t="s">
        <v>3389</v>
      </c>
      <c r="G601" s="18">
        <v>42667</v>
      </c>
      <c r="H601" s="14"/>
      <c r="I601" s="14">
        <v>114</v>
      </c>
    </row>
    <row r="602" spans="1:9" ht="70" hidden="1" x14ac:dyDescent="0.2">
      <c r="A602" s="16" t="str">
        <f>CONCATENATE("v1-",YEAR(Table2[[#This Row],[Post Date]]),"-Q",ROUNDDOWN(MONTH(Table2[[#This Row],[Post Date]])/3,0)+1,"-",TEXT(Table2[[#This Row],[Counter]],"00#"))</f>
        <v>v1-2016-Q4-115</v>
      </c>
      <c r="B602" s="2" t="s">
        <v>139</v>
      </c>
      <c r="C602" s="2">
        <v>100</v>
      </c>
      <c r="D602" s="10" t="s">
        <v>3390</v>
      </c>
      <c r="E602" s="2" t="s">
        <v>38</v>
      </c>
      <c r="F602" s="34" t="s">
        <v>3391</v>
      </c>
      <c r="G602" s="18">
        <v>42667</v>
      </c>
      <c r="H602" s="14"/>
      <c r="I602" s="14">
        <v>115</v>
      </c>
    </row>
    <row r="603" spans="1:9" ht="70" hidden="1" x14ac:dyDescent="0.2">
      <c r="A603" s="16" t="str">
        <f>CONCATENATE("v1-",YEAR(Table2[[#This Row],[Post Date]]),"-Q",ROUNDDOWN(MONTH(Table2[[#This Row],[Post Date]])/3,0)+1,"-",TEXT(Table2[[#This Row],[Counter]],"00#"))</f>
        <v>v1-2016-Q4-116</v>
      </c>
      <c r="B603" s="2" t="s">
        <v>108</v>
      </c>
      <c r="C603" s="2" t="s">
        <v>3009</v>
      </c>
      <c r="D603" s="10" t="s">
        <v>3392</v>
      </c>
      <c r="E603" s="2" t="s">
        <v>38</v>
      </c>
      <c r="F603" s="34" t="s">
        <v>3393</v>
      </c>
      <c r="G603" s="18">
        <v>42667</v>
      </c>
      <c r="H603" s="14"/>
      <c r="I603" s="14">
        <v>116</v>
      </c>
    </row>
    <row r="604" spans="1:9" ht="293" hidden="1" x14ac:dyDescent="0.2">
      <c r="A604" s="16" t="str">
        <f>CONCATENATE("v1-",YEAR(Table2[[#This Row],[Post Date]]),"-Q",ROUNDDOWN(MONTH(Table2[[#This Row],[Post Date]])/3,0)+1,"-",TEXT(Table2[[#This Row],[Counter]],"00#"))</f>
        <v>v1-2016-Q4-013</v>
      </c>
      <c r="B604" s="2" t="s">
        <v>38</v>
      </c>
      <c r="C604" s="2" t="s">
        <v>38</v>
      </c>
      <c r="D604" s="34" t="s">
        <v>38</v>
      </c>
      <c r="E604" s="2" t="s">
        <v>38</v>
      </c>
      <c r="F604" s="34" t="s">
        <v>3394</v>
      </c>
      <c r="G604" s="18">
        <v>42667</v>
      </c>
      <c r="H604" s="14"/>
      <c r="I604" s="14">
        <v>13</v>
      </c>
    </row>
    <row r="605" spans="1:9" ht="56" hidden="1" x14ac:dyDescent="0.2">
      <c r="A605" s="16" t="str">
        <f>CONCATENATE("v1-",YEAR(Table2[[#This Row],[Post Date]]),"-Q",ROUNDDOWN(MONTH(Table2[[#This Row],[Post Date]])/3,0)+1,"-",TEXT(Table2[[#This Row],[Counter]],"00#"))</f>
        <v>v1-2016-Q4-014</v>
      </c>
      <c r="B605" s="2" t="s">
        <v>38</v>
      </c>
      <c r="C605" s="2" t="s">
        <v>38</v>
      </c>
      <c r="D605" s="34" t="s">
        <v>38</v>
      </c>
      <c r="E605" s="2" t="s">
        <v>38</v>
      </c>
      <c r="F605" s="34" t="s">
        <v>3395</v>
      </c>
      <c r="G605" s="18">
        <v>42667</v>
      </c>
      <c r="H605" s="14"/>
      <c r="I605" s="14">
        <v>14</v>
      </c>
    </row>
    <row r="606" spans="1:9" ht="196" hidden="1" x14ac:dyDescent="0.2">
      <c r="A606" s="16" t="str">
        <f>CONCATENATE("v1-",YEAR(Table2[[#This Row],[Post Date]]),"-Q",ROUNDDOWN(MONTH(Table2[[#This Row],[Post Date]])/3,0)+1,"-",TEXT(Table2[[#This Row],[Counter]],"00#"))</f>
        <v>v1-2016-Q4-015</v>
      </c>
      <c r="B606" s="2" t="s">
        <v>38</v>
      </c>
      <c r="C606" s="2" t="s">
        <v>38</v>
      </c>
      <c r="D606" s="10" t="s">
        <v>38</v>
      </c>
      <c r="E606" s="2" t="s">
        <v>38</v>
      </c>
      <c r="F606" s="34" t="s">
        <v>3396</v>
      </c>
      <c r="G606" s="18">
        <v>42667</v>
      </c>
      <c r="H606" s="14"/>
      <c r="I606" s="14">
        <v>15</v>
      </c>
    </row>
    <row r="607" spans="1:9" ht="56" hidden="1" x14ac:dyDescent="0.2">
      <c r="A607" s="16" t="str">
        <f>CONCATENATE("v1-",YEAR(Table2[[#This Row],[Post Date]]),"-Q",ROUNDDOWN(MONTH(Table2[[#This Row],[Post Date]])/3,0)+1,"-",TEXT(Table2[[#This Row],[Counter]],"00#"))</f>
        <v>v1-2016-Q2-001</v>
      </c>
      <c r="B607" s="2" t="s">
        <v>57</v>
      </c>
      <c r="C607" s="2">
        <v>4</v>
      </c>
      <c r="D607" s="34" t="s">
        <v>2722</v>
      </c>
      <c r="E607" s="2">
        <v>4</v>
      </c>
      <c r="F607" s="34" t="s">
        <v>3397</v>
      </c>
      <c r="G607" s="18">
        <v>42496</v>
      </c>
      <c r="H607" s="2"/>
      <c r="I607" s="14">
        <v>1</v>
      </c>
    </row>
    <row r="608" spans="1:9" ht="28" hidden="1" x14ac:dyDescent="0.2">
      <c r="A608" s="16" t="str">
        <f>CONCATENATE("v1-",YEAR(Table2[[#This Row],[Post Date]]),"-Q",ROUNDDOWN(MONTH(Table2[[#This Row],[Post Date]])/3,0)+1,"-",TEXT(Table2[[#This Row],[Counter]],"00#"))</f>
        <v>v1-2016-Q2-002</v>
      </c>
      <c r="B608" s="2" t="s">
        <v>57</v>
      </c>
      <c r="C608" s="2">
        <v>7</v>
      </c>
      <c r="D608" s="34" t="s">
        <v>2710</v>
      </c>
      <c r="E608" s="2">
        <v>3</v>
      </c>
      <c r="F608" s="34" t="s">
        <v>3398</v>
      </c>
      <c r="G608" s="18">
        <v>42496</v>
      </c>
      <c r="H608" s="2"/>
      <c r="I608" s="14">
        <v>2</v>
      </c>
    </row>
    <row r="609" spans="1:9" ht="70" hidden="1" x14ac:dyDescent="0.2">
      <c r="A609" s="16" t="str">
        <f>CONCATENATE("v1-",YEAR(Table2[[#This Row],[Post Date]]),"-Q",ROUNDDOWN(MONTH(Table2[[#This Row],[Post Date]])/3,0)+1,"-",TEXT(Table2[[#This Row],[Counter]],"00#"))</f>
        <v>v1-2016-Q2-003</v>
      </c>
      <c r="B609" s="2" t="s">
        <v>57</v>
      </c>
      <c r="C609" s="2">
        <v>7</v>
      </c>
      <c r="D609" s="34" t="s">
        <v>2710</v>
      </c>
      <c r="E609" s="2">
        <v>3</v>
      </c>
      <c r="F609" s="34" t="s">
        <v>3399</v>
      </c>
      <c r="G609" s="18">
        <v>42496</v>
      </c>
      <c r="H609" s="2"/>
      <c r="I609" s="14">
        <v>3</v>
      </c>
    </row>
    <row r="610" spans="1:9" ht="42" hidden="1" x14ac:dyDescent="0.2">
      <c r="A610" s="16" t="str">
        <f>CONCATENATE("v1-",YEAR(Table2[[#This Row],[Post Date]]),"-Q",ROUNDDOWN(MONTH(Table2[[#This Row],[Post Date]])/3,0)+1,"-",TEXT(Table2[[#This Row],[Counter]],"00#"))</f>
        <v>v1-2016-Q2-004</v>
      </c>
      <c r="B610" s="2" t="s">
        <v>57</v>
      </c>
      <c r="C610" s="2">
        <v>7</v>
      </c>
      <c r="D610" s="34" t="s">
        <v>2710</v>
      </c>
      <c r="E610" s="2">
        <v>3</v>
      </c>
      <c r="F610" s="34" t="s">
        <v>3400</v>
      </c>
      <c r="G610" s="18">
        <v>42496</v>
      </c>
      <c r="H610" s="2"/>
      <c r="I610" s="14">
        <v>4</v>
      </c>
    </row>
    <row r="611" spans="1:9" ht="14" hidden="1" x14ac:dyDescent="0.2">
      <c r="A611" s="16" t="str">
        <f>CONCATENATE("v1-",YEAR(Table2[[#This Row],[Post Date]]),"-Q",ROUNDDOWN(MONTH(Table2[[#This Row],[Post Date]])/3,0)+1,"-",TEXT(Table2[[#This Row],[Counter]],"00#"))</f>
        <v>v1-2016-Q2-005</v>
      </c>
      <c r="B611" s="2" t="s">
        <v>57</v>
      </c>
      <c r="C611" s="2">
        <v>7</v>
      </c>
      <c r="D611" s="34" t="s">
        <v>2710</v>
      </c>
      <c r="E611" s="2">
        <v>3</v>
      </c>
      <c r="F611" s="34" t="s">
        <v>3401</v>
      </c>
      <c r="G611" s="18">
        <v>42496</v>
      </c>
      <c r="H611" s="2"/>
      <c r="I611" s="14">
        <v>5</v>
      </c>
    </row>
    <row r="612" spans="1:9" ht="154" hidden="1" x14ac:dyDescent="0.2">
      <c r="A612" s="16" t="str">
        <f>CONCATENATE("v1-",YEAR(Table2[[#This Row],[Post Date]]),"-Q",ROUNDDOWN(MONTH(Table2[[#This Row],[Post Date]])/3,0)+1,"-",TEXT(Table2[[#This Row],[Counter]],"00#"))</f>
        <v>v1-2016-Q2-054</v>
      </c>
      <c r="B612" s="2" t="s">
        <v>57</v>
      </c>
      <c r="C612" s="2">
        <v>7</v>
      </c>
      <c r="D612" s="34" t="s">
        <v>2710</v>
      </c>
      <c r="E612" s="2" t="s">
        <v>38</v>
      </c>
      <c r="F612" s="34" t="s">
        <v>3402</v>
      </c>
      <c r="G612" s="18">
        <v>42496</v>
      </c>
      <c r="H612" s="2"/>
      <c r="I612" s="14">
        <v>54</v>
      </c>
    </row>
    <row r="613" spans="1:9" ht="42" hidden="1" x14ac:dyDescent="0.2">
      <c r="A613" s="16" t="str">
        <f>CONCATENATE("v1-",YEAR(Table2[[#This Row],[Post Date]]),"-Q",ROUNDDOWN(MONTH(Table2[[#This Row],[Post Date]])/3,0)+1,"-",TEXT(Table2[[#This Row],[Counter]],"00#"))</f>
        <v>v1-2016-Q2-006</v>
      </c>
      <c r="B613" s="2" t="s">
        <v>57</v>
      </c>
      <c r="C613" s="2">
        <v>9</v>
      </c>
      <c r="D613" s="34" t="s">
        <v>2825</v>
      </c>
      <c r="E613" s="2">
        <v>1</v>
      </c>
      <c r="F613" s="34" t="s">
        <v>3403</v>
      </c>
      <c r="G613" s="18">
        <v>42496</v>
      </c>
      <c r="H613" s="2"/>
      <c r="I613" s="14">
        <v>6</v>
      </c>
    </row>
    <row r="614" spans="1:9" ht="56" hidden="1" x14ac:dyDescent="0.2">
      <c r="A614" s="16" t="str">
        <f>CONCATENATE("v1-",YEAR(Table2[[#This Row],[Post Date]]),"-Q",ROUNDDOWN(MONTH(Table2[[#This Row],[Post Date]])/3,0)+1,"-",TEXT(Table2[[#This Row],[Counter]],"00#"))</f>
        <v>v1-2016-Q2-007</v>
      </c>
      <c r="B614" s="2" t="s">
        <v>57</v>
      </c>
      <c r="C614" s="2">
        <v>10</v>
      </c>
      <c r="D614" s="34" t="s">
        <v>2911</v>
      </c>
      <c r="E614" s="2">
        <v>1</v>
      </c>
      <c r="F614" s="34" t="s">
        <v>3404</v>
      </c>
      <c r="G614" s="18">
        <v>42496</v>
      </c>
      <c r="H614" s="2"/>
      <c r="I614" s="14">
        <v>7</v>
      </c>
    </row>
    <row r="615" spans="1:9" ht="32" hidden="1" x14ac:dyDescent="0.2">
      <c r="A615" s="16" t="str">
        <f>CONCATENATE("v1-",YEAR(Table2[[#This Row],[Post Date]]),"-Q",ROUNDDOWN(MONTH(Table2[[#This Row],[Post Date]])/3,0)+1,"-",TEXT(Table2[[#This Row],[Counter]],"00#"))</f>
        <v>v1-2016-Q2-008</v>
      </c>
      <c r="B615" s="2" t="s">
        <v>57</v>
      </c>
      <c r="C615" s="2">
        <v>13</v>
      </c>
      <c r="D615" s="34" t="s">
        <v>2964</v>
      </c>
      <c r="E615" s="2">
        <v>1</v>
      </c>
      <c r="F615" s="34" t="s">
        <v>3405</v>
      </c>
      <c r="G615" s="18">
        <v>42496</v>
      </c>
      <c r="H615" s="2"/>
      <c r="I615" s="14">
        <v>8</v>
      </c>
    </row>
    <row r="616" spans="1:9" ht="28" hidden="1" x14ac:dyDescent="0.2">
      <c r="A616" s="16" t="str">
        <f>CONCATENATE("v1-",YEAR(Table2[[#This Row],[Post Date]]),"-Q",ROUNDDOWN(MONTH(Table2[[#This Row],[Post Date]])/3,0)+1,"-",TEXT(Table2[[#This Row],[Counter]],"00#"))</f>
        <v>v1-2016-Q2-009</v>
      </c>
      <c r="B616" s="2" t="s">
        <v>57</v>
      </c>
      <c r="C616" s="2">
        <v>15</v>
      </c>
      <c r="D616" s="34" t="s">
        <v>3094</v>
      </c>
      <c r="E616" s="2">
        <v>1</v>
      </c>
      <c r="F616" s="34" t="s">
        <v>3406</v>
      </c>
      <c r="G616" s="18">
        <v>42496</v>
      </c>
      <c r="H616" s="2"/>
      <c r="I616" s="14">
        <v>9</v>
      </c>
    </row>
    <row r="617" spans="1:9" ht="56" hidden="1" x14ac:dyDescent="0.2">
      <c r="A617" s="16" t="str">
        <f>CONCATENATE("v1-",YEAR(Table2[[#This Row],[Post Date]]),"-Q",ROUNDDOWN(MONTH(Table2[[#This Row],[Post Date]])/3,0)+1,"-",TEXT(Table2[[#This Row],[Counter]],"00#"))</f>
        <v>v1-2016-Q2-010</v>
      </c>
      <c r="B617" s="2" t="s">
        <v>57</v>
      </c>
      <c r="C617" s="2">
        <v>15</v>
      </c>
      <c r="D617" s="34" t="s">
        <v>3094</v>
      </c>
      <c r="E617" s="2">
        <v>1</v>
      </c>
      <c r="F617" s="34" t="s">
        <v>3407</v>
      </c>
      <c r="G617" s="18">
        <v>42496</v>
      </c>
      <c r="H617" s="2"/>
      <c r="I617" s="14">
        <v>10</v>
      </c>
    </row>
    <row r="618" spans="1:9" ht="28" hidden="1" x14ac:dyDescent="0.2">
      <c r="A618" s="16" t="str">
        <f>CONCATENATE("v1-",YEAR(Table2[[#This Row],[Post Date]]),"-Q",ROUNDDOWN(MONTH(Table2[[#This Row],[Post Date]])/3,0)+1,"-",TEXT(Table2[[#This Row],[Counter]],"00#"))</f>
        <v>v1-2016-Q2-011</v>
      </c>
      <c r="B618" s="2" t="s">
        <v>57</v>
      </c>
      <c r="C618" s="2">
        <v>15</v>
      </c>
      <c r="D618" s="34" t="s">
        <v>3094</v>
      </c>
      <c r="E618" s="2">
        <v>1</v>
      </c>
      <c r="F618" s="34" t="s">
        <v>3408</v>
      </c>
      <c r="G618" s="18">
        <v>42496</v>
      </c>
      <c r="H618" s="2"/>
      <c r="I618" s="14">
        <v>11</v>
      </c>
    </row>
    <row r="619" spans="1:9" ht="56" hidden="1" x14ac:dyDescent="0.2">
      <c r="A619" s="16" t="str">
        <f>CONCATENATE("v1-",YEAR(Table2[[#This Row],[Post Date]]),"-Q",ROUNDDOWN(MONTH(Table2[[#This Row],[Post Date]])/3,0)+1,"-",TEXT(Table2[[#This Row],[Counter]],"00#"))</f>
        <v>v1-2016-Q2-012</v>
      </c>
      <c r="B619" s="2" t="s">
        <v>57</v>
      </c>
      <c r="C619" s="2">
        <v>18</v>
      </c>
      <c r="D619" s="34" t="s">
        <v>2741</v>
      </c>
      <c r="E619" s="2">
        <v>1</v>
      </c>
      <c r="F619" s="34" t="s">
        <v>3409</v>
      </c>
      <c r="G619" s="18">
        <v>42496</v>
      </c>
      <c r="H619" s="2"/>
      <c r="I619" s="14">
        <v>12</v>
      </c>
    </row>
    <row r="620" spans="1:9" ht="42" hidden="1" x14ac:dyDescent="0.2">
      <c r="A620" s="16" t="str">
        <f>CONCATENATE("v1-",YEAR(Table2[[#This Row],[Post Date]]),"-Q",ROUNDDOWN(MONTH(Table2[[#This Row],[Post Date]])/3,0)+1,"-",TEXT(Table2[[#This Row],[Counter]],"00#"))</f>
        <v>v1-2016-Q2-013</v>
      </c>
      <c r="B620" s="2" t="s">
        <v>57</v>
      </c>
      <c r="C620" s="2">
        <v>19</v>
      </c>
      <c r="D620" s="34" t="s">
        <v>2743</v>
      </c>
      <c r="E620" s="2">
        <v>1</v>
      </c>
      <c r="F620" s="34" t="s">
        <v>3410</v>
      </c>
      <c r="G620" s="18">
        <v>42496</v>
      </c>
      <c r="H620" s="2"/>
      <c r="I620" s="14">
        <v>13</v>
      </c>
    </row>
    <row r="621" spans="1:9" ht="56" hidden="1" x14ac:dyDescent="0.2">
      <c r="A621" s="16" t="str">
        <f>CONCATENATE("v1-",YEAR(Table2[[#This Row],[Post Date]]),"-Q",ROUNDDOWN(MONTH(Table2[[#This Row],[Post Date]])/3,0)+1,"-",TEXT(Table2[[#This Row],[Counter]],"00#"))</f>
        <v>v1-2016-Q2-014</v>
      </c>
      <c r="B621" s="2" t="s">
        <v>57</v>
      </c>
      <c r="C621" s="2">
        <v>21</v>
      </c>
      <c r="D621" s="34" t="s">
        <v>3280</v>
      </c>
      <c r="E621" s="2">
        <v>1</v>
      </c>
      <c r="F621" s="34" t="s">
        <v>3411</v>
      </c>
      <c r="G621" s="18">
        <v>42496</v>
      </c>
      <c r="H621" s="2"/>
      <c r="I621" s="14">
        <v>14</v>
      </c>
    </row>
    <row r="622" spans="1:9" ht="28" hidden="1" x14ac:dyDescent="0.2">
      <c r="A622" s="16" t="str">
        <f>CONCATENATE("v1-",YEAR(Table2[[#This Row],[Post Date]]),"-Q",ROUNDDOWN(MONTH(Table2[[#This Row],[Post Date]])/3,0)+1,"-",TEXT(Table2[[#This Row],[Counter]],"00#"))</f>
        <v>v1-2016-Q2-055</v>
      </c>
      <c r="B622" s="2" t="s">
        <v>57</v>
      </c>
      <c r="C622" s="2">
        <v>22</v>
      </c>
      <c r="D622" s="34" t="s">
        <v>2828</v>
      </c>
      <c r="E622" s="2">
        <v>1</v>
      </c>
      <c r="F622" s="34" t="s">
        <v>3412</v>
      </c>
      <c r="G622" s="18">
        <v>42496</v>
      </c>
      <c r="H622" s="2"/>
      <c r="I622" s="14">
        <v>55</v>
      </c>
    </row>
    <row r="623" spans="1:9" ht="28" hidden="1" x14ac:dyDescent="0.2">
      <c r="A623" s="16" t="str">
        <f>CONCATENATE("v1-",YEAR(Table2[[#This Row],[Post Date]]),"-Q",ROUNDDOWN(MONTH(Table2[[#This Row],[Post Date]])/3,0)+1,"-",TEXT(Table2[[#This Row],[Counter]],"00#"))</f>
        <v>v1-2016-Q2-015</v>
      </c>
      <c r="B623" s="2" t="s">
        <v>241</v>
      </c>
      <c r="C623" s="2">
        <v>30</v>
      </c>
      <c r="D623" s="34" t="s">
        <v>3292</v>
      </c>
      <c r="E623" s="2">
        <v>1</v>
      </c>
      <c r="F623" s="34" t="s">
        <v>3413</v>
      </c>
      <c r="G623" s="18">
        <v>42496</v>
      </c>
      <c r="H623" s="2"/>
      <c r="I623" s="14">
        <v>15</v>
      </c>
    </row>
    <row r="624" spans="1:9" ht="56" hidden="1" x14ac:dyDescent="0.2">
      <c r="A624" s="16" t="str">
        <f>CONCATENATE("v1-",YEAR(Table2[[#This Row],[Post Date]]),"-Q",ROUNDDOWN(MONTH(Table2[[#This Row],[Post Date]])/3,0)+1,"-",TEXT(Table2[[#This Row],[Counter]],"00#"))</f>
        <v>v1-2016-Q2-016</v>
      </c>
      <c r="B624" s="2" t="s">
        <v>241</v>
      </c>
      <c r="C624" s="2">
        <v>31</v>
      </c>
      <c r="D624" s="34" t="s">
        <v>3294</v>
      </c>
      <c r="E624" s="2">
        <v>1</v>
      </c>
      <c r="F624" s="34" t="s">
        <v>3414</v>
      </c>
      <c r="G624" s="18">
        <v>42496</v>
      </c>
      <c r="H624" s="2"/>
      <c r="I624" s="14">
        <v>16</v>
      </c>
    </row>
    <row r="625" spans="1:9" ht="56" hidden="1" x14ac:dyDescent="0.2">
      <c r="A625" s="16" t="str">
        <f>CONCATENATE("v1-",YEAR(Table2[[#This Row],[Post Date]]),"-Q",ROUNDDOWN(MONTH(Table2[[#This Row],[Post Date]])/3,0)+1,"-",TEXT(Table2[[#This Row],[Counter]],"00#"))</f>
        <v>v1-2016-Q2-017</v>
      </c>
      <c r="B625" s="2" t="s">
        <v>241</v>
      </c>
      <c r="C625" s="2">
        <v>32</v>
      </c>
      <c r="D625" s="34" t="s">
        <v>3296</v>
      </c>
      <c r="E625" s="2">
        <v>1</v>
      </c>
      <c r="F625" s="34" t="s">
        <v>3414</v>
      </c>
      <c r="G625" s="18">
        <v>42496</v>
      </c>
      <c r="H625" s="2"/>
      <c r="I625" s="14">
        <v>17</v>
      </c>
    </row>
    <row r="626" spans="1:9" ht="56" hidden="1" x14ac:dyDescent="0.2">
      <c r="A626" s="16" t="str">
        <f>CONCATENATE("v1-",YEAR(Table2[[#This Row],[Post Date]]),"-Q",ROUNDDOWN(MONTH(Table2[[#This Row],[Post Date]])/3,0)+1,"-",TEXT(Table2[[#This Row],[Counter]],"00#"))</f>
        <v>v1-2016-Q2-018</v>
      </c>
      <c r="B626" s="2" t="s">
        <v>241</v>
      </c>
      <c r="C626" s="2">
        <v>33</v>
      </c>
      <c r="D626" s="34" t="s">
        <v>3415</v>
      </c>
      <c r="E626" s="2" t="s">
        <v>415</v>
      </c>
      <c r="F626" s="34" t="s">
        <v>3414</v>
      </c>
      <c r="G626" s="18">
        <v>42496</v>
      </c>
      <c r="H626" s="2"/>
      <c r="I626" s="14">
        <v>18</v>
      </c>
    </row>
    <row r="627" spans="1:9" ht="70" hidden="1" x14ac:dyDescent="0.2">
      <c r="A627" s="16" t="str">
        <f>CONCATENATE("v1-",YEAR(Table2[[#This Row],[Post Date]]),"-Q",ROUNDDOWN(MONTH(Table2[[#This Row],[Post Date]])/3,0)+1,"-",TEXT(Table2[[#This Row],[Counter]],"00#"))</f>
        <v>v1-2016-Q2-019</v>
      </c>
      <c r="B627" s="2" t="s">
        <v>241</v>
      </c>
      <c r="C627" s="2">
        <v>34</v>
      </c>
      <c r="D627" s="34" t="s">
        <v>1765</v>
      </c>
      <c r="E627" s="2">
        <v>1</v>
      </c>
      <c r="F627" s="34" t="s">
        <v>3416</v>
      </c>
      <c r="G627" s="18">
        <v>42496</v>
      </c>
      <c r="H627" s="2"/>
      <c r="I627" s="14">
        <v>19</v>
      </c>
    </row>
    <row r="628" spans="1:9" ht="56" hidden="1" x14ac:dyDescent="0.2">
      <c r="A628" s="16" t="str">
        <f>CONCATENATE("v1-",YEAR(Table2[[#This Row],[Post Date]]),"-Q",ROUNDDOWN(MONTH(Table2[[#This Row],[Post Date]])/3,0)+1,"-",TEXT(Table2[[#This Row],[Counter]],"00#"))</f>
        <v>v1-2016-Q2-020</v>
      </c>
      <c r="B628" s="2" t="s">
        <v>241</v>
      </c>
      <c r="C628" s="2">
        <v>34</v>
      </c>
      <c r="D628" s="34" t="s">
        <v>1765</v>
      </c>
      <c r="E628" s="2" t="s">
        <v>3007</v>
      </c>
      <c r="F628" s="34" t="s">
        <v>3414</v>
      </c>
      <c r="G628" s="18">
        <v>42496</v>
      </c>
      <c r="H628" s="2"/>
      <c r="I628" s="14">
        <v>20</v>
      </c>
    </row>
    <row r="629" spans="1:9" ht="70" hidden="1" x14ac:dyDescent="0.2">
      <c r="A629" s="16" t="str">
        <f>CONCATENATE("v1-",YEAR(Table2[[#This Row],[Post Date]]),"-Q",ROUNDDOWN(MONTH(Table2[[#This Row],[Post Date]])/3,0)+1,"-",TEXT(Table2[[#This Row],[Counter]],"00#"))</f>
        <v>v1-2016-Q2-021</v>
      </c>
      <c r="B629" s="2" t="s">
        <v>175</v>
      </c>
      <c r="C629" s="2">
        <v>49</v>
      </c>
      <c r="D629" s="34" t="s">
        <v>2919</v>
      </c>
      <c r="E629" s="2">
        <v>1</v>
      </c>
      <c r="F629" s="34" t="s">
        <v>3417</v>
      </c>
      <c r="G629" s="18">
        <v>42496</v>
      </c>
      <c r="H629" s="2"/>
      <c r="I629" s="14">
        <v>21</v>
      </c>
    </row>
    <row r="630" spans="1:9" ht="84" hidden="1" x14ac:dyDescent="0.2">
      <c r="A630" s="16" t="str">
        <f>CONCATENATE("v1-",YEAR(Table2[[#This Row],[Post Date]]),"-Q",ROUNDDOWN(MONTH(Table2[[#This Row],[Post Date]])/3,0)+1,"-",TEXT(Table2[[#This Row],[Counter]],"00#"))</f>
        <v>v1-2016-Q2-022</v>
      </c>
      <c r="B630" s="2" t="s">
        <v>175</v>
      </c>
      <c r="C630" s="2">
        <v>49</v>
      </c>
      <c r="D630" s="34" t="s">
        <v>2919</v>
      </c>
      <c r="E630" s="2">
        <v>2</v>
      </c>
      <c r="F630" s="34" t="s">
        <v>3418</v>
      </c>
      <c r="G630" s="18">
        <v>42496</v>
      </c>
      <c r="H630" s="2"/>
      <c r="I630" s="14">
        <v>22</v>
      </c>
    </row>
    <row r="631" spans="1:9" ht="42" hidden="1" x14ac:dyDescent="0.2">
      <c r="A631" s="16" t="str">
        <f>CONCATENATE("v1-",YEAR(Table2[[#This Row],[Post Date]]),"-Q",ROUNDDOWN(MONTH(Table2[[#This Row],[Post Date]])/3,0)+1,"-",TEXT(Table2[[#This Row],[Counter]],"00#"))</f>
        <v>v1-2016-Q2-023</v>
      </c>
      <c r="B631" s="2" t="s">
        <v>175</v>
      </c>
      <c r="C631" s="2">
        <v>52</v>
      </c>
      <c r="D631" s="34" t="s">
        <v>2987</v>
      </c>
      <c r="E631" s="2">
        <v>2</v>
      </c>
      <c r="F631" s="34" t="s">
        <v>3419</v>
      </c>
      <c r="G631" s="18">
        <v>42496</v>
      </c>
      <c r="H631" s="2"/>
      <c r="I631" s="14">
        <v>23</v>
      </c>
    </row>
    <row r="632" spans="1:9" ht="42" hidden="1" x14ac:dyDescent="0.2">
      <c r="A632" s="16" t="str">
        <f>CONCATENATE("v1-",YEAR(Table2[[#This Row],[Post Date]]),"-Q",ROUNDDOWN(MONTH(Table2[[#This Row],[Post Date]])/3,0)+1,"-",TEXT(Table2[[#This Row],[Counter]],"00#"))</f>
        <v>v1-2016-Q2-024</v>
      </c>
      <c r="B632" s="2" t="s">
        <v>112</v>
      </c>
      <c r="C632" s="2">
        <v>54</v>
      </c>
      <c r="D632" s="34" t="s">
        <v>2717</v>
      </c>
      <c r="E632" s="2">
        <v>1</v>
      </c>
      <c r="F632" s="34" t="s">
        <v>3420</v>
      </c>
      <c r="G632" s="18">
        <v>42496</v>
      </c>
      <c r="H632" s="2"/>
      <c r="I632" s="14">
        <v>24</v>
      </c>
    </row>
    <row r="633" spans="1:9" s="16" customFormat="1" ht="42" hidden="1" x14ac:dyDescent="0.2">
      <c r="A633" s="16" t="str">
        <f>CONCATENATE("v1-",YEAR(Table2[[#This Row],[Post Date]]),"-Q",ROUNDDOWN(MONTH(Table2[[#This Row],[Post Date]])/3,0)+1,"-",TEXT(Table2[[#This Row],[Counter]],"00#"))</f>
        <v>v1-2016-Q2-025</v>
      </c>
      <c r="B633" s="2" t="s">
        <v>112</v>
      </c>
      <c r="C633" s="2">
        <v>55</v>
      </c>
      <c r="D633" s="34" t="s">
        <v>3421</v>
      </c>
      <c r="E633" s="2">
        <v>2</v>
      </c>
      <c r="F633" s="34" t="s">
        <v>3422</v>
      </c>
      <c r="G633" s="18">
        <v>42496</v>
      </c>
      <c r="H633" s="2"/>
      <c r="I633" s="14">
        <v>25</v>
      </c>
    </row>
    <row r="634" spans="1:9" s="16" customFormat="1" ht="56" hidden="1" x14ac:dyDescent="0.2">
      <c r="A634" s="16" t="str">
        <f>CONCATENATE("v1-",YEAR(Table2[[#This Row],[Post Date]]),"-Q",ROUNDDOWN(MONTH(Table2[[#This Row],[Post Date]])/3,0)+1,"-",TEXT(Table2[[#This Row],[Counter]],"00#"))</f>
        <v>v1-2016-Q2-026</v>
      </c>
      <c r="B634" s="2" t="s">
        <v>112</v>
      </c>
      <c r="C634" s="2">
        <v>56</v>
      </c>
      <c r="D634" s="34" t="s">
        <v>2862</v>
      </c>
      <c r="E634" s="2">
        <v>1</v>
      </c>
      <c r="F634" s="34" t="s">
        <v>3423</v>
      </c>
      <c r="G634" s="18">
        <v>42496</v>
      </c>
      <c r="H634" s="2"/>
      <c r="I634" s="14">
        <v>26</v>
      </c>
    </row>
    <row r="635" spans="1:9" s="16" customFormat="1" ht="56" hidden="1" x14ac:dyDescent="0.2">
      <c r="A635" s="16" t="str">
        <f>CONCATENATE("v1-",YEAR(Table2[[#This Row],[Post Date]]),"-Q",ROUNDDOWN(MONTH(Table2[[#This Row],[Post Date]])/3,0)+1,"-",TEXT(Table2[[#This Row],[Counter]],"00#"))</f>
        <v>v1-2016-Q2-027</v>
      </c>
      <c r="B635" s="2" t="s">
        <v>112</v>
      </c>
      <c r="C635" s="2">
        <v>56</v>
      </c>
      <c r="D635" s="34" t="s">
        <v>2862</v>
      </c>
      <c r="E635" s="2">
        <v>1</v>
      </c>
      <c r="F635" s="34" t="s">
        <v>3424</v>
      </c>
      <c r="G635" s="18">
        <v>42496</v>
      </c>
      <c r="H635" s="2"/>
      <c r="I635" s="14">
        <v>27</v>
      </c>
    </row>
    <row r="636" spans="1:9" s="16" customFormat="1" ht="42" hidden="1" x14ac:dyDescent="0.2">
      <c r="A636" s="16" t="str">
        <f>CONCATENATE("v1-",YEAR(Table2[[#This Row],[Post Date]]),"-Q",ROUNDDOWN(MONTH(Table2[[#This Row],[Post Date]])/3,0)+1,"-",TEXT(Table2[[#This Row],[Counter]],"00#"))</f>
        <v>v1-2016-Q2-028</v>
      </c>
      <c r="B636" s="2" t="s">
        <v>112</v>
      </c>
      <c r="C636" s="2">
        <v>56</v>
      </c>
      <c r="D636" s="34" t="s">
        <v>2862</v>
      </c>
      <c r="E636" s="2">
        <v>1</v>
      </c>
      <c r="F636" s="34" t="s">
        <v>3425</v>
      </c>
      <c r="G636" s="18">
        <v>42496</v>
      </c>
      <c r="H636" s="2"/>
      <c r="I636" s="14">
        <v>28</v>
      </c>
    </row>
    <row r="637" spans="1:9" s="16" customFormat="1" ht="56" hidden="1" x14ac:dyDescent="0.2">
      <c r="A637" s="16" t="str">
        <f>CONCATENATE("v1-",YEAR(Table2[[#This Row],[Post Date]]),"-Q",ROUNDDOWN(MONTH(Table2[[#This Row],[Post Date]])/3,0)+1,"-",TEXT(Table2[[#This Row],[Counter]],"00#"))</f>
        <v>v1-2016-Q2-029</v>
      </c>
      <c r="B637" s="2" t="s">
        <v>112</v>
      </c>
      <c r="C637" s="2">
        <v>56</v>
      </c>
      <c r="D637" s="34" t="s">
        <v>2862</v>
      </c>
      <c r="E637" s="2">
        <v>2</v>
      </c>
      <c r="F637" s="34" t="s">
        <v>3426</v>
      </c>
      <c r="G637" s="18">
        <v>42496</v>
      </c>
      <c r="H637" s="2"/>
      <c r="I637" s="14">
        <v>29</v>
      </c>
    </row>
    <row r="638" spans="1:9" s="16" customFormat="1" ht="56" hidden="1" x14ac:dyDescent="0.2">
      <c r="A638" s="16" t="str">
        <f>CONCATENATE("v1-",YEAR(Table2[[#This Row],[Post Date]]),"-Q",ROUNDDOWN(MONTH(Table2[[#This Row],[Post Date]])/3,0)+1,"-",TEXT(Table2[[#This Row],[Counter]],"00#"))</f>
        <v>v1-2016-Q2-030</v>
      </c>
      <c r="B638" s="2" t="s">
        <v>112</v>
      </c>
      <c r="C638" s="2">
        <v>56</v>
      </c>
      <c r="D638" s="34" t="s">
        <v>2862</v>
      </c>
      <c r="E638" s="2">
        <v>2</v>
      </c>
      <c r="F638" s="34" t="s">
        <v>3427</v>
      </c>
      <c r="G638" s="18">
        <v>42496</v>
      </c>
      <c r="H638" s="2"/>
      <c r="I638" s="14">
        <v>30</v>
      </c>
    </row>
    <row r="639" spans="1:9" s="16" customFormat="1" ht="42" hidden="1" x14ac:dyDescent="0.2">
      <c r="A639" s="16" t="str">
        <f>CONCATENATE("v1-",YEAR(Table2[[#This Row],[Post Date]]),"-Q",ROUNDDOWN(MONTH(Table2[[#This Row],[Post Date]])/3,0)+1,"-",TEXT(Table2[[#This Row],[Counter]],"00#"))</f>
        <v>v1-2016-Q2-031</v>
      </c>
      <c r="B639" s="2" t="s">
        <v>112</v>
      </c>
      <c r="C639" s="2">
        <v>56</v>
      </c>
      <c r="D639" s="34" t="s">
        <v>2862</v>
      </c>
      <c r="E639" s="2">
        <v>2</v>
      </c>
      <c r="F639" s="34" t="s">
        <v>3428</v>
      </c>
      <c r="G639" s="18">
        <v>42496</v>
      </c>
      <c r="H639" s="2"/>
      <c r="I639" s="14">
        <v>31</v>
      </c>
    </row>
    <row r="640" spans="1:9" s="16" customFormat="1" ht="70" hidden="1" x14ac:dyDescent="0.2">
      <c r="A640" s="16" t="str">
        <f>CONCATENATE("v1-",YEAR(Table2[[#This Row],[Post Date]]),"-Q",ROUNDDOWN(MONTH(Table2[[#This Row],[Post Date]])/3,0)+1,"-",TEXT(Table2[[#This Row],[Counter]],"00#"))</f>
        <v>v1-2016-Q2-032</v>
      </c>
      <c r="B640" s="2" t="s">
        <v>112</v>
      </c>
      <c r="C640" s="2">
        <v>60</v>
      </c>
      <c r="D640" s="34" t="s">
        <v>3330</v>
      </c>
      <c r="E640" s="2">
        <v>1</v>
      </c>
      <c r="F640" s="34" t="s">
        <v>3429</v>
      </c>
      <c r="G640" s="18">
        <v>42496</v>
      </c>
      <c r="H640" s="2"/>
      <c r="I640" s="14">
        <v>32</v>
      </c>
    </row>
    <row r="641" spans="1:10" s="16" customFormat="1" ht="28" hidden="1" x14ac:dyDescent="0.2">
      <c r="A641" s="16" t="str">
        <f>CONCATENATE("v1-",YEAR(Table2[[#This Row],[Post Date]]),"-Q",ROUNDDOWN(MONTH(Table2[[#This Row],[Post Date]])/3,0)+1,"-",TEXT(Table2[[#This Row],[Counter]],"00#"))</f>
        <v>v1-2016-Q2-033</v>
      </c>
      <c r="B641" s="2" t="s">
        <v>112</v>
      </c>
      <c r="C641" s="2">
        <v>61</v>
      </c>
      <c r="D641" s="34" t="s">
        <v>3332</v>
      </c>
      <c r="E641" s="2">
        <v>2</v>
      </c>
      <c r="F641" s="34" t="s">
        <v>3430</v>
      </c>
      <c r="G641" s="18">
        <v>42496</v>
      </c>
      <c r="H641" s="2"/>
      <c r="I641" s="14">
        <v>33</v>
      </c>
    </row>
    <row r="642" spans="1:10" s="16" customFormat="1" ht="28" hidden="1" x14ac:dyDescent="0.2">
      <c r="A642" s="16" t="str">
        <f>CONCATENATE("v1-",YEAR(Table2[[#This Row],[Post Date]]),"-Q",ROUNDDOWN(MONTH(Table2[[#This Row],[Post Date]])/3,0)+1,"-",TEXT(Table2[[#This Row],[Counter]],"00#"))</f>
        <v>v1-2016-Q2-034</v>
      </c>
      <c r="B642" s="2" t="s">
        <v>112</v>
      </c>
      <c r="C642" s="2">
        <v>61</v>
      </c>
      <c r="D642" s="34" t="s">
        <v>3332</v>
      </c>
      <c r="E642" s="2">
        <v>2</v>
      </c>
      <c r="F642" s="34" t="s">
        <v>3431</v>
      </c>
      <c r="G642" s="18">
        <v>42496</v>
      </c>
      <c r="H642" s="2"/>
      <c r="I642" s="14">
        <v>34</v>
      </c>
    </row>
    <row r="643" spans="1:10" ht="28" hidden="1" x14ac:dyDescent="0.2">
      <c r="A643" s="16" t="str">
        <f>CONCATENATE("v1-",YEAR(Table2[[#This Row],[Post Date]]),"-Q",ROUNDDOWN(MONTH(Table2[[#This Row],[Post Date]])/3,0)+1,"-",TEXT(Table2[[#This Row],[Counter]],"00#"))</f>
        <v>v1-2016-Q2-035</v>
      </c>
      <c r="B643" s="2" t="s">
        <v>112</v>
      </c>
      <c r="C643" s="2">
        <v>63</v>
      </c>
      <c r="D643" s="34" t="s">
        <v>2926</v>
      </c>
      <c r="E643" s="2">
        <v>1</v>
      </c>
      <c r="F643" s="34" t="s">
        <v>3432</v>
      </c>
      <c r="G643" s="18">
        <v>42496</v>
      </c>
      <c r="H643" s="2"/>
      <c r="I643" s="14">
        <v>35</v>
      </c>
    </row>
    <row r="644" spans="1:10" ht="28" hidden="1" x14ac:dyDescent="0.2">
      <c r="A644" s="16" t="str">
        <f>CONCATENATE("v1-",YEAR(Table2[[#This Row],[Post Date]]),"-Q",ROUNDDOWN(MONTH(Table2[[#This Row],[Post Date]])/3,0)+1,"-",TEXT(Table2[[#This Row],[Counter]],"00#"))</f>
        <v>v1-2016-Q2-036</v>
      </c>
      <c r="B644" s="2" t="s">
        <v>1576</v>
      </c>
      <c r="C644" s="2">
        <v>64</v>
      </c>
      <c r="D644" s="34" t="s">
        <v>2756</v>
      </c>
      <c r="E644" s="2">
        <v>1</v>
      </c>
      <c r="F644" s="34" t="s">
        <v>3433</v>
      </c>
      <c r="G644" s="18">
        <v>42496</v>
      </c>
      <c r="H644" s="2"/>
      <c r="I644" s="14">
        <v>36</v>
      </c>
    </row>
    <row r="645" spans="1:10" ht="42" hidden="1" x14ac:dyDescent="0.2">
      <c r="A645" s="16" t="str">
        <f>CONCATENATE("v1-",YEAR(Table2[[#This Row],[Post Date]]),"-Q",ROUNDDOWN(MONTH(Table2[[#This Row],[Post Date]])/3,0)+1,"-",TEXT(Table2[[#This Row],[Counter]],"00#"))</f>
        <v>v1-2016-Q2-037</v>
      </c>
      <c r="B645" s="2" t="s">
        <v>1576</v>
      </c>
      <c r="C645" s="2">
        <v>64</v>
      </c>
      <c r="D645" s="34" t="s">
        <v>2756</v>
      </c>
      <c r="E645" s="2">
        <v>2</v>
      </c>
      <c r="F645" s="34" t="s">
        <v>3434</v>
      </c>
      <c r="G645" s="18">
        <v>42496</v>
      </c>
      <c r="H645" s="2"/>
      <c r="I645" s="14">
        <v>37</v>
      </c>
    </row>
    <row r="646" spans="1:10" s="16" customFormat="1" ht="28" hidden="1" x14ac:dyDescent="0.2">
      <c r="A646" s="16" t="str">
        <f>CONCATENATE("v1-",YEAR(Table2[[#This Row],[Post Date]]),"-Q",ROUNDDOWN(MONTH(Table2[[#This Row],[Post Date]])/3,0)+1,"-",TEXT(Table2[[#This Row],[Counter]],"00#"))</f>
        <v>v1-2016-Q2-038</v>
      </c>
      <c r="B646" s="2" t="s">
        <v>1576</v>
      </c>
      <c r="C646" s="2">
        <v>64</v>
      </c>
      <c r="D646" s="34" t="s">
        <v>2756</v>
      </c>
      <c r="E646" s="2">
        <v>3</v>
      </c>
      <c r="F646" s="34" t="s">
        <v>3435</v>
      </c>
      <c r="G646" s="18">
        <v>42496</v>
      </c>
      <c r="H646" s="14"/>
      <c r="I646" s="14">
        <v>38</v>
      </c>
    </row>
    <row r="647" spans="1:10" s="16" customFormat="1" ht="42" hidden="1" x14ac:dyDescent="0.2">
      <c r="A647" s="16" t="str">
        <f>CONCATENATE("v1-",YEAR(Table2[[#This Row],[Post Date]]),"-Q",ROUNDDOWN(MONTH(Table2[[#This Row],[Post Date]])/3,0)+1,"-",TEXT(Table2[[#This Row],[Counter]],"00#"))</f>
        <v>v1-2016-Q2-039</v>
      </c>
      <c r="B647" s="2" t="s">
        <v>1634</v>
      </c>
      <c r="C647" s="2">
        <v>75</v>
      </c>
      <c r="D647" s="34" t="s">
        <v>2997</v>
      </c>
      <c r="E647" s="2">
        <v>2</v>
      </c>
      <c r="F647" s="34" t="s">
        <v>3436</v>
      </c>
      <c r="G647" s="18">
        <v>42496</v>
      </c>
      <c r="H647" s="14"/>
      <c r="I647" s="14">
        <v>39</v>
      </c>
    </row>
    <row r="648" spans="1:10" s="16" customFormat="1" ht="14" hidden="1" x14ac:dyDescent="0.2">
      <c r="A648" s="16" t="str">
        <f>CONCATENATE("v1-",YEAR(Table2[[#This Row],[Post Date]]),"-Q",ROUNDDOWN(MONTH(Table2[[#This Row],[Post Date]])/3,0)+1,"-",TEXT(Table2[[#This Row],[Counter]],"00#"))</f>
        <v>v1-2016-Q2-040</v>
      </c>
      <c r="B648" s="2" t="s">
        <v>1634</v>
      </c>
      <c r="C648" s="2">
        <v>78</v>
      </c>
      <c r="D648" s="34" t="s">
        <v>3356</v>
      </c>
      <c r="E648" s="2">
        <v>1</v>
      </c>
      <c r="F648" s="34" t="s">
        <v>3437</v>
      </c>
      <c r="G648" s="18">
        <v>42496</v>
      </c>
      <c r="H648" s="14"/>
      <c r="I648" s="14">
        <v>40</v>
      </c>
    </row>
    <row r="649" spans="1:10" s="16" customFormat="1" ht="14" hidden="1" x14ac:dyDescent="0.2">
      <c r="A649" s="16" t="str">
        <f>CONCATENATE("v1-",YEAR(Table2[[#This Row],[Post Date]]),"-Q",ROUNDDOWN(MONTH(Table2[[#This Row],[Post Date]])/3,0)+1,"-",TEXT(Table2[[#This Row],[Counter]],"00#"))</f>
        <v>v1-2016-Q2-041</v>
      </c>
      <c r="B649" s="2" t="s">
        <v>1634</v>
      </c>
      <c r="C649" s="2">
        <v>79</v>
      </c>
      <c r="D649" s="34" t="s">
        <v>3358</v>
      </c>
      <c r="E649" s="2">
        <v>2</v>
      </c>
      <c r="F649" s="34" t="s">
        <v>3438</v>
      </c>
      <c r="G649" s="18">
        <v>42496</v>
      </c>
      <c r="H649" s="14"/>
      <c r="I649" s="14">
        <v>41</v>
      </c>
    </row>
    <row r="650" spans="1:10" s="16" customFormat="1" ht="14" hidden="1" x14ac:dyDescent="0.2">
      <c r="A650" s="16" t="str">
        <f>CONCATENATE("v1-",YEAR(Table2[[#This Row],[Post Date]]),"-Q",ROUNDDOWN(MONTH(Table2[[#This Row],[Post Date]])/3,0)+1,"-",TEXT(Table2[[#This Row],[Counter]],"00#"))</f>
        <v>v1-2016-Q2-042</v>
      </c>
      <c r="B650" s="2" t="s">
        <v>1634</v>
      </c>
      <c r="C650" s="2">
        <v>80</v>
      </c>
      <c r="D650" s="34" t="s">
        <v>2879</v>
      </c>
      <c r="E650" s="2">
        <v>1</v>
      </c>
      <c r="F650" s="34" t="s">
        <v>3439</v>
      </c>
      <c r="G650" s="18">
        <v>42496</v>
      </c>
      <c r="H650" s="2"/>
      <c r="I650" s="14">
        <v>42</v>
      </c>
    </row>
    <row r="651" spans="1:10" s="16" customFormat="1" ht="14" hidden="1" x14ac:dyDescent="0.2">
      <c r="A651" s="16" t="str">
        <f>CONCATENATE("v1-",YEAR(Table2[[#This Row],[Post Date]]),"-Q",ROUNDDOWN(MONTH(Table2[[#This Row],[Post Date]])/3,0)+1,"-",TEXT(Table2[[#This Row],[Counter]],"00#"))</f>
        <v>v1-2016-Q2-043</v>
      </c>
      <c r="B651" s="2" t="s">
        <v>1634</v>
      </c>
      <c r="C651" s="2">
        <v>80</v>
      </c>
      <c r="D651" s="34" t="s">
        <v>2879</v>
      </c>
      <c r="E651" s="2">
        <v>2</v>
      </c>
      <c r="F651" s="34" t="s">
        <v>3440</v>
      </c>
      <c r="G651" s="18">
        <v>42496</v>
      </c>
      <c r="H651" s="2"/>
      <c r="I651" s="14">
        <v>43</v>
      </c>
    </row>
    <row r="652" spans="1:10" s="16" customFormat="1" ht="28" hidden="1" x14ac:dyDescent="0.2">
      <c r="A652" s="16" t="str">
        <f>CONCATENATE("v1-",YEAR(Table2[[#This Row],[Post Date]]),"-Q",ROUNDDOWN(MONTH(Table2[[#This Row],[Post Date]])/3,0)+1,"-",TEXT(Table2[[#This Row],[Counter]],"00#"))</f>
        <v>v1-2016-Q2-044</v>
      </c>
      <c r="B652" s="2" t="s">
        <v>1634</v>
      </c>
      <c r="C652" s="2">
        <v>80</v>
      </c>
      <c r="D652" s="34" t="s">
        <v>2879</v>
      </c>
      <c r="E652" s="2">
        <v>2</v>
      </c>
      <c r="F652" s="34" t="s">
        <v>3441</v>
      </c>
      <c r="G652" s="18">
        <v>42496</v>
      </c>
      <c r="H652" s="2"/>
      <c r="I652" s="14">
        <v>44</v>
      </c>
    </row>
    <row r="653" spans="1:10" s="16" customFormat="1" ht="56" hidden="1" x14ac:dyDescent="0.2">
      <c r="A653" s="16" t="str">
        <f>CONCATENATE("v1-",YEAR(Table2[[#This Row],[Post Date]]),"-Q",ROUNDDOWN(MONTH(Table2[[#This Row],[Post Date]])/3,0)+1,"-",TEXT(Table2[[#This Row],[Counter]],"00#"))</f>
        <v>v1-2016-Q2-045</v>
      </c>
      <c r="B653" s="2" t="s">
        <v>1634</v>
      </c>
      <c r="C653" s="2">
        <v>82</v>
      </c>
      <c r="D653" s="34" t="s">
        <v>3003</v>
      </c>
      <c r="E653" s="2">
        <v>1</v>
      </c>
      <c r="F653" s="34" t="s">
        <v>3442</v>
      </c>
      <c r="G653" s="18">
        <v>42496</v>
      </c>
      <c r="H653" s="14"/>
      <c r="I653" s="14">
        <v>45</v>
      </c>
      <c r="J653" s="34"/>
    </row>
    <row r="654" spans="1:10" s="16" customFormat="1" ht="98" hidden="1" x14ac:dyDescent="0.2">
      <c r="A654" s="16" t="str">
        <f>CONCATENATE("v1-",YEAR(Table2[[#This Row],[Post Date]]),"-Q",ROUNDDOWN(MONTH(Table2[[#This Row],[Post Date]])/3,0)+1,"-",TEXT(Table2[[#This Row],[Counter]],"00#"))</f>
        <v>v1-2016-Q2-046</v>
      </c>
      <c r="B654" s="2" t="s">
        <v>1634</v>
      </c>
      <c r="C654" s="2">
        <v>83</v>
      </c>
      <c r="D654" s="34" t="s">
        <v>3364</v>
      </c>
      <c r="E654" s="2" t="s">
        <v>38</v>
      </c>
      <c r="F654" s="34" t="s">
        <v>3443</v>
      </c>
      <c r="G654" s="18">
        <v>42496</v>
      </c>
      <c r="H654" s="14"/>
      <c r="I654" s="14">
        <v>46</v>
      </c>
      <c r="J654" s="34"/>
    </row>
    <row r="655" spans="1:10" s="16" customFormat="1" ht="28" hidden="1" x14ac:dyDescent="0.2">
      <c r="A655" s="16" t="str">
        <f>CONCATENATE("v1-",YEAR(Table2[[#This Row],[Post Date]]),"-Q",ROUNDDOWN(MONTH(Table2[[#This Row],[Post Date]])/3,0)+1,"-",TEXT(Table2[[#This Row],[Counter]],"00#"))</f>
        <v>v1-2016-Q2-047</v>
      </c>
      <c r="B655" s="2" t="s">
        <v>1634</v>
      </c>
      <c r="C655" s="2">
        <v>83</v>
      </c>
      <c r="D655" s="34" t="s">
        <v>3364</v>
      </c>
      <c r="E655" s="2">
        <v>1</v>
      </c>
      <c r="F655" s="34" t="s">
        <v>3444</v>
      </c>
      <c r="G655" s="18">
        <v>42496</v>
      </c>
      <c r="H655" s="14"/>
      <c r="I655" s="14">
        <v>47</v>
      </c>
      <c r="J655" s="34"/>
    </row>
    <row r="656" spans="1:10" s="16" customFormat="1" ht="42" hidden="1" x14ac:dyDescent="0.2">
      <c r="A656" s="16" t="str">
        <f>CONCATENATE("v1-",YEAR(Table2[[#This Row],[Post Date]]),"-Q",ROUNDDOWN(MONTH(Table2[[#This Row],[Post Date]])/3,0)+1,"-",TEXT(Table2[[#This Row],[Counter]],"00#"))</f>
        <v>v1-2016-Q2-048</v>
      </c>
      <c r="B656" s="2" t="s">
        <v>139</v>
      </c>
      <c r="C656" s="2">
        <v>84</v>
      </c>
      <c r="D656" s="34" t="s">
        <v>2734</v>
      </c>
      <c r="E656" s="2" t="s">
        <v>38</v>
      </c>
      <c r="F656" s="34" t="s">
        <v>3445</v>
      </c>
      <c r="G656" s="18">
        <v>42496</v>
      </c>
      <c r="H656" s="14"/>
      <c r="I656" s="14">
        <v>48</v>
      </c>
      <c r="J656" s="34"/>
    </row>
    <row r="657" spans="1:9" ht="42" hidden="1" x14ac:dyDescent="0.2">
      <c r="A657" s="16" t="str">
        <f>CONCATENATE("v1-",YEAR(Table2[[#This Row],[Post Date]]),"-Q",ROUNDDOWN(MONTH(Table2[[#This Row],[Post Date]])/3,0)+1,"-",TEXT(Table2[[#This Row],[Counter]],"00#"))</f>
        <v>v1-2016-Q2-049</v>
      </c>
      <c r="B657" s="2" t="s">
        <v>139</v>
      </c>
      <c r="C657" s="2" t="s">
        <v>3446</v>
      </c>
      <c r="D657" s="34" t="s">
        <v>3447</v>
      </c>
      <c r="E657" s="2" t="s">
        <v>38</v>
      </c>
      <c r="F657" s="34" t="s">
        <v>3448</v>
      </c>
      <c r="G657" s="18">
        <v>42496</v>
      </c>
      <c r="H657" s="14"/>
      <c r="I657" s="14">
        <v>49</v>
      </c>
    </row>
    <row r="658" spans="1:9" ht="28" hidden="1" x14ac:dyDescent="0.2">
      <c r="A658" s="16" t="str">
        <f>CONCATENATE("v1-",YEAR(Table2[[#This Row],[Post Date]]),"-Q",ROUNDDOWN(MONTH(Table2[[#This Row],[Post Date]])/3,0)+1,"-",TEXT(Table2[[#This Row],[Counter]],"00#"))</f>
        <v>v1-2016-Q2-050</v>
      </c>
      <c r="B658" s="2" t="s">
        <v>38</v>
      </c>
      <c r="C658" s="2" t="s">
        <v>38</v>
      </c>
      <c r="D658" s="34" t="s">
        <v>38</v>
      </c>
      <c r="E658" s="2" t="s">
        <v>38</v>
      </c>
      <c r="F658" s="34" t="s">
        <v>3449</v>
      </c>
      <c r="G658" s="18">
        <v>42496</v>
      </c>
      <c r="H658" s="14"/>
      <c r="I658" s="14">
        <v>50</v>
      </c>
    </row>
    <row r="659" spans="1:9" ht="168" hidden="1" x14ac:dyDescent="0.2">
      <c r="A659" s="16" t="str">
        <f>CONCATENATE("v1-",YEAR(Table2[[#This Row],[Post Date]]),"-Q",ROUNDDOWN(MONTH(Table2[[#This Row],[Post Date]])/3,0)+1,"-",TEXT(Table2[[#This Row],[Counter]],"00#"))</f>
        <v>v1-2016-Q2-051</v>
      </c>
      <c r="B659" s="2" t="s">
        <v>38</v>
      </c>
      <c r="C659" s="2" t="s">
        <v>38</v>
      </c>
      <c r="D659" s="34" t="s">
        <v>38</v>
      </c>
      <c r="E659" s="2" t="s">
        <v>38</v>
      </c>
      <c r="F659" s="34" t="s">
        <v>3450</v>
      </c>
      <c r="G659" s="18">
        <v>42496</v>
      </c>
      <c r="H659" s="2"/>
      <c r="I659" s="14">
        <v>51</v>
      </c>
    </row>
    <row r="660" spans="1:9" ht="112" hidden="1" x14ac:dyDescent="0.2">
      <c r="A660" s="16" t="str">
        <f>CONCATENATE("v1-",YEAR(Table2[[#This Row],[Post Date]]),"-Q",ROUNDDOWN(MONTH(Table2[[#This Row],[Post Date]])/3,0)+1,"-",TEXT(Table2[[#This Row],[Counter]],"00#"))</f>
        <v>v1-2016-Q2-052</v>
      </c>
      <c r="B660" s="2" t="s">
        <v>38</v>
      </c>
      <c r="C660" s="2" t="s">
        <v>38</v>
      </c>
      <c r="D660" s="34" t="s">
        <v>38</v>
      </c>
      <c r="E660" s="2" t="s">
        <v>38</v>
      </c>
      <c r="F660" s="34" t="s">
        <v>3451</v>
      </c>
      <c r="G660" s="18">
        <v>42496</v>
      </c>
      <c r="H660" s="14"/>
      <c r="I660" s="14">
        <v>52</v>
      </c>
    </row>
    <row r="661" spans="1:9" ht="56" hidden="1" x14ac:dyDescent="0.2">
      <c r="A661" s="16" t="str">
        <f>CONCATENATE("v1-",YEAR(Table2[[#This Row],[Post Date]]),"-Q",ROUNDDOWN(MONTH(Table2[[#This Row],[Post Date]])/3,0)+1,"-",TEXT(Table2[[#This Row],[Counter]],"00#"))</f>
        <v>v1-2016-Q2-053</v>
      </c>
      <c r="B661" s="2" t="s">
        <v>38</v>
      </c>
      <c r="C661" s="2" t="s">
        <v>38</v>
      </c>
      <c r="D661" s="34" t="s">
        <v>38</v>
      </c>
      <c r="E661" s="2" t="s">
        <v>38</v>
      </c>
      <c r="F661" s="34" t="s">
        <v>3452</v>
      </c>
      <c r="G661" s="18">
        <v>42496</v>
      </c>
      <c r="H661" s="14"/>
      <c r="I661" s="14">
        <v>53</v>
      </c>
    </row>
    <row r="662" spans="1:9" ht="42" hidden="1" x14ac:dyDescent="0.2">
      <c r="A662" s="16" t="str">
        <f>CONCATENATE("v1-",YEAR(Table2[[#This Row],[Post Date]]),"-Q",ROUNDDOWN(MONTH(Table2[[#This Row],[Post Date]])/3,0)+1,"-",TEXT(Table2[[#This Row],[Counter]],"00#"))</f>
        <v>v1-2016-Q1-001</v>
      </c>
      <c r="B662" s="2" t="s">
        <v>57</v>
      </c>
      <c r="C662" s="2">
        <v>3</v>
      </c>
      <c r="D662" s="34" t="s">
        <v>3068</v>
      </c>
      <c r="E662" s="2">
        <v>1</v>
      </c>
      <c r="F662" s="34" t="s">
        <v>3453</v>
      </c>
      <c r="G662" s="18">
        <v>42410</v>
      </c>
      <c r="H662" s="2"/>
      <c r="I662" s="14">
        <v>1</v>
      </c>
    </row>
    <row r="663" spans="1:9" ht="32" hidden="1" x14ac:dyDescent="0.2">
      <c r="A663" s="16" t="str">
        <f>CONCATENATE("v1-",YEAR(Table2[[#This Row],[Post Date]]),"-Q",ROUNDDOWN(MONTH(Table2[[#This Row],[Post Date]])/3,0)+1,"-",TEXT(Table2[[#This Row],[Counter]],"00#"))</f>
        <v>v1-2016-Q1-002</v>
      </c>
      <c r="B663" s="2" t="s">
        <v>57</v>
      </c>
      <c r="C663" s="2">
        <v>3</v>
      </c>
      <c r="D663" s="10" t="s">
        <v>3068</v>
      </c>
      <c r="E663" s="2">
        <v>2</v>
      </c>
      <c r="F663" s="34" t="s">
        <v>3454</v>
      </c>
      <c r="G663" s="18">
        <v>42410</v>
      </c>
      <c r="H663" s="2"/>
      <c r="I663" s="14">
        <v>2</v>
      </c>
    </row>
    <row r="664" spans="1:9" ht="28" hidden="1" x14ac:dyDescent="0.2">
      <c r="A664" s="16" t="str">
        <f>CONCATENATE("v1-",YEAR(Table2[[#This Row],[Post Date]]),"-Q",ROUNDDOWN(MONTH(Table2[[#This Row],[Post Date]])/3,0)+1,"-",TEXT(Table2[[#This Row],[Counter]],"00#"))</f>
        <v>v1-2016-Q1-003</v>
      </c>
      <c r="B664" s="2" t="s">
        <v>57</v>
      </c>
      <c r="C664" s="2">
        <v>4</v>
      </c>
      <c r="D664" s="34" t="s">
        <v>2722</v>
      </c>
      <c r="E664" s="2">
        <v>1</v>
      </c>
      <c r="F664" s="34" t="s">
        <v>3455</v>
      </c>
      <c r="G664" s="18">
        <v>42410</v>
      </c>
      <c r="H664" s="2"/>
      <c r="I664" s="14">
        <v>3</v>
      </c>
    </row>
    <row r="665" spans="1:9" ht="28" hidden="1" x14ac:dyDescent="0.2">
      <c r="A665" s="16" t="str">
        <f>CONCATENATE("v1-",YEAR(Table2[[#This Row],[Post Date]]),"-Q",ROUNDDOWN(MONTH(Table2[[#This Row],[Post Date]])/3,0)+1,"-",TEXT(Table2[[#This Row],[Counter]],"00#"))</f>
        <v>v1-2016-Q1-004</v>
      </c>
      <c r="B665" s="2" t="s">
        <v>57</v>
      </c>
      <c r="C665" s="2">
        <v>4</v>
      </c>
      <c r="D665" s="34" t="s">
        <v>2722</v>
      </c>
      <c r="E665" s="2">
        <v>2</v>
      </c>
      <c r="F665" s="34" t="s">
        <v>3456</v>
      </c>
      <c r="G665" s="18">
        <v>42410</v>
      </c>
      <c r="H665" s="2"/>
      <c r="I665" s="14">
        <v>4</v>
      </c>
    </row>
    <row r="666" spans="1:9" ht="168" hidden="1" x14ac:dyDescent="0.2">
      <c r="A666" s="16" t="str">
        <f>CONCATENATE("v1-",YEAR(Table2[[#This Row],[Post Date]]),"-Q",ROUNDDOWN(MONTH(Table2[[#This Row],[Post Date]])/3,0)+1,"-",TEXT(Table2[[#This Row],[Counter]],"00#"))</f>
        <v>v1-2016-Q1-018</v>
      </c>
      <c r="B666" s="2" t="s">
        <v>57</v>
      </c>
      <c r="C666" s="2">
        <v>4</v>
      </c>
      <c r="D666" s="34" t="s">
        <v>2722</v>
      </c>
      <c r="E666" s="2" t="s">
        <v>2813</v>
      </c>
      <c r="F666" s="34" t="s">
        <v>3457</v>
      </c>
      <c r="G666" s="18">
        <v>42410</v>
      </c>
      <c r="H666" s="2"/>
      <c r="I666" s="14">
        <v>18</v>
      </c>
    </row>
    <row r="667" spans="1:9" ht="14" hidden="1" x14ac:dyDescent="0.2">
      <c r="A667" s="16" t="str">
        <f>CONCATENATE("v1-",YEAR(Table2[[#This Row],[Post Date]]),"-Q",ROUNDDOWN(MONTH(Table2[[#This Row],[Post Date]])/3,0)+1,"-",TEXT(Table2[[#This Row],[Counter]],"00#"))</f>
        <v>v1-2016-Q1-019</v>
      </c>
      <c r="B667" s="2" t="s">
        <v>57</v>
      </c>
      <c r="C667" s="2">
        <v>4</v>
      </c>
      <c r="D667" s="34" t="s">
        <v>2722</v>
      </c>
      <c r="E667" s="2" t="s">
        <v>2215</v>
      </c>
      <c r="F667" s="34" t="s">
        <v>3458</v>
      </c>
      <c r="G667" s="18">
        <v>42410</v>
      </c>
      <c r="H667" s="2"/>
      <c r="I667" s="14">
        <v>19</v>
      </c>
    </row>
    <row r="668" spans="1:9" ht="14" hidden="1" x14ac:dyDescent="0.2">
      <c r="A668" s="16" t="str">
        <f>CONCATENATE("v1-",YEAR(Table2[[#This Row],[Post Date]]),"-Q",ROUNDDOWN(MONTH(Table2[[#This Row],[Post Date]])/3,0)+1,"-",TEXT(Table2[[#This Row],[Counter]],"00#"))</f>
        <v>v1-2016-Q1-020</v>
      </c>
      <c r="B668" s="2" t="s">
        <v>57</v>
      </c>
      <c r="C668" s="2">
        <v>4</v>
      </c>
      <c r="D668" s="34" t="s">
        <v>2722</v>
      </c>
      <c r="E668" s="2">
        <v>5</v>
      </c>
      <c r="F668" s="34" t="s">
        <v>3459</v>
      </c>
      <c r="G668" s="18">
        <v>42410</v>
      </c>
      <c r="H668" s="2"/>
      <c r="I668" s="14">
        <v>20</v>
      </c>
    </row>
    <row r="669" spans="1:9" ht="42" hidden="1" x14ac:dyDescent="0.2">
      <c r="A669" s="16" t="str">
        <f>CONCATENATE("v1-",YEAR(Table2[[#This Row],[Post Date]]),"-Q",ROUNDDOWN(MONTH(Table2[[#This Row],[Post Date]])/3,0)+1,"-",TEXT(Table2[[#This Row],[Counter]],"00#"))</f>
        <v>v1-2016-Q1-021</v>
      </c>
      <c r="B669" s="2" t="s">
        <v>57</v>
      </c>
      <c r="C669" s="2">
        <v>6</v>
      </c>
      <c r="D669" s="34" t="s">
        <v>3261</v>
      </c>
      <c r="E669" s="2">
        <v>1</v>
      </c>
      <c r="F669" s="34" t="s">
        <v>3460</v>
      </c>
      <c r="G669" s="18">
        <v>42410</v>
      </c>
      <c r="H669" s="2"/>
      <c r="I669" s="14">
        <v>21</v>
      </c>
    </row>
    <row r="670" spans="1:9" ht="42" hidden="1" x14ac:dyDescent="0.2">
      <c r="A670" s="16" t="str">
        <f>CONCATENATE("v1-",YEAR(Table2[[#This Row],[Post Date]]),"-Q",ROUNDDOWN(MONTH(Table2[[#This Row],[Post Date]])/3,0)+1,"-",TEXT(Table2[[#This Row],[Counter]],"00#"))</f>
        <v>v1-2016-Q1-005</v>
      </c>
      <c r="B670" s="2" t="s">
        <v>57</v>
      </c>
      <c r="C670" s="2">
        <v>8</v>
      </c>
      <c r="D670" s="34" t="s">
        <v>2724</v>
      </c>
      <c r="E670" s="2">
        <v>2</v>
      </c>
      <c r="F670" s="34" t="s">
        <v>3461</v>
      </c>
      <c r="G670" s="18">
        <v>42410</v>
      </c>
      <c r="H670" s="2"/>
      <c r="I670" s="14">
        <v>5</v>
      </c>
    </row>
    <row r="671" spans="1:9" ht="28" hidden="1" x14ac:dyDescent="0.2">
      <c r="A671" s="16" t="str">
        <f>CONCATENATE("v1-",YEAR(Table2[[#This Row],[Post Date]]),"-Q",ROUNDDOWN(MONTH(Table2[[#This Row],[Post Date]])/3,0)+1,"-",TEXT(Table2[[#This Row],[Counter]],"00#"))</f>
        <v>v1-2016-Q1-006</v>
      </c>
      <c r="B671" s="2" t="s">
        <v>57</v>
      </c>
      <c r="C671" s="2">
        <v>9</v>
      </c>
      <c r="D671" s="34" t="s">
        <v>2825</v>
      </c>
      <c r="E671" s="2">
        <v>1</v>
      </c>
      <c r="F671" s="34" t="s">
        <v>3462</v>
      </c>
      <c r="G671" s="18">
        <v>42410</v>
      </c>
      <c r="H671" s="2"/>
      <c r="I671" s="14">
        <v>6</v>
      </c>
    </row>
    <row r="672" spans="1:9" ht="14" hidden="1" x14ac:dyDescent="0.2">
      <c r="A672" s="16" t="str">
        <f>CONCATENATE("v1-",YEAR(Table2[[#This Row],[Post Date]]),"-Q",ROUNDDOWN(MONTH(Table2[[#This Row],[Post Date]])/3,0)+1,"-",TEXT(Table2[[#This Row],[Counter]],"00#"))</f>
        <v>v1-2016-Q1-022</v>
      </c>
      <c r="B672" s="2" t="s">
        <v>57</v>
      </c>
      <c r="C672" s="2">
        <v>11</v>
      </c>
      <c r="D672" s="34" t="s">
        <v>2704</v>
      </c>
      <c r="E672" s="2">
        <v>1</v>
      </c>
      <c r="F672" s="34" t="s">
        <v>3463</v>
      </c>
      <c r="G672" s="18">
        <v>42410</v>
      </c>
      <c r="H672" s="2"/>
      <c r="I672" s="14">
        <v>22</v>
      </c>
    </row>
    <row r="673" spans="1:9" ht="28" hidden="1" x14ac:dyDescent="0.2">
      <c r="A673" s="16" t="str">
        <f>CONCATENATE("v1-",YEAR(Table2[[#This Row],[Post Date]]),"-Q",ROUNDDOWN(MONTH(Table2[[#This Row],[Post Date]])/3,0)+1,"-",TEXT(Table2[[#This Row],[Counter]],"00#"))</f>
        <v>v1-2016-Q1-023</v>
      </c>
      <c r="B673" s="2" t="s">
        <v>57</v>
      </c>
      <c r="C673" s="2">
        <v>11</v>
      </c>
      <c r="D673" s="34" t="s">
        <v>2704</v>
      </c>
      <c r="E673" s="2">
        <v>5</v>
      </c>
      <c r="F673" s="34" t="s">
        <v>3464</v>
      </c>
      <c r="G673" s="18">
        <v>42410</v>
      </c>
      <c r="H673" s="2"/>
      <c r="I673" s="14">
        <v>23</v>
      </c>
    </row>
    <row r="674" spans="1:9" ht="42" hidden="1" x14ac:dyDescent="0.2">
      <c r="A674" s="16" t="str">
        <f>CONCATENATE("v1-",YEAR(Table2[[#This Row],[Post Date]]),"-Q",ROUNDDOWN(MONTH(Table2[[#This Row],[Post Date]])/3,0)+1,"-",TEXT(Table2[[#This Row],[Counter]],"00#"))</f>
        <v>v1-2016-Q1-024</v>
      </c>
      <c r="B674" s="2" t="s">
        <v>57</v>
      </c>
      <c r="C674" s="2">
        <v>17</v>
      </c>
      <c r="D674" s="34" t="s">
        <v>2739</v>
      </c>
      <c r="E674" s="2">
        <v>1</v>
      </c>
      <c r="F674" s="34" t="s">
        <v>3465</v>
      </c>
      <c r="G674" s="18">
        <v>42410</v>
      </c>
      <c r="H674" s="2"/>
      <c r="I674" s="14">
        <v>24</v>
      </c>
    </row>
    <row r="675" spans="1:9" ht="14" hidden="1" x14ac:dyDescent="0.2">
      <c r="A675" s="34" t="str">
        <f>CONCATENATE("v1-",YEAR(Table2[[#This Row],[Post Date]]),"-Q",ROUNDDOWN(MONTH(Table2[[#This Row],[Post Date]])/3,0)+1,"-",TEXT(Table2[[#This Row],[Counter]],"00#"))</f>
        <v>v1-2016-Q1-025</v>
      </c>
      <c r="B675" s="2" t="s">
        <v>57</v>
      </c>
      <c r="C675" s="2">
        <v>18</v>
      </c>
      <c r="D675" s="34" t="s">
        <v>2741</v>
      </c>
      <c r="E675" s="2">
        <v>1</v>
      </c>
      <c r="F675" s="34" t="s">
        <v>3466</v>
      </c>
      <c r="G675" s="18">
        <v>42410</v>
      </c>
      <c r="H675" s="2"/>
      <c r="I675" s="14">
        <v>25</v>
      </c>
    </row>
    <row r="676" spans="1:9" ht="28" hidden="1" x14ac:dyDescent="0.2">
      <c r="A676" s="34" t="str">
        <f>CONCATENATE("v1-",YEAR(Table2[[#This Row],[Post Date]]),"-Q",ROUNDDOWN(MONTH(Table2[[#This Row],[Post Date]])/3,0)+1,"-",TEXT(Table2[[#This Row],[Counter]],"00#"))</f>
        <v>v1-2016-Q1-026</v>
      </c>
      <c r="B676" s="2" t="s">
        <v>57</v>
      </c>
      <c r="C676" s="2">
        <v>19</v>
      </c>
      <c r="D676" s="34" t="s">
        <v>2743</v>
      </c>
      <c r="E676" s="2">
        <v>1</v>
      </c>
      <c r="F676" s="34" t="s">
        <v>3467</v>
      </c>
      <c r="G676" s="18">
        <v>42410</v>
      </c>
      <c r="H676" s="2"/>
      <c r="I676" s="14">
        <v>26</v>
      </c>
    </row>
    <row r="677" spans="1:9" ht="28" hidden="1" x14ac:dyDescent="0.2">
      <c r="A677" s="34" t="str">
        <f>CONCATENATE("v1-",YEAR(Table2[[#This Row],[Post Date]]),"-Q",ROUNDDOWN(MONTH(Table2[[#This Row],[Post Date]])/3,0)+1,"-",TEXT(Table2[[#This Row],[Counter]],"00#"))</f>
        <v>v1-2016-Q1-027</v>
      </c>
      <c r="B677" s="2" t="s">
        <v>57</v>
      </c>
      <c r="C677" s="2">
        <v>19</v>
      </c>
      <c r="D677" s="34" t="s">
        <v>2743</v>
      </c>
      <c r="E677" s="2">
        <v>2</v>
      </c>
      <c r="F677" s="34" t="s">
        <v>3464</v>
      </c>
      <c r="G677" s="18">
        <v>42410</v>
      </c>
      <c r="H677" s="2"/>
      <c r="I677" s="14">
        <v>27</v>
      </c>
    </row>
    <row r="678" spans="1:9" ht="28" hidden="1" x14ac:dyDescent="0.2">
      <c r="A678" s="34" t="str">
        <f>CONCATENATE("v1-",YEAR(Table2[[#This Row],[Post Date]]),"-Q",ROUNDDOWN(MONTH(Table2[[#This Row],[Post Date]])/3,0)+1,"-",TEXT(Table2[[#This Row],[Counter]],"00#"))</f>
        <v>v1-2016-Q1-028</v>
      </c>
      <c r="B678" s="2" t="s">
        <v>57</v>
      </c>
      <c r="C678" s="2">
        <v>19</v>
      </c>
      <c r="D678" s="34" t="s">
        <v>2743</v>
      </c>
      <c r="E678" s="2">
        <v>3</v>
      </c>
      <c r="F678" s="34" t="s">
        <v>3468</v>
      </c>
      <c r="G678" s="18">
        <v>42410</v>
      </c>
      <c r="H678" s="2"/>
      <c r="I678" s="14">
        <v>28</v>
      </c>
    </row>
    <row r="679" spans="1:9" ht="70" hidden="1" x14ac:dyDescent="0.2">
      <c r="A679" s="16" t="str">
        <f>CONCATENATE("v1-",YEAR(Table2[[#This Row],[Post Date]]),"-Q",ROUNDDOWN(MONTH(Table2[[#This Row],[Post Date]])/3,0)+1,"-",TEXT(Table2[[#This Row],[Counter]],"00#"))</f>
        <v>v1-2016-Q1-007</v>
      </c>
      <c r="B679" s="2" t="s">
        <v>57</v>
      </c>
      <c r="C679" s="2">
        <v>22</v>
      </c>
      <c r="D679" s="34" t="s">
        <v>2828</v>
      </c>
      <c r="E679" s="2" t="s">
        <v>38</v>
      </c>
      <c r="F679" s="34" t="s">
        <v>3469</v>
      </c>
      <c r="G679" s="18">
        <v>42410</v>
      </c>
      <c r="H679" s="2"/>
      <c r="I679" s="14">
        <v>7</v>
      </c>
    </row>
    <row r="680" spans="1:9" ht="28" hidden="1" x14ac:dyDescent="0.2">
      <c r="A680" s="16" t="str">
        <f>CONCATENATE("v1-",YEAR(Table2[[#This Row],[Post Date]]),"-Q",ROUNDDOWN(MONTH(Table2[[#This Row],[Post Date]])/3,0)+1,"-",TEXT(Table2[[#This Row],[Counter]],"00#"))</f>
        <v>v1-2016-Q1-029</v>
      </c>
      <c r="B680" s="2" t="s">
        <v>57</v>
      </c>
      <c r="C680" s="2">
        <v>24</v>
      </c>
      <c r="D680" s="34" t="s">
        <v>2794</v>
      </c>
      <c r="E680" s="2">
        <v>1</v>
      </c>
      <c r="F680" s="34" t="s">
        <v>3468</v>
      </c>
      <c r="G680" s="18">
        <v>42410</v>
      </c>
      <c r="H680" s="2"/>
      <c r="I680" s="14">
        <v>29</v>
      </c>
    </row>
    <row r="681" spans="1:9" ht="14" hidden="1" x14ac:dyDescent="0.2">
      <c r="A681" s="16" t="str">
        <f>CONCATENATE("v1-",YEAR(Table2[[#This Row],[Post Date]]),"-Q",ROUNDDOWN(MONTH(Table2[[#This Row],[Post Date]])/3,0)+1,"-",TEXT(Table2[[#This Row],[Counter]],"00#"))</f>
        <v>v1-2016-Q1-030</v>
      </c>
      <c r="B681" s="2" t="s">
        <v>57</v>
      </c>
      <c r="C681" s="2">
        <v>25</v>
      </c>
      <c r="D681" s="34" t="s">
        <v>2776</v>
      </c>
      <c r="E681" s="2">
        <v>1</v>
      </c>
      <c r="F681" s="34" t="s">
        <v>3459</v>
      </c>
      <c r="G681" s="18">
        <v>42410</v>
      </c>
      <c r="H681" s="2"/>
      <c r="I681" s="14">
        <v>30</v>
      </c>
    </row>
    <row r="682" spans="1:9" ht="14" hidden="1" x14ac:dyDescent="0.2">
      <c r="A682" s="16" t="str">
        <f>CONCATENATE("v1-",YEAR(Table2[[#This Row],[Post Date]]),"-Q",ROUNDDOWN(MONTH(Table2[[#This Row],[Post Date]])/3,0)+1,"-",TEXT(Table2[[#This Row],[Counter]],"00#"))</f>
        <v>v1-2016-Q1-031</v>
      </c>
      <c r="B682" s="2" t="s">
        <v>57</v>
      </c>
      <c r="C682" s="2">
        <v>25</v>
      </c>
      <c r="D682" s="34" t="s">
        <v>2776</v>
      </c>
      <c r="E682" s="2" t="s">
        <v>3470</v>
      </c>
      <c r="F682" s="34" t="s">
        <v>3458</v>
      </c>
      <c r="G682" s="18">
        <v>42410</v>
      </c>
      <c r="H682" s="2"/>
      <c r="I682" s="14">
        <v>31</v>
      </c>
    </row>
    <row r="683" spans="1:9" ht="28" hidden="1" x14ac:dyDescent="0.2">
      <c r="A683" s="16" t="str">
        <f>CONCATENATE("v1-",YEAR(Table2[[#This Row],[Post Date]]),"-Q",ROUNDDOWN(MONTH(Table2[[#This Row],[Post Date]])/3,0)+1,"-",TEXT(Table2[[#This Row],[Counter]],"00#"))</f>
        <v>v1-2016-Q1-032</v>
      </c>
      <c r="B683" s="2" t="s">
        <v>57</v>
      </c>
      <c r="C683" s="2">
        <v>26</v>
      </c>
      <c r="D683" s="34" t="s">
        <v>2778</v>
      </c>
      <c r="E683" s="2">
        <v>1</v>
      </c>
      <c r="F683" s="34" t="s">
        <v>3471</v>
      </c>
      <c r="G683" s="18">
        <v>42410</v>
      </c>
      <c r="H683" s="2"/>
      <c r="I683" s="14">
        <v>32</v>
      </c>
    </row>
    <row r="684" spans="1:9" ht="28" hidden="1" x14ac:dyDescent="0.2">
      <c r="A684" s="16" t="str">
        <f>CONCATENATE("v1-",YEAR(Table2[[#This Row],[Post Date]]),"-Q",ROUNDDOWN(MONTH(Table2[[#This Row],[Post Date]])/3,0)+1,"-",TEXT(Table2[[#This Row],[Counter]],"00#"))</f>
        <v>v1-2016-Q1-033</v>
      </c>
      <c r="B684" s="2" t="s">
        <v>57</v>
      </c>
      <c r="C684" s="2">
        <v>27</v>
      </c>
      <c r="D684" s="34" t="s">
        <v>2697</v>
      </c>
      <c r="E684" s="2">
        <v>1</v>
      </c>
      <c r="F684" s="34" t="s">
        <v>3472</v>
      </c>
      <c r="G684" s="18">
        <v>42410</v>
      </c>
      <c r="H684" s="2"/>
      <c r="I684" s="14">
        <v>33</v>
      </c>
    </row>
    <row r="685" spans="1:9" ht="14" hidden="1" x14ac:dyDescent="0.2">
      <c r="A685" s="16" t="str">
        <f>CONCATENATE("v1-",YEAR(Table2[[#This Row],[Post Date]]),"-Q",ROUNDDOWN(MONTH(Table2[[#This Row],[Post Date]])/3,0)+1,"-",TEXT(Table2[[#This Row],[Counter]],"00#"))</f>
        <v>v1-2016-Q1-034</v>
      </c>
      <c r="B685" s="2" t="s">
        <v>57</v>
      </c>
      <c r="C685" s="2">
        <v>28</v>
      </c>
      <c r="D685" s="34" t="s">
        <v>3107</v>
      </c>
      <c r="E685" s="2">
        <v>1</v>
      </c>
      <c r="F685" s="34" t="s">
        <v>3466</v>
      </c>
      <c r="G685" s="18">
        <v>42410</v>
      </c>
      <c r="H685" s="2"/>
      <c r="I685" s="14">
        <v>34</v>
      </c>
    </row>
    <row r="686" spans="1:9" ht="14" hidden="1" x14ac:dyDescent="0.2">
      <c r="A686" s="16" t="str">
        <f>CONCATENATE("v1-",YEAR(Table2[[#This Row],[Post Date]]),"-Q",ROUNDDOWN(MONTH(Table2[[#This Row],[Post Date]])/3,0)+1,"-",TEXT(Table2[[#This Row],[Counter]],"00#"))</f>
        <v>v1-2016-Q1-035</v>
      </c>
      <c r="B686" s="2" t="s">
        <v>57</v>
      </c>
      <c r="C686" s="2">
        <v>28</v>
      </c>
      <c r="D686" s="34" t="s">
        <v>3107</v>
      </c>
      <c r="E686" s="2" t="s">
        <v>415</v>
      </c>
      <c r="F686" s="34" t="s">
        <v>3458</v>
      </c>
      <c r="G686" s="18">
        <v>42410</v>
      </c>
      <c r="H686" s="2"/>
      <c r="I686" s="14">
        <v>35</v>
      </c>
    </row>
    <row r="687" spans="1:9" ht="70" hidden="1" x14ac:dyDescent="0.2">
      <c r="A687" s="16" t="str">
        <f>CONCATENATE("v1-",YEAR(Table2[[#This Row],[Post Date]]),"-Q",ROUNDDOWN(MONTH(Table2[[#This Row],[Post Date]])/3,0)+1,"-",TEXT(Table2[[#This Row],[Counter]],"00#"))</f>
        <v>v1-2016-Q1-008</v>
      </c>
      <c r="B687" s="2" t="s">
        <v>57</v>
      </c>
      <c r="C687" s="2">
        <v>29</v>
      </c>
      <c r="D687" s="34" t="s">
        <v>3290</v>
      </c>
      <c r="E687" s="2">
        <v>1</v>
      </c>
      <c r="F687" s="34" t="s">
        <v>3473</v>
      </c>
      <c r="G687" s="18">
        <v>42410</v>
      </c>
      <c r="H687" s="2"/>
      <c r="I687" s="14">
        <v>8</v>
      </c>
    </row>
    <row r="688" spans="1:9" ht="42" hidden="1" x14ac:dyDescent="0.2">
      <c r="A688" s="16" t="str">
        <f>CONCATENATE("v1-",YEAR(Table2[[#This Row],[Post Date]]),"-Q",ROUNDDOWN(MONTH(Table2[[#This Row],[Post Date]])/3,0)+1,"-",TEXT(Table2[[#This Row],[Counter]],"00#"))</f>
        <v>v1-2016-Q1-009</v>
      </c>
      <c r="B688" s="2" t="s">
        <v>241</v>
      </c>
      <c r="C688" s="2">
        <v>36</v>
      </c>
      <c r="D688" s="34" t="s">
        <v>2700</v>
      </c>
      <c r="E688" s="2">
        <v>2</v>
      </c>
      <c r="F688" s="34" t="s">
        <v>3474</v>
      </c>
      <c r="G688" s="18">
        <v>42410</v>
      </c>
      <c r="H688" s="2"/>
      <c r="I688" s="14">
        <v>9</v>
      </c>
    </row>
    <row r="689" spans="1:9" ht="28" hidden="1" x14ac:dyDescent="0.2">
      <c r="A689" s="16" t="str">
        <f>CONCATENATE("v1-",YEAR(Table2[[#This Row],[Post Date]]),"-Q",ROUNDDOWN(MONTH(Table2[[#This Row],[Post Date]])/3,0)+1,"-",TEXT(Table2[[#This Row],[Counter]],"00#"))</f>
        <v>v1-2016-Q1-010</v>
      </c>
      <c r="B689" s="2" t="s">
        <v>241</v>
      </c>
      <c r="C689" s="2">
        <v>36</v>
      </c>
      <c r="D689" s="34" t="s">
        <v>2700</v>
      </c>
      <c r="E689" s="2">
        <v>3</v>
      </c>
      <c r="F689" s="34" t="s">
        <v>3475</v>
      </c>
      <c r="G689" s="18">
        <v>42410</v>
      </c>
      <c r="H689" s="2"/>
      <c r="I689" s="14">
        <v>10</v>
      </c>
    </row>
    <row r="690" spans="1:9" ht="28" hidden="1" x14ac:dyDescent="0.2">
      <c r="A690" s="16" t="str">
        <f>CONCATENATE("v1-",YEAR(Table2[[#This Row],[Post Date]]),"-Q",ROUNDDOWN(MONTH(Table2[[#This Row],[Post Date]])/3,0)+1,"-",TEXT(Table2[[#This Row],[Counter]],"00#"))</f>
        <v>v1-2016-Q1-036</v>
      </c>
      <c r="B690" s="2" t="s">
        <v>175</v>
      </c>
      <c r="C690" s="2">
        <v>42</v>
      </c>
      <c r="D690" s="34" t="s">
        <v>3124</v>
      </c>
      <c r="E690" s="2">
        <v>1</v>
      </c>
      <c r="F690" s="34" t="s">
        <v>3468</v>
      </c>
      <c r="G690" s="18">
        <v>42410</v>
      </c>
      <c r="H690" s="2"/>
      <c r="I690" s="14">
        <v>36</v>
      </c>
    </row>
    <row r="691" spans="1:9" ht="28" hidden="1" x14ac:dyDescent="0.2">
      <c r="A691" s="16" t="str">
        <f>CONCATENATE("v1-",YEAR(Table2[[#This Row],[Post Date]]),"-Q",ROUNDDOWN(MONTH(Table2[[#This Row],[Post Date]])/3,0)+1,"-",TEXT(Table2[[#This Row],[Counter]],"00#"))</f>
        <v>v1-2016-Q1-037</v>
      </c>
      <c r="B691" s="2" t="s">
        <v>175</v>
      </c>
      <c r="C691" s="2">
        <v>50</v>
      </c>
      <c r="D691" s="34" t="s">
        <v>3476</v>
      </c>
      <c r="E691" s="2">
        <v>1</v>
      </c>
      <c r="F691" s="34" t="s">
        <v>3468</v>
      </c>
      <c r="G691" s="18">
        <v>42410</v>
      </c>
      <c r="H691" s="2"/>
      <c r="I691" s="14">
        <v>37</v>
      </c>
    </row>
    <row r="692" spans="1:9" ht="28" hidden="1" x14ac:dyDescent="0.2">
      <c r="A692" s="16" t="str">
        <f>CONCATENATE("v1-",YEAR(Table2[[#This Row],[Post Date]]),"-Q",ROUNDDOWN(MONTH(Table2[[#This Row],[Post Date]])/3,0)+1,"-",TEXT(Table2[[#This Row],[Counter]],"00#"))</f>
        <v>v1-2016-Q1-038</v>
      </c>
      <c r="B692" s="2" t="s">
        <v>175</v>
      </c>
      <c r="C692" s="2">
        <v>51</v>
      </c>
      <c r="D692" s="34" t="s">
        <v>2706</v>
      </c>
      <c r="E692" s="2" t="s">
        <v>415</v>
      </c>
      <c r="F692" s="34" t="s">
        <v>3477</v>
      </c>
      <c r="G692" s="18">
        <v>42410</v>
      </c>
      <c r="H692" s="2"/>
      <c r="I692" s="14">
        <v>38</v>
      </c>
    </row>
    <row r="693" spans="1:9" ht="28" hidden="1" x14ac:dyDescent="0.2">
      <c r="A693" s="16" t="str">
        <f>CONCATENATE("v1-",YEAR(Table2[[#This Row],[Post Date]]),"-Q",ROUNDDOWN(MONTH(Table2[[#This Row],[Post Date]])/3,0)+1,"-",TEXT(Table2[[#This Row],[Counter]],"00#"))</f>
        <v>v1-2016-Q1-039</v>
      </c>
      <c r="B693" s="2" t="s">
        <v>112</v>
      </c>
      <c r="C693" s="2">
        <v>53</v>
      </c>
      <c r="D693" s="34" t="s">
        <v>1020</v>
      </c>
      <c r="E693" s="2">
        <v>2</v>
      </c>
      <c r="F693" s="34" t="s">
        <v>3478</v>
      </c>
      <c r="G693" s="18">
        <v>42410</v>
      </c>
      <c r="H693" s="2"/>
      <c r="I693" s="14">
        <v>39</v>
      </c>
    </row>
    <row r="694" spans="1:9" ht="28" hidden="1" x14ac:dyDescent="0.2">
      <c r="A694" s="16" t="str">
        <f>CONCATENATE("v1-",YEAR(Table2[[#This Row],[Post Date]]),"-Q",ROUNDDOWN(MONTH(Table2[[#This Row],[Post Date]])/3,0)+1,"-",TEXT(Table2[[#This Row],[Counter]],"00#"))</f>
        <v>v1-2016-Q1-011</v>
      </c>
      <c r="B694" s="2" t="s">
        <v>112</v>
      </c>
      <c r="C694" s="2">
        <v>54</v>
      </c>
      <c r="D694" s="34" t="s">
        <v>2717</v>
      </c>
      <c r="E694" s="2">
        <v>1</v>
      </c>
      <c r="F694" s="34" t="s">
        <v>3479</v>
      </c>
      <c r="G694" s="18">
        <v>42410</v>
      </c>
      <c r="H694" s="2"/>
      <c r="I694" s="14">
        <v>11</v>
      </c>
    </row>
    <row r="695" spans="1:9" s="1" customFormat="1" ht="56" hidden="1" x14ac:dyDescent="0.2">
      <c r="A695" s="16" t="str">
        <f>CONCATENATE("v1-",YEAR(Table2[[#This Row],[Post Date]]),"-Q",ROUNDDOWN(MONTH(Table2[[#This Row],[Post Date]])/3,0)+1,"-",TEXT(Table2[[#This Row],[Counter]],"00#"))</f>
        <v>v1-2016-Q1-012</v>
      </c>
      <c r="B695" s="2" t="s">
        <v>112</v>
      </c>
      <c r="C695" s="2">
        <v>57</v>
      </c>
      <c r="D695" s="34" t="s">
        <v>3326</v>
      </c>
      <c r="E695" s="2">
        <v>1</v>
      </c>
      <c r="F695" s="34" t="s">
        <v>3480</v>
      </c>
      <c r="G695" s="18">
        <v>42410</v>
      </c>
      <c r="H695" s="2"/>
      <c r="I695" s="14">
        <v>12</v>
      </c>
    </row>
    <row r="696" spans="1:9" s="1" customFormat="1" ht="28" hidden="1" x14ac:dyDescent="0.2">
      <c r="A696" s="16" t="str">
        <f>CONCATENATE("v1-",YEAR(Table2[[#This Row],[Post Date]]),"-Q",ROUNDDOWN(MONTH(Table2[[#This Row],[Post Date]])/3,0)+1,"-",TEXT(Table2[[#This Row],[Counter]],"00#"))</f>
        <v>v1-2016-Q1-040</v>
      </c>
      <c r="B696" s="2" t="s">
        <v>112</v>
      </c>
      <c r="C696" s="2">
        <v>60</v>
      </c>
      <c r="D696" s="34" t="s">
        <v>3330</v>
      </c>
      <c r="E696" s="2" t="s">
        <v>415</v>
      </c>
      <c r="F696" s="34" t="s">
        <v>3481</v>
      </c>
      <c r="G696" s="18">
        <v>42410</v>
      </c>
      <c r="H696" s="2"/>
      <c r="I696" s="14">
        <v>40</v>
      </c>
    </row>
    <row r="697" spans="1:9" s="1" customFormat="1" ht="28" hidden="1" x14ac:dyDescent="0.2">
      <c r="A697" s="16" t="str">
        <f>CONCATENATE("v1-",YEAR(Table2[[#This Row],[Post Date]]),"-Q",ROUNDDOWN(MONTH(Table2[[#This Row],[Post Date]])/3,0)+1,"-",TEXT(Table2[[#This Row],[Counter]],"00#"))</f>
        <v>v1-2016-Q1-041</v>
      </c>
      <c r="B697" s="2" t="s">
        <v>112</v>
      </c>
      <c r="C697" s="2">
        <v>62</v>
      </c>
      <c r="D697" s="34" t="s">
        <v>2754</v>
      </c>
      <c r="E697" s="2">
        <v>1</v>
      </c>
      <c r="F697" s="34" t="s">
        <v>3482</v>
      </c>
      <c r="G697" s="18">
        <v>42410</v>
      </c>
      <c r="H697" s="2"/>
      <c r="I697" s="14">
        <v>41</v>
      </c>
    </row>
    <row r="698" spans="1:9" s="1" customFormat="1" ht="28" hidden="1" x14ac:dyDescent="0.2">
      <c r="A698" s="16" t="str">
        <f>CONCATENATE("v1-",YEAR(Table2[[#This Row],[Post Date]]),"-Q",ROUNDDOWN(MONTH(Table2[[#This Row],[Post Date]])/3,0)+1,"-",TEXT(Table2[[#This Row],[Counter]],"00#"))</f>
        <v>v1-2016-Q1-042</v>
      </c>
      <c r="B698" s="2" t="s">
        <v>1576</v>
      </c>
      <c r="C698" s="2">
        <v>67</v>
      </c>
      <c r="D698" s="34" t="s">
        <v>2992</v>
      </c>
      <c r="E698" s="2" t="s">
        <v>415</v>
      </c>
      <c r="F698" s="34" t="s">
        <v>3477</v>
      </c>
      <c r="G698" s="18">
        <v>42410</v>
      </c>
      <c r="H698" s="2"/>
      <c r="I698" s="14">
        <v>42</v>
      </c>
    </row>
    <row r="699" spans="1:9" ht="28" hidden="1" x14ac:dyDescent="0.2">
      <c r="A699" s="16" t="str">
        <f>CONCATENATE("v1-",YEAR(Table2[[#This Row],[Post Date]]),"-Q",ROUNDDOWN(MONTH(Table2[[#This Row],[Post Date]])/3,0)+1,"-",TEXT(Table2[[#This Row],[Counter]],"00#"))</f>
        <v>v1-2016-Q1-043</v>
      </c>
      <c r="B699" s="2" t="s">
        <v>1576</v>
      </c>
      <c r="C699" s="2">
        <v>67</v>
      </c>
      <c r="D699" s="34" t="s">
        <v>2992</v>
      </c>
      <c r="E699" s="2">
        <v>3</v>
      </c>
      <c r="F699" s="34" t="s">
        <v>3483</v>
      </c>
      <c r="G699" s="18">
        <v>42410</v>
      </c>
      <c r="H699" s="2"/>
      <c r="I699" s="14">
        <v>43</v>
      </c>
    </row>
    <row r="700" spans="1:9" ht="28" hidden="1" x14ac:dyDescent="0.2">
      <c r="A700" s="16" t="str">
        <f>CONCATENATE("v1-",YEAR(Table2[[#This Row],[Post Date]]),"-Q",ROUNDDOWN(MONTH(Table2[[#This Row],[Post Date]])/3,0)+1,"-",TEXT(Table2[[#This Row],[Counter]],"00#"))</f>
        <v>v1-2016-Q1-044</v>
      </c>
      <c r="B700" s="2" t="s">
        <v>1576</v>
      </c>
      <c r="C700" s="2">
        <v>68</v>
      </c>
      <c r="D700" s="34" t="s">
        <v>1578</v>
      </c>
      <c r="E700" s="2">
        <v>2</v>
      </c>
      <c r="F700" s="34" t="s">
        <v>3483</v>
      </c>
      <c r="G700" s="18">
        <v>42410</v>
      </c>
      <c r="H700" s="2"/>
      <c r="I700" s="14">
        <v>44</v>
      </c>
    </row>
    <row r="701" spans="1:9" ht="28" hidden="1" x14ac:dyDescent="0.2">
      <c r="A701" s="16" t="str">
        <f>CONCATENATE("v1-",YEAR(Table2[[#This Row],[Post Date]]),"-Q",ROUNDDOWN(MONTH(Table2[[#This Row],[Post Date]])/3,0)+1,"-",TEXT(Table2[[#This Row],[Counter]],"00#"))</f>
        <v>v1-2016-Q1-045</v>
      </c>
      <c r="B701" s="2" t="s">
        <v>1576</v>
      </c>
      <c r="C701" s="2">
        <v>69</v>
      </c>
      <c r="D701" s="34" t="s">
        <v>2873</v>
      </c>
      <c r="E701" s="2">
        <v>1</v>
      </c>
      <c r="F701" s="34" t="s">
        <v>3468</v>
      </c>
      <c r="G701" s="18">
        <v>42410</v>
      </c>
      <c r="H701" s="2"/>
      <c r="I701" s="14">
        <v>45</v>
      </c>
    </row>
    <row r="702" spans="1:9" ht="42" hidden="1" x14ac:dyDescent="0.2">
      <c r="A702" s="16" t="str">
        <f>CONCATENATE("v1-",YEAR(Table2[[#This Row],[Post Date]]),"-Q",ROUNDDOWN(MONTH(Table2[[#This Row],[Post Date]])/3,0)+1,"-",TEXT(Table2[[#This Row],[Counter]],"00#"))</f>
        <v>v1-2016-Q1-046</v>
      </c>
      <c r="B702" s="2" t="s">
        <v>1576</v>
      </c>
      <c r="C702" s="2">
        <v>70</v>
      </c>
      <c r="D702" s="34" t="s">
        <v>2758</v>
      </c>
      <c r="E702" s="2" t="s">
        <v>415</v>
      </c>
      <c r="F702" s="34" t="s">
        <v>3484</v>
      </c>
      <c r="G702" s="18">
        <v>42410</v>
      </c>
      <c r="H702" s="2"/>
      <c r="I702" s="14">
        <v>46</v>
      </c>
    </row>
    <row r="703" spans="1:9" ht="42" hidden="1" x14ac:dyDescent="0.2">
      <c r="A703" s="16" t="str">
        <f>CONCATENATE("v1-",YEAR(Table2[[#This Row],[Post Date]]),"-Q",ROUNDDOWN(MONTH(Table2[[#This Row],[Post Date]])/3,0)+1,"-",TEXT(Table2[[#This Row],[Counter]],"00#"))</f>
        <v>v1-2016-Q1-047</v>
      </c>
      <c r="B703" s="2" t="s">
        <v>1576</v>
      </c>
      <c r="C703" s="2">
        <v>71</v>
      </c>
      <c r="D703" s="34" t="s">
        <v>3192</v>
      </c>
      <c r="E703" s="2" t="s">
        <v>415</v>
      </c>
      <c r="F703" s="34" t="s">
        <v>3484</v>
      </c>
      <c r="G703" s="18">
        <v>42410</v>
      </c>
      <c r="H703" s="2"/>
      <c r="I703" s="14">
        <v>47</v>
      </c>
    </row>
    <row r="704" spans="1:9" ht="14" hidden="1" x14ac:dyDescent="0.2">
      <c r="A704" s="16" t="str">
        <f>CONCATENATE("v1-",YEAR(Table2[[#This Row],[Post Date]]),"-Q",ROUNDDOWN(MONTH(Table2[[#This Row],[Post Date]])/3,0)+1,"-",TEXT(Table2[[#This Row],[Counter]],"00#"))</f>
        <v>v1-2016-Q1-013</v>
      </c>
      <c r="B704" s="2" t="s">
        <v>1634</v>
      </c>
      <c r="C704" s="2">
        <v>72</v>
      </c>
      <c r="D704" s="34" t="s">
        <v>3485</v>
      </c>
      <c r="E704" s="2">
        <v>1</v>
      </c>
      <c r="F704" s="34" t="s">
        <v>3486</v>
      </c>
      <c r="G704" s="18">
        <v>42410</v>
      </c>
      <c r="H704" s="2"/>
      <c r="I704" s="14">
        <v>13</v>
      </c>
    </row>
    <row r="705" spans="1:9" ht="28" hidden="1" x14ac:dyDescent="0.2">
      <c r="A705" s="16" t="str">
        <f>CONCATENATE("v1-",YEAR(Table2[[#This Row],[Post Date]]),"-Q",ROUNDDOWN(MONTH(Table2[[#This Row],[Post Date]])/3,0)+1,"-",TEXT(Table2[[#This Row],[Counter]],"00#"))</f>
        <v>v1-2016-Q1-014</v>
      </c>
      <c r="B705" s="2" t="s">
        <v>1634</v>
      </c>
      <c r="C705" s="2">
        <v>73</v>
      </c>
      <c r="D705" s="34" t="s">
        <v>2875</v>
      </c>
      <c r="E705" s="2">
        <v>2</v>
      </c>
      <c r="F705" s="34" t="s">
        <v>3487</v>
      </c>
      <c r="G705" s="18">
        <v>42410</v>
      </c>
      <c r="H705" s="2"/>
      <c r="I705" s="14">
        <v>14</v>
      </c>
    </row>
    <row r="706" spans="1:9" ht="14" hidden="1" x14ac:dyDescent="0.2">
      <c r="A706" s="16" t="str">
        <f>CONCATENATE("v1-",YEAR(Table2[[#This Row],[Post Date]]),"-Q",ROUNDDOWN(MONTH(Table2[[#This Row],[Post Date]])/3,0)+1,"-",TEXT(Table2[[#This Row],[Counter]],"00#"))</f>
        <v>v1-2016-Q1-015</v>
      </c>
      <c r="B706" s="2" t="s">
        <v>1634</v>
      </c>
      <c r="C706" s="2">
        <v>73</v>
      </c>
      <c r="D706" s="34" t="s">
        <v>2875</v>
      </c>
      <c r="E706" s="2">
        <v>3</v>
      </c>
      <c r="F706" s="34" t="s">
        <v>3488</v>
      </c>
      <c r="G706" s="18">
        <v>42410</v>
      </c>
      <c r="H706" s="2"/>
      <c r="I706" s="14">
        <v>15</v>
      </c>
    </row>
    <row r="707" spans="1:9" ht="42" hidden="1" x14ac:dyDescent="0.2">
      <c r="A707" s="16" t="str">
        <f>CONCATENATE("v1-",YEAR(Table2[[#This Row],[Post Date]]),"-Q",ROUNDDOWN(MONTH(Table2[[#This Row],[Post Date]])/3,0)+1,"-",TEXT(Table2[[#This Row],[Counter]],"00#"))</f>
        <v>v1-2016-Q1-048</v>
      </c>
      <c r="B707" s="2" t="s">
        <v>1576</v>
      </c>
      <c r="C707" s="2">
        <v>73</v>
      </c>
      <c r="D707" s="34" t="s">
        <v>2875</v>
      </c>
      <c r="E707" s="2" t="s">
        <v>1854</v>
      </c>
      <c r="F707" s="34" t="s">
        <v>3484</v>
      </c>
      <c r="G707" s="18">
        <v>42410</v>
      </c>
      <c r="H707" s="2"/>
      <c r="I707" s="14">
        <v>48</v>
      </c>
    </row>
    <row r="708" spans="1:9" ht="28" hidden="1" x14ac:dyDescent="0.2">
      <c r="A708" s="16" t="str">
        <f>CONCATENATE("v1-",YEAR(Table2[[#This Row],[Post Date]]),"-Q",ROUNDDOWN(MONTH(Table2[[#This Row],[Post Date]])/3,0)+1,"-",TEXT(Table2[[#This Row],[Counter]],"00#"))</f>
        <v>v1-2016-Q1-049</v>
      </c>
      <c r="B708" s="2" t="s">
        <v>1634</v>
      </c>
      <c r="C708" s="2">
        <v>79</v>
      </c>
      <c r="D708" s="34" t="s">
        <v>3358</v>
      </c>
      <c r="E708" s="2">
        <v>1</v>
      </c>
      <c r="F708" s="34" t="s">
        <v>3489</v>
      </c>
      <c r="G708" s="18">
        <v>42410</v>
      </c>
      <c r="H708" s="2"/>
      <c r="I708" s="14">
        <v>49</v>
      </c>
    </row>
    <row r="709" spans="1:9" ht="14" hidden="1" x14ac:dyDescent="0.2">
      <c r="A709" s="16" t="str">
        <f>CONCATENATE("v1-",YEAR(Table2[[#This Row],[Post Date]]),"-Q",ROUNDDOWN(MONTH(Table2[[#This Row],[Post Date]])/3,0)+1,"-",TEXT(Table2[[#This Row],[Counter]],"00#"))</f>
        <v>v1-2016-Q1-050</v>
      </c>
      <c r="B709" s="2" t="s">
        <v>1634</v>
      </c>
      <c r="C709" s="2">
        <v>81</v>
      </c>
      <c r="D709" s="34" t="s">
        <v>2805</v>
      </c>
      <c r="E709" s="2">
        <v>2</v>
      </c>
      <c r="F709" s="34" t="s">
        <v>3490</v>
      </c>
      <c r="G709" s="18">
        <v>42410</v>
      </c>
      <c r="H709" s="2"/>
      <c r="I709" s="14">
        <v>50</v>
      </c>
    </row>
    <row r="710" spans="1:9" ht="28" hidden="1" x14ac:dyDescent="0.2">
      <c r="A710" s="16" t="str">
        <f>CONCATENATE("v1-",YEAR(Table2[[#This Row],[Post Date]]),"-Q",ROUNDDOWN(MONTH(Table2[[#This Row],[Post Date]])/3,0)+1,"-",TEXT(Table2[[#This Row],[Counter]],"00#"))</f>
        <v>v1-2016-Q1-051</v>
      </c>
      <c r="B710" s="2" t="s">
        <v>1634</v>
      </c>
      <c r="C710" s="2">
        <v>82</v>
      </c>
      <c r="D710" s="34" t="s">
        <v>3491</v>
      </c>
      <c r="E710" s="2">
        <v>2</v>
      </c>
      <c r="F710" s="34" t="s">
        <v>3492</v>
      </c>
      <c r="G710" s="18">
        <v>42410</v>
      </c>
      <c r="H710" s="2"/>
      <c r="I710" s="14">
        <v>51</v>
      </c>
    </row>
    <row r="711" spans="1:9" ht="28" hidden="1" x14ac:dyDescent="0.2">
      <c r="A711" s="16" t="str">
        <f>CONCATENATE("v1-",YEAR(Table2[[#This Row],[Post Date]]),"-Q",ROUNDDOWN(MONTH(Table2[[#This Row],[Post Date]])/3,0)+1,"-",TEXT(Table2[[#This Row],[Counter]],"00#"))</f>
        <v>v1-2016-Q1-052</v>
      </c>
      <c r="B711" s="2" t="s">
        <v>139</v>
      </c>
      <c r="C711" s="2">
        <v>87</v>
      </c>
      <c r="D711" s="34" t="s">
        <v>3369</v>
      </c>
      <c r="E711" s="2">
        <v>1</v>
      </c>
      <c r="F711" s="34" t="s">
        <v>3493</v>
      </c>
      <c r="G711" s="18">
        <v>42410</v>
      </c>
      <c r="H711" s="2"/>
      <c r="I711" s="14">
        <v>52</v>
      </c>
    </row>
    <row r="712" spans="1:9" ht="28" hidden="1" x14ac:dyDescent="0.2">
      <c r="A712" s="16" t="str">
        <f>CONCATENATE("v1-",YEAR(Table2[[#This Row],[Post Date]]),"-Q",ROUNDDOWN(MONTH(Table2[[#This Row],[Post Date]])/3,0)+1,"-",TEXT(Table2[[#This Row],[Counter]],"00#"))</f>
        <v>v1-2016-Q1-053</v>
      </c>
      <c r="B712" s="2" t="s">
        <v>139</v>
      </c>
      <c r="C712" s="2">
        <v>88</v>
      </c>
      <c r="D712" s="34" t="s">
        <v>3494</v>
      </c>
      <c r="E712" s="2" t="s">
        <v>1854</v>
      </c>
      <c r="F712" s="34" t="s">
        <v>3495</v>
      </c>
      <c r="G712" s="18">
        <v>42410</v>
      </c>
      <c r="H712" s="2"/>
      <c r="I712" s="14">
        <v>53</v>
      </c>
    </row>
    <row r="713" spans="1:9" ht="28" hidden="1" x14ac:dyDescent="0.2">
      <c r="A713" s="16" t="str">
        <f>CONCATENATE("v1-",YEAR(Table2[[#This Row],[Post Date]]),"-Q",ROUNDDOWN(MONTH(Table2[[#This Row],[Post Date]])/3,0)+1,"-",TEXT(Table2[[#This Row],[Counter]],"00#"))</f>
        <v>v1-2016-Q1-054</v>
      </c>
      <c r="B713" s="2" t="s">
        <v>139</v>
      </c>
      <c r="C713" s="2">
        <v>97</v>
      </c>
      <c r="D713" s="34" t="s">
        <v>3206</v>
      </c>
      <c r="E713" s="2">
        <v>1</v>
      </c>
      <c r="F713" s="34" t="s">
        <v>3471</v>
      </c>
      <c r="G713" s="18">
        <v>42410</v>
      </c>
      <c r="H713" s="2"/>
      <c r="I713" s="14">
        <v>54</v>
      </c>
    </row>
    <row r="714" spans="1:9" ht="70" hidden="1" x14ac:dyDescent="0.2">
      <c r="A714" s="16" t="str">
        <f>CONCATENATE("v1-",YEAR(Table2[[#This Row],[Post Date]]),"-Q",ROUNDDOWN(MONTH(Table2[[#This Row],[Post Date]])/3,0)+1,"-",TEXT(Table2[[#This Row],[Counter]],"00#"))</f>
        <v>v1-2016-Q1-016</v>
      </c>
      <c r="B714" s="2" t="s">
        <v>139</v>
      </c>
      <c r="C714" s="2">
        <v>98</v>
      </c>
      <c r="D714" s="34" t="s">
        <v>2781</v>
      </c>
      <c r="E714" s="2" t="s">
        <v>38</v>
      </c>
      <c r="F714" s="34" t="s">
        <v>3496</v>
      </c>
      <c r="G714" s="18">
        <v>42410</v>
      </c>
      <c r="H714" s="2"/>
      <c r="I714" s="14">
        <v>16</v>
      </c>
    </row>
    <row r="715" spans="1:9" ht="28" hidden="1" x14ac:dyDescent="0.2">
      <c r="A715" s="16" t="str">
        <f>CONCATENATE("v1-",YEAR(Table2[[#This Row],[Post Date]]),"-Q",ROUNDDOWN(MONTH(Table2[[#This Row],[Post Date]])/3,0)+1,"-",TEXT(Table2[[#This Row],[Counter]],"00#"))</f>
        <v>v1-2016-Q1-055</v>
      </c>
      <c r="B715" s="2" t="s">
        <v>139</v>
      </c>
      <c r="C715" s="2">
        <v>100</v>
      </c>
      <c r="D715" s="34" t="s">
        <v>3497</v>
      </c>
      <c r="E715" s="2">
        <v>1</v>
      </c>
      <c r="F715" s="34" t="s">
        <v>3498</v>
      </c>
      <c r="G715" s="18">
        <v>42410</v>
      </c>
      <c r="H715" s="2"/>
      <c r="I715" s="14">
        <v>55</v>
      </c>
    </row>
    <row r="716" spans="1:9" ht="210" hidden="1" x14ac:dyDescent="0.2">
      <c r="A716" s="16" t="str">
        <f>CONCATENATE("v1-",YEAR(Table2[[#This Row],[Post Date]]),"-Q",ROUNDDOWN(MONTH(Table2[[#This Row],[Post Date]])/3,0)+1,"-",TEXT(Table2[[#This Row],[Counter]],"00#"))</f>
        <v>v1-2016-Q1-017</v>
      </c>
      <c r="B716" s="3" t="s">
        <v>38</v>
      </c>
      <c r="C716" s="3" t="s">
        <v>38</v>
      </c>
      <c r="D716" s="34" t="s">
        <v>38</v>
      </c>
      <c r="E716" s="3" t="s">
        <v>38</v>
      </c>
      <c r="F716" s="34" t="s">
        <v>3499</v>
      </c>
      <c r="G716" s="18">
        <v>42410</v>
      </c>
      <c r="H716" s="2"/>
      <c r="I716" s="14">
        <v>17</v>
      </c>
    </row>
    <row r="717" spans="1:9" ht="14" x14ac:dyDescent="0.2">
      <c r="A717" s="16" t="str">
        <f>CONCATENATE("v1-",YEAR(Table2[[#This Row],[Post Date]]),"-Q",ROUNDDOWN(MONTH(Table2[[#This Row],[Post Date]])/3,0)+1,"-",TEXT(Table2[[#This Row],[Counter]],"00#"))</f>
        <v>v1-2023-Q5-00</v>
      </c>
      <c r="F717" s="34" t="s">
        <v>4434</v>
      </c>
      <c r="G717" s="20">
        <v>45266</v>
      </c>
    </row>
  </sheetData>
  <sheetProtection sort="0" autoFilter="0"/>
  <sortState xmlns:xlrd2="http://schemas.microsoft.com/office/spreadsheetml/2017/richdata2" ref="A233:G299">
    <sortCondition ref="G237:G299"/>
    <sortCondition ref="C237:C299"/>
    <sortCondition ref="E237:E299"/>
  </sortState>
  <phoneticPr fontId="5" type="noConversion"/>
  <pageMargins left="0.7" right="0.7" top="0.75" bottom="0.75" header="0.3" footer="0.3"/>
  <pageSetup scale="37"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Sheet1</vt:lpstr>
      <vt:lpstr>Resources</vt:lpstr>
      <vt:lpstr>ALL PROGRAMS</vt:lpstr>
      <vt:lpstr>Performance Q423 and Earlier</vt:lpstr>
      <vt:lpstr>Equity Q423 and Earlier</vt:lpstr>
      <vt:lpstr>Health-Safety Q423 and Earlier</vt:lpstr>
      <vt:lpstr>WELL Community Standard pilot</vt:lpstr>
      <vt:lpstr>WELL v2 pilot</vt:lpstr>
      <vt:lpstr>WELL v1</vt:lpstr>
      <vt:lpstr>WELL v1 pilots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Megan Sparks</dc:creator>
  <cp:keywords/>
  <dc:description/>
  <cp:lastModifiedBy>Kristen Janousek</cp:lastModifiedBy>
  <cp:revision/>
  <dcterms:created xsi:type="dcterms:W3CDTF">2016-05-05T21:31:33Z</dcterms:created>
  <dcterms:modified xsi:type="dcterms:W3CDTF">2026-06-01T20:30:05Z</dcterms:modified>
  <cp:category/>
  <cp:contentStatus/>
</cp:coreProperties>
</file>