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47F47DF4-D454-4ED6-8818-7DB0998035CF}" xr6:coauthVersionLast="47" xr6:coauthVersionMax="47" xr10:uidLastSave="{00000000-0000-0000-0000-000000000000}"/>
  <bookViews>
    <workbookView xWindow="28680" yWindow="-120" windowWidth="29040" windowHeight="15720" tabRatio="823" xr2:uid="{00000000-000D-0000-FFFF-FFFF00000000}"/>
  </bookViews>
  <sheets>
    <sheet name="notes" sheetId="2" r:id="rId1"/>
    <sheet name="female" sheetId="3" r:id="rId2"/>
    <sheet name="male" sheetId="4" r:id="rId3"/>
    <sheet name="gender total" sheetId="5" r:id="rId4"/>
    <sheet name="territory" sheetId="6" r:id="rId5"/>
    <sheet name="med-rehab" sheetId="7" r:id="rId6"/>
    <sheet name="injury" sheetId="8" r:id="rId7"/>
    <sheet name="occupation" sheetId="9" r:id="rId8"/>
    <sheet name="expense range" sheetId="10" r:id="rId9"/>
  </sheets>
  <definedNames>
    <definedName name="_xlnm._FilterDatabase" localSheetId="8" hidden="1">'expense range'!$A$5:$O$5</definedName>
    <definedName name="_xlnm._FilterDatabase" localSheetId="1" hidden="1">female!$A$5:$G$210</definedName>
    <definedName name="_xlnm._FilterDatabase" localSheetId="3" hidden="1">'gender total'!$A$5:$G$137</definedName>
    <definedName name="_xlnm._FilterDatabase" localSheetId="6" hidden="1">injury!$A$5:$G$185</definedName>
    <definedName name="_xlnm._FilterDatabase" localSheetId="2" hidden="1">male!$A$5:$G$137</definedName>
    <definedName name="_xlnm._FilterDatabase" localSheetId="5" hidden="1">'med-rehab'!$A$5:$G$328</definedName>
    <definedName name="_xlnm._FilterDatabase" localSheetId="7" hidden="1">occupation!$A$5:$O$390</definedName>
    <definedName name="_xlnm._FilterDatabase" localSheetId="4" hidden="1">territory!$A$5:$G$115</definedName>
    <definedName name="_xlnm.Print_Area" localSheetId="8">'expense range'!$A$1:$O$20</definedName>
    <definedName name="_xlnm.Print_Area" localSheetId="1">female!$A$1:$G$227</definedName>
    <definedName name="_xlnm.Print_Area" localSheetId="3">'gender total'!$A$1:$G$227</definedName>
    <definedName name="_xlnm.Print_Area" localSheetId="6">injury!$A$1:$G$227</definedName>
    <definedName name="_xlnm.Print_Area" localSheetId="2">male!$A$1:$G$227</definedName>
    <definedName name="_xlnm.Print_Area" localSheetId="5">'med-rehab'!$A$1:$G$340</definedName>
    <definedName name="_xlnm.Print_Area" localSheetId="7">occupation!$A$1:$G$402</definedName>
    <definedName name="_xlnm.Print_Area" localSheetId="4">territory!$A$1:$G$127</definedName>
    <definedName name="_xlnm.Print_Titles" localSheetId="1">female!$1:$5</definedName>
    <definedName name="_xlnm.Print_Titles" localSheetId="3">'gender total'!$1:$5</definedName>
    <definedName name="_xlnm.Print_Titles" localSheetId="6">injury!$1:$5</definedName>
    <definedName name="_xlnm.Print_Titles" localSheetId="2">male!$1:$5</definedName>
    <definedName name="_xlnm.Print_Titles" localSheetId="5">'med-rehab'!$1:$5</definedName>
    <definedName name="_xlnm.Print_Titles" localSheetId="7">occupation!$1:$5</definedName>
    <definedName name="_xlnm.Print_Titles" localSheetId="4">territory!$1:$5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5" i="5" l="1"/>
  <c r="C180" i="5"/>
  <c r="C155" i="5"/>
  <c r="C130" i="5"/>
  <c r="C105" i="5"/>
  <c r="C80" i="5"/>
  <c r="C55" i="5"/>
  <c r="G405" i="9"/>
  <c r="F405" i="9"/>
  <c r="E380" i="9"/>
  <c r="F380" i="9" s="1"/>
  <c r="F355" i="9"/>
  <c r="G355" i="9"/>
  <c r="D355" i="9"/>
  <c r="F330" i="9"/>
  <c r="G330" i="9"/>
  <c r="D330" i="9"/>
  <c r="F305" i="9"/>
  <c r="G305" i="9"/>
  <c r="D305" i="9"/>
  <c r="F280" i="9"/>
  <c r="G280" i="9"/>
  <c r="D280" i="9"/>
  <c r="F255" i="9"/>
  <c r="G255" i="9"/>
  <c r="D255" i="9"/>
  <c r="F230" i="9"/>
  <c r="G230" i="9"/>
  <c r="D230" i="9"/>
  <c r="F205" i="9"/>
  <c r="G205" i="9"/>
  <c r="D205" i="9"/>
  <c r="F180" i="9"/>
  <c r="G180" i="9"/>
  <c r="D180" i="9"/>
  <c r="F155" i="9"/>
  <c r="G155" i="9"/>
  <c r="D155" i="9"/>
  <c r="F130" i="9"/>
  <c r="G130" i="9"/>
  <c r="D130" i="9"/>
  <c r="F105" i="9"/>
  <c r="G105" i="9"/>
  <c r="D105" i="9"/>
  <c r="F80" i="9"/>
  <c r="G80" i="9"/>
  <c r="D80" i="9"/>
  <c r="F55" i="9"/>
  <c r="G55" i="9"/>
  <c r="D55" i="9"/>
  <c r="F30" i="9"/>
  <c r="G30" i="9"/>
  <c r="D30" i="9"/>
  <c r="F230" i="8" l="1"/>
  <c r="G230" i="8"/>
  <c r="E230" i="8"/>
  <c r="F105" i="8" s="1"/>
  <c r="D230" i="8"/>
  <c r="C230" i="8"/>
  <c r="D205" i="8" s="1"/>
  <c r="G205" i="8"/>
  <c r="F180" i="8"/>
  <c r="G180" i="8"/>
  <c r="D180" i="8"/>
  <c r="F155" i="8"/>
  <c r="G155" i="8"/>
  <c r="D155" i="8"/>
  <c r="F130" i="8"/>
  <c r="G130" i="8"/>
  <c r="D130" i="8"/>
  <c r="G105" i="8"/>
  <c r="F80" i="8"/>
  <c r="G80" i="8"/>
  <c r="D80" i="8"/>
  <c r="F55" i="8"/>
  <c r="G55" i="8"/>
  <c r="D55" i="8"/>
  <c r="F30" i="8"/>
  <c r="G30" i="8"/>
  <c r="D30" i="8"/>
  <c r="G343" i="7"/>
  <c r="F343" i="7"/>
  <c r="E318" i="7"/>
  <c r="F318" i="7" s="1"/>
  <c r="G293" i="7"/>
  <c r="F293" i="7"/>
  <c r="D293" i="7"/>
  <c r="F268" i="7"/>
  <c r="G268" i="7"/>
  <c r="D268" i="7"/>
  <c r="F249" i="7"/>
  <c r="G249" i="7"/>
  <c r="D249" i="7"/>
  <c r="F224" i="7"/>
  <c r="G224" i="7"/>
  <c r="D224" i="7"/>
  <c r="F205" i="7"/>
  <c r="G205" i="7"/>
  <c r="D205" i="7"/>
  <c r="F180" i="7"/>
  <c r="G180" i="7"/>
  <c r="D180" i="7"/>
  <c r="F155" i="7"/>
  <c r="G155" i="7"/>
  <c r="D155" i="7"/>
  <c r="F130" i="7"/>
  <c r="G130" i="7"/>
  <c r="D130" i="7"/>
  <c r="F205" i="8" l="1"/>
  <c r="D105" i="8"/>
  <c r="F105" i="7" l="1"/>
  <c r="G105" i="7"/>
  <c r="F80" i="7"/>
  <c r="G80" i="7"/>
  <c r="D80" i="7"/>
  <c r="F55" i="7"/>
  <c r="G55" i="7"/>
  <c r="D55" i="7"/>
  <c r="F30" i="7"/>
  <c r="G30" i="7"/>
  <c r="D30" i="7"/>
  <c r="E105" i="7"/>
  <c r="D105" i="7"/>
  <c r="C105" i="7"/>
  <c r="F105" i="6" l="1"/>
  <c r="G105" i="6"/>
  <c r="D105" i="6"/>
  <c r="F80" i="6"/>
  <c r="G80" i="6"/>
  <c r="D80" i="6"/>
  <c r="F55" i="6"/>
  <c r="G55" i="6"/>
  <c r="D55" i="6"/>
  <c r="F30" i="6"/>
  <c r="G30" i="6"/>
  <c r="D30" i="6"/>
  <c r="G130" i="6"/>
  <c r="E130" i="6"/>
  <c r="C130" i="6"/>
  <c r="E230" i="5"/>
  <c r="F130" i="4" s="1"/>
  <c r="D230" i="5"/>
  <c r="C230" i="5"/>
  <c r="D205" i="3" s="1"/>
  <c r="E30" i="5"/>
  <c r="G30" i="5" s="1"/>
  <c r="D31" i="5"/>
  <c r="E31" i="5"/>
  <c r="F31" i="5"/>
  <c r="G31" i="5"/>
  <c r="D32" i="5"/>
  <c r="E32" i="5"/>
  <c r="F32" i="5"/>
  <c r="G32" i="5"/>
  <c r="D33" i="5"/>
  <c r="E33" i="5"/>
  <c r="G33" i="5" s="1"/>
  <c r="F33" i="5"/>
  <c r="D34" i="5"/>
  <c r="E34" i="5"/>
  <c r="F34" i="5"/>
  <c r="G34" i="5"/>
  <c r="D35" i="5"/>
  <c r="E35" i="5"/>
  <c r="F35" i="5"/>
  <c r="G35" i="5"/>
  <c r="D36" i="5"/>
  <c r="E36" i="5"/>
  <c r="G36" i="5" s="1"/>
  <c r="F36" i="5"/>
  <c r="D37" i="5"/>
  <c r="E37" i="5"/>
  <c r="F37" i="5"/>
  <c r="G37" i="5"/>
  <c r="D38" i="5"/>
  <c r="E38" i="5"/>
  <c r="F38" i="5"/>
  <c r="G38" i="5"/>
  <c r="D39" i="5"/>
  <c r="E39" i="5"/>
  <c r="G39" i="5" s="1"/>
  <c r="F39" i="5"/>
  <c r="D40" i="5"/>
  <c r="E40" i="5"/>
  <c r="F40" i="5"/>
  <c r="G40" i="5"/>
  <c r="D41" i="5"/>
  <c r="E41" i="5"/>
  <c r="F41" i="5"/>
  <c r="G41" i="5"/>
  <c r="D42" i="5"/>
  <c r="E42" i="5"/>
  <c r="G42" i="5" s="1"/>
  <c r="F42" i="5"/>
  <c r="D43" i="5"/>
  <c r="E43" i="5"/>
  <c r="F43" i="5"/>
  <c r="G43" i="5"/>
  <c r="D44" i="5"/>
  <c r="E44" i="5"/>
  <c r="F44" i="5"/>
  <c r="G44" i="5"/>
  <c r="D45" i="5"/>
  <c r="E45" i="5"/>
  <c r="G45" i="5" s="1"/>
  <c r="D46" i="5"/>
  <c r="E46" i="5"/>
  <c r="G46" i="5"/>
  <c r="D47" i="5"/>
  <c r="E47" i="5"/>
  <c r="F47" i="5"/>
  <c r="G47" i="5"/>
  <c r="D48" i="5"/>
  <c r="E48" i="5"/>
  <c r="G48" i="5" s="1"/>
  <c r="D49" i="5"/>
  <c r="E49" i="5"/>
  <c r="G49" i="5"/>
  <c r="D50" i="5"/>
  <c r="E50" i="5"/>
  <c r="F50" i="5"/>
  <c r="G50" i="5"/>
  <c r="D51" i="5"/>
  <c r="E51" i="5"/>
  <c r="G51" i="5" s="1"/>
  <c r="D52" i="5"/>
  <c r="E52" i="5"/>
  <c r="F52" i="5"/>
  <c r="G52" i="5"/>
  <c r="D53" i="5"/>
  <c r="E53" i="5"/>
  <c r="G53" i="5"/>
  <c r="D54" i="5"/>
  <c r="E54" i="5"/>
  <c r="G54" i="5" s="1"/>
  <c r="E55" i="5"/>
  <c r="G55" i="5"/>
  <c r="D56" i="5"/>
  <c r="E56" i="5"/>
  <c r="F56" i="5"/>
  <c r="G56" i="5"/>
  <c r="D57" i="5"/>
  <c r="E57" i="5"/>
  <c r="G57" i="5" s="1"/>
  <c r="F57" i="5"/>
  <c r="D58" i="5"/>
  <c r="E58" i="5"/>
  <c r="F58" i="5"/>
  <c r="G58" i="5"/>
  <c r="D59" i="5"/>
  <c r="E59" i="5"/>
  <c r="F59" i="5"/>
  <c r="G59" i="5"/>
  <c r="D60" i="5"/>
  <c r="E60" i="5"/>
  <c r="G60" i="5" s="1"/>
  <c r="F60" i="5"/>
  <c r="D61" i="5"/>
  <c r="E61" i="5"/>
  <c r="F61" i="5"/>
  <c r="G61" i="5"/>
  <c r="D62" i="5"/>
  <c r="E62" i="5"/>
  <c r="F62" i="5"/>
  <c r="G62" i="5"/>
  <c r="D63" i="5"/>
  <c r="E63" i="5"/>
  <c r="G63" i="5" s="1"/>
  <c r="F63" i="5"/>
  <c r="D64" i="5"/>
  <c r="E64" i="5"/>
  <c r="F64" i="5"/>
  <c r="G64" i="5"/>
  <c r="D65" i="5"/>
  <c r="E65" i="5"/>
  <c r="F65" i="5"/>
  <c r="G65" i="5"/>
  <c r="D66" i="5"/>
  <c r="E66" i="5"/>
  <c r="G66" i="5" s="1"/>
  <c r="F66" i="5"/>
  <c r="D67" i="5"/>
  <c r="E67" i="5"/>
  <c r="F67" i="5"/>
  <c r="G67" i="5"/>
  <c r="D68" i="5"/>
  <c r="E68" i="5"/>
  <c r="F68" i="5"/>
  <c r="G68" i="5"/>
  <c r="D69" i="5"/>
  <c r="E69" i="5"/>
  <c r="G69" i="5" s="1"/>
  <c r="F69" i="5"/>
  <c r="D70" i="5"/>
  <c r="E70" i="5"/>
  <c r="G70" i="5"/>
  <c r="D71" i="5"/>
  <c r="E71" i="5"/>
  <c r="G71" i="5"/>
  <c r="D72" i="5"/>
  <c r="E72" i="5"/>
  <c r="G72" i="5" s="1"/>
  <c r="F72" i="5"/>
  <c r="D73" i="5"/>
  <c r="E73" i="5"/>
  <c r="G73" i="5"/>
  <c r="D74" i="5"/>
  <c r="E74" i="5"/>
  <c r="G74" i="5"/>
  <c r="D75" i="5"/>
  <c r="E75" i="5"/>
  <c r="G75" i="5" s="1"/>
  <c r="F75" i="5"/>
  <c r="D76" i="5"/>
  <c r="E76" i="5"/>
  <c r="G76" i="5"/>
  <c r="D77" i="5"/>
  <c r="E77" i="5"/>
  <c r="F77" i="5"/>
  <c r="G77" i="5"/>
  <c r="D78" i="5"/>
  <c r="E78" i="5"/>
  <c r="G78" i="5" s="1"/>
  <c r="D79" i="5"/>
  <c r="E79" i="5"/>
  <c r="G79" i="5"/>
  <c r="E80" i="5"/>
  <c r="G80" i="5"/>
  <c r="D81" i="5"/>
  <c r="E81" i="5"/>
  <c r="G81" i="5" s="1"/>
  <c r="F81" i="5"/>
  <c r="D82" i="5"/>
  <c r="E82" i="5"/>
  <c r="F82" i="5"/>
  <c r="G82" i="5"/>
  <c r="D83" i="5"/>
  <c r="E83" i="5"/>
  <c r="F83" i="5"/>
  <c r="G83" i="5"/>
  <c r="D84" i="5"/>
  <c r="E84" i="5"/>
  <c r="G84" i="5" s="1"/>
  <c r="F84" i="5"/>
  <c r="D85" i="5"/>
  <c r="E85" i="5"/>
  <c r="F85" i="5"/>
  <c r="G85" i="5"/>
  <c r="D86" i="5"/>
  <c r="E86" i="5"/>
  <c r="F86" i="5"/>
  <c r="G86" i="5"/>
  <c r="D87" i="5"/>
  <c r="E87" i="5"/>
  <c r="G87" i="5" s="1"/>
  <c r="F87" i="5"/>
  <c r="D88" i="5"/>
  <c r="E88" i="5"/>
  <c r="F88" i="5"/>
  <c r="G88" i="5"/>
  <c r="D89" i="5"/>
  <c r="E89" i="5"/>
  <c r="F89" i="5"/>
  <c r="G89" i="5"/>
  <c r="D90" i="5"/>
  <c r="E90" i="5"/>
  <c r="G90" i="5" s="1"/>
  <c r="F90" i="5"/>
  <c r="D91" i="5"/>
  <c r="E91" i="5"/>
  <c r="F91" i="5"/>
  <c r="G91" i="5"/>
  <c r="D92" i="5"/>
  <c r="E92" i="5"/>
  <c r="F92" i="5"/>
  <c r="G92" i="5"/>
  <c r="D93" i="5"/>
  <c r="E93" i="5"/>
  <c r="G93" i="5" s="1"/>
  <c r="F93" i="5"/>
  <c r="D94" i="5"/>
  <c r="E94" i="5"/>
  <c r="F94" i="5"/>
  <c r="G94" i="5"/>
  <c r="D95" i="5"/>
  <c r="E95" i="5"/>
  <c r="G95" i="5"/>
  <c r="D96" i="5"/>
  <c r="E96" i="5"/>
  <c r="G96" i="5" s="1"/>
  <c r="D97" i="5"/>
  <c r="E97" i="5"/>
  <c r="F97" i="5"/>
  <c r="G97" i="5"/>
  <c r="D98" i="5"/>
  <c r="E98" i="5"/>
  <c r="G98" i="5"/>
  <c r="D99" i="5"/>
  <c r="E99" i="5"/>
  <c r="G99" i="5" s="1"/>
  <c r="D100" i="5"/>
  <c r="E100" i="5"/>
  <c r="F100" i="5"/>
  <c r="G100" i="5"/>
  <c r="D101" i="5"/>
  <c r="E101" i="5"/>
  <c r="G101" i="5"/>
  <c r="D102" i="5"/>
  <c r="E102" i="5"/>
  <c r="G102" i="5" s="1"/>
  <c r="F102" i="5"/>
  <c r="D103" i="5"/>
  <c r="E103" i="5"/>
  <c r="G103" i="5"/>
  <c r="D104" i="5"/>
  <c r="E104" i="5"/>
  <c r="G104" i="5"/>
  <c r="E105" i="5"/>
  <c r="G105" i="5" s="1"/>
  <c r="D106" i="5"/>
  <c r="E106" i="5"/>
  <c r="F106" i="5"/>
  <c r="G106" i="5"/>
  <c r="D107" i="5"/>
  <c r="E107" i="5"/>
  <c r="F107" i="5"/>
  <c r="G107" i="5"/>
  <c r="D108" i="5"/>
  <c r="E108" i="5"/>
  <c r="G108" i="5" s="1"/>
  <c r="F108" i="5"/>
  <c r="D109" i="5"/>
  <c r="E109" i="5"/>
  <c r="F109" i="5"/>
  <c r="G109" i="5"/>
  <c r="D110" i="5"/>
  <c r="E110" i="5"/>
  <c r="F110" i="5"/>
  <c r="G110" i="5"/>
  <c r="D111" i="5"/>
  <c r="E111" i="5"/>
  <c r="G111" i="5" s="1"/>
  <c r="F111" i="5"/>
  <c r="D112" i="5"/>
  <c r="E112" i="5"/>
  <c r="F112" i="5"/>
  <c r="G112" i="5"/>
  <c r="D113" i="5"/>
  <c r="E113" i="5"/>
  <c r="F113" i="5"/>
  <c r="G113" i="5"/>
  <c r="D114" i="5"/>
  <c r="E114" i="5"/>
  <c r="G114" i="5" s="1"/>
  <c r="F114" i="5"/>
  <c r="D115" i="5"/>
  <c r="E115" i="5"/>
  <c r="F115" i="5"/>
  <c r="G115" i="5"/>
  <c r="D116" i="5"/>
  <c r="E116" i="5"/>
  <c r="F116" i="5"/>
  <c r="G116" i="5"/>
  <c r="D117" i="5"/>
  <c r="E117" i="5"/>
  <c r="G117" i="5" s="1"/>
  <c r="F117" i="5"/>
  <c r="D118" i="5"/>
  <c r="E118" i="5"/>
  <c r="F118" i="5"/>
  <c r="G118" i="5"/>
  <c r="D119" i="5"/>
  <c r="E119" i="5"/>
  <c r="F119" i="5"/>
  <c r="G119" i="5"/>
  <c r="D120" i="5"/>
  <c r="E120" i="5"/>
  <c r="G120" i="5" s="1"/>
  <c r="D121" i="5"/>
  <c r="E121" i="5"/>
  <c r="G121" i="5"/>
  <c r="D122" i="5"/>
  <c r="E122" i="5"/>
  <c r="F122" i="5"/>
  <c r="G122" i="5"/>
  <c r="D123" i="5"/>
  <c r="E123" i="5"/>
  <c r="G123" i="5" s="1"/>
  <c r="D124" i="5"/>
  <c r="E124" i="5"/>
  <c r="G124" i="5"/>
  <c r="D125" i="5"/>
  <c r="E125" i="5"/>
  <c r="F125" i="5"/>
  <c r="G125" i="5"/>
  <c r="D126" i="5"/>
  <c r="E126" i="5"/>
  <c r="G126" i="5" s="1"/>
  <c r="D127" i="5"/>
  <c r="E127" i="5"/>
  <c r="F127" i="5"/>
  <c r="G127" i="5"/>
  <c r="D128" i="5"/>
  <c r="E128" i="5"/>
  <c r="G128" i="5"/>
  <c r="D129" i="5"/>
  <c r="E129" i="5"/>
  <c r="G129" i="5" s="1"/>
  <c r="E130" i="5"/>
  <c r="G130" i="5"/>
  <c r="D131" i="5"/>
  <c r="E131" i="5"/>
  <c r="F131" i="5"/>
  <c r="G131" i="5"/>
  <c r="D132" i="5"/>
  <c r="E132" i="5"/>
  <c r="G132" i="5" s="1"/>
  <c r="F132" i="5"/>
  <c r="D133" i="5"/>
  <c r="E133" i="5"/>
  <c r="F133" i="5"/>
  <c r="G133" i="5"/>
  <c r="D134" i="5"/>
  <c r="E134" i="5"/>
  <c r="F134" i="5"/>
  <c r="G134" i="5"/>
  <c r="D135" i="5"/>
  <c r="E135" i="5"/>
  <c r="G135" i="5" s="1"/>
  <c r="F135" i="5"/>
  <c r="D136" i="5"/>
  <c r="E136" i="5"/>
  <c r="F136" i="5"/>
  <c r="G136" i="5"/>
  <c r="D137" i="5"/>
  <c r="E137" i="5"/>
  <c r="F137" i="5"/>
  <c r="G137" i="5"/>
  <c r="D138" i="5"/>
  <c r="E138" i="5"/>
  <c r="G138" i="5" s="1"/>
  <c r="F138" i="5"/>
  <c r="D139" i="5"/>
  <c r="E139" i="5"/>
  <c r="F139" i="5"/>
  <c r="G139" i="5"/>
  <c r="D140" i="5"/>
  <c r="E140" i="5"/>
  <c r="F140" i="5"/>
  <c r="G140" i="5"/>
  <c r="D141" i="5"/>
  <c r="E141" i="5"/>
  <c r="G141" i="5" s="1"/>
  <c r="F141" i="5"/>
  <c r="D142" i="5"/>
  <c r="E142" i="5"/>
  <c r="F142" i="5"/>
  <c r="G142" i="5"/>
  <c r="D143" i="5"/>
  <c r="E143" i="5"/>
  <c r="F143" i="5"/>
  <c r="G143" i="5"/>
  <c r="D144" i="5"/>
  <c r="E144" i="5"/>
  <c r="G144" i="5" s="1"/>
  <c r="F144" i="5"/>
  <c r="D145" i="5"/>
  <c r="E145" i="5"/>
  <c r="G145" i="5"/>
  <c r="D146" i="5"/>
  <c r="E146" i="5"/>
  <c r="G146" i="5"/>
  <c r="D147" i="5"/>
  <c r="E147" i="5"/>
  <c r="G147" i="5" s="1"/>
  <c r="F147" i="5"/>
  <c r="D148" i="5"/>
  <c r="E148" i="5"/>
  <c r="G148" i="5"/>
  <c r="D149" i="5"/>
  <c r="E149" i="5"/>
  <c r="G149" i="5"/>
  <c r="D150" i="5"/>
  <c r="E150" i="5"/>
  <c r="G150" i="5" s="1"/>
  <c r="F150" i="5"/>
  <c r="D151" i="5"/>
  <c r="E151" i="5"/>
  <c r="G151" i="5"/>
  <c r="D152" i="5"/>
  <c r="E152" i="5"/>
  <c r="F152" i="5"/>
  <c r="G152" i="5"/>
  <c r="D153" i="5"/>
  <c r="E153" i="5"/>
  <c r="G153" i="5" s="1"/>
  <c r="D154" i="5"/>
  <c r="E154" i="5"/>
  <c r="G154" i="5"/>
  <c r="E155" i="5"/>
  <c r="G155" i="5"/>
  <c r="D156" i="5"/>
  <c r="E156" i="5"/>
  <c r="G156" i="5" s="1"/>
  <c r="F156" i="5"/>
  <c r="D157" i="5"/>
  <c r="E157" i="5"/>
  <c r="F157" i="5"/>
  <c r="G157" i="5"/>
  <c r="D158" i="5"/>
  <c r="E158" i="5"/>
  <c r="F158" i="5"/>
  <c r="G158" i="5"/>
  <c r="D159" i="5"/>
  <c r="E159" i="5"/>
  <c r="G159" i="5" s="1"/>
  <c r="F159" i="5"/>
  <c r="D160" i="5"/>
  <c r="E160" i="5"/>
  <c r="F160" i="5"/>
  <c r="G160" i="5"/>
  <c r="D161" i="5"/>
  <c r="E161" i="5"/>
  <c r="F161" i="5"/>
  <c r="G161" i="5"/>
  <c r="D162" i="5"/>
  <c r="E162" i="5"/>
  <c r="G162" i="5" s="1"/>
  <c r="F162" i="5"/>
  <c r="D163" i="5"/>
  <c r="E163" i="5"/>
  <c r="F163" i="5"/>
  <c r="G163" i="5"/>
  <c r="D164" i="5"/>
  <c r="E164" i="5"/>
  <c r="F164" i="5"/>
  <c r="G164" i="5"/>
  <c r="D165" i="5"/>
  <c r="E165" i="5"/>
  <c r="G165" i="5" s="1"/>
  <c r="F165" i="5"/>
  <c r="D166" i="5"/>
  <c r="E166" i="5"/>
  <c r="F166" i="5"/>
  <c r="G166" i="5"/>
  <c r="D167" i="5"/>
  <c r="E167" i="5"/>
  <c r="F167" i="5"/>
  <c r="G167" i="5"/>
  <c r="D168" i="5"/>
  <c r="E168" i="5"/>
  <c r="G168" i="5" s="1"/>
  <c r="F168" i="5"/>
  <c r="D169" i="5"/>
  <c r="E169" i="5"/>
  <c r="F169" i="5"/>
  <c r="G169" i="5"/>
  <c r="D170" i="5"/>
  <c r="E170" i="5"/>
  <c r="G170" i="5"/>
  <c r="D171" i="5"/>
  <c r="E171" i="5"/>
  <c r="G171" i="5" s="1"/>
  <c r="D172" i="5"/>
  <c r="E172" i="5"/>
  <c r="F172" i="5"/>
  <c r="G172" i="5"/>
  <c r="D173" i="5"/>
  <c r="E173" i="5"/>
  <c r="G173" i="5"/>
  <c r="D174" i="5"/>
  <c r="E174" i="5"/>
  <c r="G174" i="5" s="1"/>
  <c r="D175" i="5"/>
  <c r="E175" i="5"/>
  <c r="F175" i="5"/>
  <c r="G175" i="5"/>
  <c r="D176" i="5"/>
  <c r="E176" i="5"/>
  <c r="G176" i="5"/>
  <c r="D177" i="5"/>
  <c r="E177" i="5"/>
  <c r="G177" i="5" s="1"/>
  <c r="F177" i="5"/>
  <c r="D178" i="5"/>
  <c r="E178" i="5"/>
  <c r="G178" i="5"/>
  <c r="D179" i="5"/>
  <c r="E179" i="5"/>
  <c r="G179" i="5"/>
  <c r="E180" i="5"/>
  <c r="G180" i="5" s="1"/>
  <c r="D181" i="5"/>
  <c r="E181" i="5"/>
  <c r="F181" i="5"/>
  <c r="G181" i="5"/>
  <c r="D182" i="5"/>
  <c r="E182" i="5"/>
  <c r="F182" i="5"/>
  <c r="G182" i="5"/>
  <c r="D183" i="5"/>
  <c r="E183" i="5"/>
  <c r="G183" i="5" s="1"/>
  <c r="F183" i="5"/>
  <c r="D184" i="5"/>
  <c r="E184" i="5"/>
  <c r="F184" i="5"/>
  <c r="G184" i="5"/>
  <c r="D185" i="5"/>
  <c r="E185" i="5"/>
  <c r="F185" i="5"/>
  <c r="G185" i="5"/>
  <c r="D186" i="5"/>
  <c r="E186" i="5"/>
  <c r="G186" i="5" s="1"/>
  <c r="F186" i="5"/>
  <c r="D187" i="5"/>
  <c r="E187" i="5"/>
  <c r="F187" i="5"/>
  <c r="G187" i="5"/>
  <c r="D188" i="5"/>
  <c r="E188" i="5"/>
  <c r="F188" i="5"/>
  <c r="G188" i="5"/>
  <c r="D189" i="5"/>
  <c r="E189" i="5"/>
  <c r="G189" i="5" s="1"/>
  <c r="F189" i="5"/>
  <c r="D190" i="5"/>
  <c r="E190" i="5"/>
  <c r="F190" i="5"/>
  <c r="G190" i="5"/>
  <c r="D191" i="5"/>
  <c r="E191" i="5"/>
  <c r="F191" i="5"/>
  <c r="G191" i="5"/>
  <c r="D192" i="5"/>
  <c r="E192" i="5"/>
  <c r="G192" i="5" s="1"/>
  <c r="F192" i="5"/>
  <c r="D193" i="5"/>
  <c r="E193" i="5"/>
  <c r="F193" i="5"/>
  <c r="G193" i="5"/>
  <c r="D194" i="5"/>
  <c r="E194" i="5"/>
  <c r="F194" i="5"/>
  <c r="G194" i="5"/>
  <c r="D195" i="5"/>
  <c r="E195" i="5"/>
  <c r="G195" i="5" s="1"/>
  <c r="D196" i="5"/>
  <c r="E196" i="5"/>
  <c r="G196" i="5"/>
  <c r="D197" i="5"/>
  <c r="E197" i="5"/>
  <c r="F197" i="5"/>
  <c r="G197" i="5"/>
  <c r="D198" i="5"/>
  <c r="E198" i="5"/>
  <c r="G198" i="5" s="1"/>
  <c r="D199" i="5"/>
  <c r="E199" i="5"/>
  <c r="G199" i="5"/>
  <c r="D200" i="5"/>
  <c r="E200" i="5"/>
  <c r="F200" i="5"/>
  <c r="G200" i="5"/>
  <c r="D201" i="5"/>
  <c r="E201" i="5"/>
  <c r="G201" i="5" s="1"/>
  <c r="D202" i="5"/>
  <c r="E202" i="5"/>
  <c r="F202" i="5"/>
  <c r="G202" i="5"/>
  <c r="D203" i="5"/>
  <c r="E203" i="5"/>
  <c r="G203" i="5"/>
  <c r="D204" i="5"/>
  <c r="E204" i="5"/>
  <c r="G204" i="5" s="1"/>
  <c r="E205" i="5"/>
  <c r="G205" i="5"/>
  <c r="C30" i="5"/>
  <c r="G230" i="4"/>
  <c r="E230" i="4"/>
  <c r="C230" i="4"/>
  <c r="F205" i="4"/>
  <c r="G205" i="4"/>
  <c r="G180" i="4"/>
  <c r="G155" i="4"/>
  <c r="D155" i="4"/>
  <c r="G130" i="4"/>
  <c r="D130" i="4"/>
  <c r="F105" i="4"/>
  <c r="G105" i="4"/>
  <c r="F80" i="4"/>
  <c r="G80" i="4"/>
  <c r="F55" i="4"/>
  <c r="G55" i="4"/>
  <c r="D55" i="4"/>
  <c r="G30" i="4"/>
  <c r="D30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F205" i="3"/>
  <c r="G205" i="3"/>
  <c r="F180" i="3"/>
  <c r="G180" i="3"/>
  <c r="F155" i="3"/>
  <c r="G155" i="3"/>
  <c r="D155" i="3"/>
  <c r="D155" i="5" s="1"/>
  <c r="G130" i="3"/>
  <c r="G131" i="3"/>
  <c r="D130" i="3"/>
  <c r="D130" i="5" s="1"/>
  <c r="G105" i="3"/>
  <c r="F80" i="3"/>
  <c r="F80" i="5" s="1"/>
  <c r="G80" i="3"/>
  <c r="F55" i="3"/>
  <c r="G55" i="3"/>
  <c r="D55" i="3"/>
  <c r="D55" i="5" s="1"/>
  <c r="F30" i="3"/>
  <c r="G30" i="3"/>
  <c r="D30" i="3"/>
  <c r="D30" i="5" s="1"/>
  <c r="D180" i="3"/>
  <c r="E230" i="3"/>
  <c r="C230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E379" i="9"/>
  <c r="F379" i="9" s="1"/>
  <c r="F354" i="9"/>
  <c r="G354" i="9"/>
  <c r="D354" i="9"/>
  <c r="F329" i="9"/>
  <c r="G329" i="9"/>
  <c r="D329" i="9"/>
  <c r="F304" i="9"/>
  <c r="G304" i="9"/>
  <c r="D304" i="9"/>
  <c r="F279" i="9"/>
  <c r="G279" i="9"/>
  <c r="D279" i="9"/>
  <c r="F254" i="9"/>
  <c r="G254" i="9"/>
  <c r="D254" i="9"/>
  <c r="F229" i="9"/>
  <c r="G229" i="9"/>
  <c r="D229" i="9"/>
  <c r="F204" i="9"/>
  <c r="G204" i="9"/>
  <c r="D204" i="9"/>
  <c r="F179" i="9"/>
  <c r="G179" i="9"/>
  <c r="D179" i="9"/>
  <c r="F154" i="9"/>
  <c r="G154" i="9"/>
  <c r="D154" i="9"/>
  <c r="F129" i="9"/>
  <c r="G129" i="9"/>
  <c r="D129" i="9"/>
  <c r="F104" i="9"/>
  <c r="G104" i="9"/>
  <c r="D104" i="9"/>
  <c r="F79" i="9"/>
  <c r="G79" i="9"/>
  <c r="D79" i="9"/>
  <c r="G54" i="9"/>
  <c r="F54" i="9"/>
  <c r="D54" i="9"/>
  <c r="G29" i="9"/>
  <c r="F29" i="9"/>
  <c r="D29" i="9"/>
  <c r="G404" i="9"/>
  <c r="G204" i="8"/>
  <c r="G179" i="8"/>
  <c r="G154" i="8"/>
  <c r="G129" i="8"/>
  <c r="G104" i="8"/>
  <c r="G79" i="8"/>
  <c r="G54" i="8"/>
  <c r="G29" i="8"/>
  <c r="E229" i="8"/>
  <c r="F79" i="8" s="1"/>
  <c r="C229" i="8"/>
  <c r="D179" i="8" l="1"/>
  <c r="D154" i="8"/>
  <c r="D204" i="8"/>
  <c r="F204" i="8"/>
  <c r="F130" i="6"/>
  <c r="D130" i="6"/>
  <c r="F205" i="5"/>
  <c r="F30" i="4"/>
  <c r="F30" i="5" s="1"/>
  <c r="F155" i="4"/>
  <c r="F130" i="3"/>
  <c r="F180" i="4"/>
  <c r="F180" i="5" s="1"/>
  <c r="F55" i="5"/>
  <c r="F155" i="5"/>
  <c r="G230" i="5"/>
  <c r="F130" i="5"/>
  <c r="F105" i="3"/>
  <c r="F105" i="5" s="1"/>
  <c r="F230" i="3"/>
  <c r="D205" i="5"/>
  <c r="D80" i="3"/>
  <c r="D80" i="5" s="1"/>
  <c r="D80" i="4"/>
  <c r="D180" i="4"/>
  <c r="D180" i="5" s="1"/>
  <c r="D105" i="3"/>
  <c r="D105" i="4"/>
  <c r="D205" i="4"/>
  <c r="D230" i="4"/>
  <c r="G230" i="3"/>
  <c r="F179" i="8"/>
  <c r="F404" i="9"/>
  <c r="D104" i="8"/>
  <c r="F104" i="8"/>
  <c r="G229" i="8"/>
  <c r="D29" i="8"/>
  <c r="D129" i="8"/>
  <c r="F29" i="8"/>
  <c r="F129" i="8"/>
  <c r="D54" i="8"/>
  <c r="F54" i="8"/>
  <c r="F154" i="8"/>
  <c r="D79" i="8"/>
  <c r="G292" i="7"/>
  <c r="F292" i="7"/>
  <c r="D292" i="7"/>
  <c r="G267" i="7"/>
  <c r="F267" i="7"/>
  <c r="D267" i="7"/>
  <c r="G248" i="7"/>
  <c r="F248" i="7"/>
  <c r="D248" i="7"/>
  <c r="G223" i="7"/>
  <c r="F223" i="7"/>
  <c r="D223" i="7"/>
  <c r="G204" i="7"/>
  <c r="F204" i="7"/>
  <c r="D204" i="7"/>
  <c r="G179" i="7"/>
  <c r="F179" i="7"/>
  <c r="D179" i="7"/>
  <c r="G154" i="7"/>
  <c r="F154" i="7"/>
  <c r="D154" i="7"/>
  <c r="G129" i="7"/>
  <c r="F129" i="7"/>
  <c r="D129" i="7"/>
  <c r="E104" i="7"/>
  <c r="F104" i="7" s="1"/>
  <c r="C104" i="7"/>
  <c r="D104" i="7" s="1"/>
  <c r="C103" i="7"/>
  <c r="G79" i="7"/>
  <c r="F79" i="7"/>
  <c r="D79" i="7"/>
  <c r="G54" i="7"/>
  <c r="F54" i="7"/>
  <c r="D54" i="7"/>
  <c r="G29" i="7"/>
  <c r="F29" i="7"/>
  <c r="G342" i="7"/>
  <c r="F342" i="7"/>
  <c r="D29" i="7"/>
  <c r="F229" i="8" l="1"/>
  <c r="E317" i="7"/>
  <c r="F317" i="7" s="1"/>
  <c r="G104" i="7"/>
  <c r="F230" i="4"/>
  <c r="F230" i="5" s="1"/>
  <c r="D230" i="3"/>
  <c r="D105" i="5"/>
  <c r="D229" i="8"/>
  <c r="G104" i="6"/>
  <c r="G79" i="6"/>
  <c r="G54" i="6"/>
  <c r="G29" i="6"/>
  <c r="E129" i="6"/>
  <c r="F29" i="6" s="1"/>
  <c r="C129" i="6"/>
  <c r="D79" i="6" s="1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4" i="4"/>
  <c r="G179" i="4"/>
  <c r="G154" i="4"/>
  <c r="G129" i="4"/>
  <c r="G104" i="4"/>
  <c r="G79" i="4"/>
  <c r="G54" i="4"/>
  <c r="G29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E229" i="3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29" i="4"/>
  <c r="C229" i="5" s="1"/>
  <c r="G28" i="5" l="1"/>
  <c r="D179" i="4"/>
  <c r="D204" i="3"/>
  <c r="D79" i="3"/>
  <c r="D154" i="4"/>
  <c r="D129" i="4"/>
  <c r="D104" i="4"/>
  <c r="D179" i="3"/>
  <c r="D29" i="3"/>
  <c r="D54" i="4"/>
  <c r="D154" i="3"/>
  <c r="D129" i="3"/>
  <c r="D204" i="4"/>
  <c r="D79" i="4"/>
  <c r="D29" i="4"/>
  <c r="D104" i="3"/>
  <c r="D54" i="3"/>
  <c r="G21" i="5"/>
  <c r="G9" i="5"/>
  <c r="D54" i="6"/>
  <c r="D29" i="6"/>
  <c r="D104" i="6"/>
  <c r="G129" i="6"/>
  <c r="G16" i="5"/>
  <c r="G229" i="3"/>
  <c r="G27" i="5"/>
  <c r="G15" i="5"/>
  <c r="G26" i="5"/>
  <c r="G14" i="5"/>
  <c r="G229" i="4"/>
  <c r="F54" i="6"/>
  <c r="G25" i="5"/>
  <c r="G13" i="5"/>
  <c r="F79" i="6"/>
  <c r="G24" i="5"/>
  <c r="G12" i="5"/>
  <c r="F104" i="6"/>
  <c r="G23" i="5"/>
  <c r="G11" i="5"/>
  <c r="G22" i="5"/>
  <c r="G10" i="5"/>
  <c r="G20" i="5"/>
  <c r="G8" i="5"/>
  <c r="G19" i="5"/>
  <c r="G7" i="5"/>
  <c r="G18" i="5"/>
  <c r="G29" i="5"/>
  <c r="G17" i="5"/>
  <c r="E229" i="5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F353" i="9"/>
  <c r="D353" i="9"/>
  <c r="F328" i="9"/>
  <c r="D328" i="9"/>
  <c r="F303" i="9"/>
  <c r="D303" i="9"/>
  <c r="F278" i="9"/>
  <c r="F281" i="9"/>
  <c r="D278" i="9"/>
  <c r="F253" i="9"/>
  <c r="D253" i="9"/>
  <c r="F228" i="9"/>
  <c r="D228" i="9"/>
  <c r="F203" i="9"/>
  <c r="D203" i="9"/>
  <c r="F178" i="9"/>
  <c r="D178" i="9"/>
  <c r="F153" i="9"/>
  <c r="D153" i="9"/>
  <c r="F128" i="9"/>
  <c r="D128" i="9"/>
  <c r="F103" i="9"/>
  <c r="D103" i="9"/>
  <c r="F78" i="9"/>
  <c r="D78" i="9"/>
  <c r="F53" i="9"/>
  <c r="D53" i="9"/>
  <c r="F28" i="9"/>
  <c r="D28" i="9"/>
  <c r="E378" i="9"/>
  <c r="F378" i="9" s="1"/>
  <c r="G403" i="9"/>
  <c r="G28" i="8"/>
  <c r="G203" i="8"/>
  <c r="G178" i="8"/>
  <c r="G153" i="8"/>
  <c r="G128" i="8"/>
  <c r="G103" i="8"/>
  <c r="G78" i="8"/>
  <c r="G53" i="8"/>
  <c r="E228" i="8"/>
  <c r="F128" i="8" s="1"/>
  <c r="C228" i="8"/>
  <c r="D28" i="8" s="1"/>
  <c r="G341" i="7"/>
  <c r="F341" i="7"/>
  <c r="F291" i="7"/>
  <c r="D291" i="7"/>
  <c r="F266" i="7"/>
  <c r="D266" i="7"/>
  <c r="F247" i="7"/>
  <c r="D247" i="7"/>
  <c r="F222" i="7"/>
  <c r="D222" i="7"/>
  <c r="F203" i="7"/>
  <c r="D203" i="7"/>
  <c r="F178" i="7"/>
  <c r="D178" i="7"/>
  <c r="F153" i="7"/>
  <c r="D153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F128" i="7"/>
  <c r="D128" i="7"/>
  <c r="E103" i="7"/>
  <c r="F103" i="7" s="1"/>
  <c r="F78" i="7"/>
  <c r="D78" i="7"/>
  <c r="F53" i="7"/>
  <c r="D53" i="7"/>
  <c r="F28" i="7"/>
  <c r="D28" i="7"/>
  <c r="D103" i="7"/>
  <c r="F129" i="6" l="1"/>
  <c r="D229" i="4"/>
  <c r="D29" i="5"/>
  <c r="D229" i="3"/>
  <c r="F79" i="3"/>
  <c r="F79" i="5" s="1"/>
  <c r="F179" i="4"/>
  <c r="F29" i="4"/>
  <c r="F54" i="3"/>
  <c r="F54" i="5" s="1"/>
  <c r="F29" i="3"/>
  <c r="F154" i="4"/>
  <c r="F129" i="4"/>
  <c r="F154" i="3"/>
  <c r="F154" i="5" s="1"/>
  <c r="F104" i="4"/>
  <c r="F129" i="3"/>
  <c r="F79" i="4"/>
  <c r="F204" i="4"/>
  <c r="F179" i="3"/>
  <c r="F104" i="3"/>
  <c r="F54" i="4"/>
  <c r="D129" i="6"/>
  <c r="F153" i="8"/>
  <c r="F178" i="8"/>
  <c r="F53" i="8"/>
  <c r="F78" i="8"/>
  <c r="D178" i="8"/>
  <c r="G228" i="8"/>
  <c r="D53" i="8"/>
  <c r="D128" i="8"/>
  <c r="D78" i="8"/>
  <c r="D153" i="8"/>
  <c r="D103" i="8"/>
  <c r="D203" i="8"/>
  <c r="F103" i="8"/>
  <c r="F203" i="8"/>
  <c r="F28" i="8"/>
  <c r="G103" i="7"/>
  <c r="E316" i="7"/>
  <c r="F316" i="7" s="1"/>
  <c r="F204" i="3"/>
  <c r="G229" i="5"/>
  <c r="F229" i="3"/>
  <c r="F403" i="9"/>
  <c r="G103" i="6"/>
  <c r="G78" i="6"/>
  <c r="G53" i="6"/>
  <c r="G28" i="6"/>
  <c r="E128" i="6"/>
  <c r="F53" i="6" s="1"/>
  <c r="C128" i="6"/>
  <c r="D78" i="6" s="1"/>
  <c r="C228" i="4"/>
  <c r="C206" i="4"/>
  <c r="E228" i="3"/>
  <c r="F104" i="5" l="1"/>
  <c r="F179" i="5"/>
  <c r="F204" i="5"/>
  <c r="F129" i="5"/>
  <c r="D229" i="5"/>
  <c r="F228" i="8"/>
  <c r="D228" i="8"/>
  <c r="F78" i="6"/>
  <c r="F103" i="6"/>
  <c r="D103" i="6"/>
  <c r="D28" i="6"/>
  <c r="F28" i="6"/>
  <c r="G128" i="6"/>
  <c r="D53" i="6"/>
  <c r="F229" i="4"/>
  <c r="F229" i="5" s="1"/>
  <c r="F29" i="5"/>
  <c r="G228" i="4"/>
  <c r="E228" i="5"/>
  <c r="C228" i="5"/>
  <c r="F128" i="6" l="1"/>
  <c r="D153" i="3"/>
  <c r="D153" i="4"/>
  <c r="D128" i="3"/>
  <c r="D128" i="4"/>
  <c r="D103" i="3"/>
  <c r="D103" i="4"/>
  <c r="D78" i="3"/>
  <c r="D78" i="4"/>
  <c r="D178" i="4"/>
  <c r="D53" i="3"/>
  <c r="D203" i="4"/>
  <c r="D178" i="3"/>
  <c r="D53" i="4"/>
  <c r="D28" i="4"/>
  <c r="F128" i="4"/>
  <c r="F103" i="4"/>
  <c r="F78" i="4"/>
  <c r="F53" i="4"/>
  <c r="F203" i="4"/>
  <c r="F28" i="4"/>
  <c r="F178" i="4"/>
  <c r="F153" i="4"/>
  <c r="D128" i="6"/>
  <c r="D203" i="3"/>
  <c r="D28" i="3"/>
  <c r="G228" i="3"/>
  <c r="F28" i="3"/>
  <c r="F103" i="3"/>
  <c r="F103" i="5" s="1"/>
  <c r="F178" i="3"/>
  <c r="F178" i="5" s="1"/>
  <c r="F203" i="3"/>
  <c r="F78" i="3"/>
  <c r="F78" i="5" s="1"/>
  <c r="F153" i="3"/>
  <c r="F128" i="3"/>
  <c r="F128" i="5" s="1"/>
  <c r="F53" i="3"/>
  <c r="F53" i="5" s="1"/>
  <c r="F228" i="3"/>
  <c r="G228" i="5"/>
  <c r="F352" i="9"/>
  <c r="D352" i="9"/>
  <c r="F327" i="9"/>
  <c r="D327" i="9"/>
  <c r="F302" i="9"/>
  <c r="D302" i="9"/>
  <c r="F277" i="9"/>
  <c r="D277" i="9"/>
  <c r="F252" i="9"/>
  <c r="D252" i="9"/>
  <c r="F227" i="9"/>
  <c r="D227" i="9"/>
  <c r="F202" i="9"/>
  <c r="D202" i="9"/>
  <c r="F177" i="9"/>
  <c r="D177" i="9"/>
  <c r="F152" i="9"/>
  <c r="D152" i="9"/>
  <c r="F127" i="9"/>
  <c r="D127" i="9"/>
  <c r="F102" i="9"/>
  <c r="D102" i="9"/>
  <c r="F77" i="9"/>
  <c r="D77" i="9"/>
  <c r="F52" i="9"/>
  <c r="D52" i="9"/>
  <c r="F27" i="9"/>
  <c r="D27" i="9"/>
  <c r="E377" i="9"/>
  <c r="F377" i="9" s="1"/>
  <c r="G402" i="9"/>
  <c r="F153" i="5" l="1"/>
  <c r="F203" i="5"/>
  <c r="F28" i="5"/>
  <c r="D28" i="5"/>
  <c r="D228" i="3"/>
  <c r="F228" i="4"/>
  <c r="F228" i="5" s="1"/>
  <c r="D228" i="4"/>
  <c r="F402" i="9"/>
  <c r="G202" i="8"/>
  <c r="G177" i="8"/>
  <c r="G152" i="8"/>
  <c r="G127" i="8"/>
  <c r="G102" i="8"/>
  <c r="G77" i="8"/>
  <c r="G52" i="8"/>
  <c r="G27" i="8"/>
  <c r="E227" i="8"/>
  <c r="F27" i="8" s="1"/>
  <c r="C227" i="8"/>
  <c r="D27" i="8" s="1"/>
  <c r="F290" i="7"/>
  <c r="D290" i="7"/>
  <c r="F265" i="7"/>
  <c r="D265" i="7"/>
  <c r="F246" i="7"/>
  <c r="D246" i="7"/>
  <c r="F221" i="7"/>
  <c r="D221" i="7"/>
  <c r="F202" i="7"/>
  <c r="D202" i="7"/>
  <c r="F177" i="7"/>
  <c r="D177" i="7"/>
  <c r="F152" i="7"/>
  <c r="D152" i="7"/>
  <c r="F127" i="7"/>
  <c r="D127" i="7"/>
  <c r="E102" i="7"/>
  <c r="C102" i="7"/>
  <c r="D102" i="7" s="1"/>
  <c r="F77" i="7"/>
  <c r="D77" i="7"/>
  <c r="F52" i="7"/>
  <c r="D52" i="7"/>
  <c r="F27" i="7"/>
  <c r="G340" i="7"/>
  <c r="F340" i="7"/>
  <c r="D27" i="7"/>
  <c r="E315" i="7" l="1"/>
  <c r="F315" i="7" s="1"/>
  <c r="G102" i="7"/>
  <c r="D228" i="5"/>
  <c r="F202" i="8"/>
  <c r="D202" i="8"/>
  <c r="F177" i="8"/>
  <c r="F102" i="7"/>
  <c r="D177" i="8"/>
  <c r="F152" i="8"/>
  <c r="D152" i="8"/>
  <c r="F127" i="8"/>
  <c r="D127" i="8"/>
  <c r="F102" i="8"/>
  <c r="D102" i="8"/>
  <c r="F77" i="8"/>
  <c r="D77" i="8"/>
  <c r="F52" i="8"/>
  <c r="D52" i="8"/>
  <c r="G227" i="8"/>
  <c r="F227" i="8" l="1"/>
  <c r="D227" i="8"/>
  <c r="G102" i="6"/>
  <c r="G77" i="6"/>
  <c r="G52" i="6"/>
  <c r="G27" i="6"/>
  <c r="E127" i="6"/>
  <c r="F27" i="6" s="1"/>
  <c r="C127" i="6"/>
  <c r="D102" i="6" s="1"/>
  <c r="G127" i="6" l="1"/>
  <c r="F77" i="6"/>
  <c r="F52" i="6"/>
  <c r="F102" i="6"/>
  <c r="D77" i="6"/>
  <c r="D52" i="6"/>
  <c r="D27" i="6"/>
  <c r="C227" i="4"/>
  <c r="G227" i="4"/>
  <c r="E227" i="3"/>
  <c r="C227" i="5"/>
  <c r="F127" i="6" l="1"/>
  <c r="D127" i="3"/>
  <c r="D127" i="4"/>
  <c r="D102" i="3"/>
  <c r="D102" i="4"/>
  <c r="D77" i="3"/>
  <c r="D77" i="4"/>
  <c r="D52" i="3"/>
  <c r="D52" i="4"/>
  <c r="D202" i="4"/>
  <c r="D27" i="4"/>
  <c r="D152" i="3"/>
  <c r="D152" i="4"/>
  <c r="D177" i="3"/>
  <c r="D177" i="4"/>
  <c r="D127" i="6"/>
  <c r="E227" i="5"/>
  <c r="D27" i="3"/>
  <c r="D202" i="3"/>
  <c r="G227" i="3"/>
  <c r="D51" i="7"/>
  <c r="D27" i="5" l="1"/>
  <c r="F102" i="4"/>
  <c r="F77" i="4"/>
  <c r="F52" i="4"/>
  <c r="F202" i="4"/>
  <c r="F27" i="4"/>
  <c r="F177" i="4"/>
  <c r="F152" i="4"/>
  <c r="F127" i="4"/>
  <c r="F102" i="3"/>
  <c r="F27" i="3"/>
  <c r="F227" i="3"/>
  <c r="F52" i="3"/>
  <c r="F202" i="3"/>
  <c r="F177" i="3"/>
  <c r="F152" i="3"/>
  <c r="F77" i="3"/>
  <c r="F127" i="3"/>
  <c r="G227" i="5"/>
  <c r="D227" i="3"/>
  <c r="D227" i="4"/>
  <c r="C207" i="8"/>
  <c r="C208" i="8"/>
  <c r="C209" i="8"/>
  <c r="C210" i="8"/>
  <c r="C211" i="8"/>
  <c r="C212" i="8"/>
  <c r="C213" i="8"/>
  <c r="C214" i="8"/>
  <c r="C215" i="8"/>
  <c r="C216" i="8"/>
  <c r="C217" i="8"/>
  <c r="C218" i="8"/>
  <c r="C219" i="8"/>
  <c r="C220" i="8"/>
  <c r="C221" i="8"/>
  <c r="C222" i="8"/>
  <c r="C223" i="8"/>
  <c r="C224" i="8"/>
  <c r="C225" i="8"/>
  <c r="C226" i="8"/>
  <c r="C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06" i="8"/>
  <c r="F131" i="8" s="1"/>
  <c r="F27" i="5" l="1"/>
  <c r="F227" i="4"/>
  <c r="F227" i="5" s="1"/>
  <c r="D227" i="5"/>
  <c r="F51" i="7"/>
  <c r="F26" i="7"/>
  <c r="F31" i="7"/>
  <c r="F326" i="9" l="1"/>
  <c r="D326" i="9"/>
  <c r="F301" i="9"/>
  <c r="D301" i="9"/>
  <c r="F276" i="9"/>
  <c r="D276" i="9"/>
  <c r="F251" i="9"/>
  <c r="D251" i="9"/>
  <c r="F226" i="9"/>
  <c r="D226" i="9"/>
  <c r="F201" i="9"/>
  <c r="D201" i="9"/>
  <c r="F176" i="9"/>
  <c r="D176" i="9"/>
  <c r="F151" i="9"/>
  <c r="D151" i="9"/>
  <c r="F126" i="9"/>
  <c r="D126" i="9"/>
  <c r="F101" i="9"/>
  <c r="D101" i="9"/>
  <c r="F76" i="9"/>
  <c r="D76" i="9"/>
  <c r="F51" i="9"/>
  <c r="D51" i="9"/>
  <c r="F26" i="9"/>
  <c r="E376" i="9"/>
  <c r="F376" i="9" s="1"/>
  <c r="F351" i="9"/>
  <c r="D351" i="9"/>
  <c r="G401" i="9"/>
  <c r="D25" i="9"/>
  <c r="D26" i="9"/>
  <c r="F201" i="8"/>
  <c r="G201" i="8"/>
  <c r="D201" i="8"/>
  <c r="F176" i="8"/>
  <c r="G176" i="8"/>
  <c r="D176" i="8"/>
  <c r="F151" i="8"/>
  <c r="G151" i="8"/>
  <c r="D151" i="8"/>
  <c r="F126" i="8"/>
  <c r="G126" i="8"/>
  <c r="D126" i="8"/>
  <c r="F101" i="8"/>
  <c r="G101" i="8"/>
  <c r="D101" i="8"/>
  <c r="F76" i="8"/>
  <c r="G76" i="8"/>
  <c r="D76" i="8"/>
  <c r="F51" i="8"/>
  <c r="G51" i="8"/>
  <c r="D51" i="8"/>
  <c r="F26" i="8"/>
  <c r="G26" i="8"/>
  <c r="G226" i="8"/>
  <c r="D26" i="8"/>
  <c r="F401" i="9" l="1"/>
  <c r="D226" i="8"/>
  <c r="F226" i="8"/>
  <c r="F289" i="7" l="1"/>
  <c r="D289" i="7"/>
  <c r="F264" i="7"/>
  <c r="D264" i="7"/>
  <c r="F245" i="7"/>
  <c r="D245" i="7"/>
  <c r="F220" i="7"/>
  <c r="D220" i="7"/>
  <c r="F201" i="7"/>
  <c r="D201" i="7"/>
  <c r="F176" i="7"/>
  <c r="D176" i="7"/>
  <c r="F151" i="7"/>
  <c r="D151" i="7"/>
  <c r="F126" i="7"/>
  <c r="D126" i="7"/>
  <c r="E101" i="7"/>
  <c r="G339" i="7"/>
  <c r="F339" i="7"/>
  <c r="F101" i="7" l="1"/>
  <c r="E314" i="7"/>
  <c r="F314" i="7" s="1"/>
  <c r="D26" i="7" l="1"/>
  <c r="F76" i="7"/>
  <c r="D75" i="7"/>
  <c r="D76" i="7"/>
  <c r="C101" i="7"/>
  <c r="G101" i="7" s="1"/>
  <c r="D101" i="7" l="1"/>
  <c r="G101" i="6"/>
  <c r="G76" i="6"/>
  <c r="G51" i="6"/>
  <c r="G26" i="6"/>
  <c r="E126" i="6"/>
  <c r="F51" i="6" s="1"/>
  <c r="C126" i="6"/>
  <c r="D101" i="6" s="1"/>
  <c r="D76" i="6" l="1"/>
  <c r="F101" i="6"/>
  <c r="F26" i="6"/>
  <c r="D51" i="6"/>
  <c r="G126" i="6"/>
  <c r="D26" i="6"/>
  <c r="F76" i="6"/>
  <c r="F126" i="6" l="1"/>
  <c r="D126" i="6"/>
  <c r="C226" i="4"/>
  <c r="G226" i="4" s="1"/>
  <c r="C226" i="5" l="1"/>
  <c r="E226" i="3"/>
  <c r="E226" i="5" s="1"/>
  <c r="F76" i="4" l="1"/>
  <c r="F51" i="4"/>
  <c r="F201" i="4"/>
  <c r="F26" i="4"/>
  <c r="F176" i="4"/>
  <c r="F151" i="4"/>
  <c r="F126" i="4"/>
  <c r="F101" i="4"/>
  <c r="D101" i="3"/>
  <c r="D101" i="4"/>
  <c r="D76" i="3"/>
  <c r="D76" i="4"/>
  <c r="D51" i="3"/>
  <c r="D51" i="4"/>
  <c r="D201" i="4"/>
  <c r="D26" i="4"/>
  <c r="D176" i="3"/>
  <c r="D176" i="4"/>
  <c r="D126" i="4"/>
  <c r="D151" i="3"/>
  <c r="D126" i="3"/>
  <c r="D151" i="4"/>
  <c r="D26" i="3"/>
  <c r="D201" i="3"/>
  <c r="F26" i="3"/>
  <c r="G226" i="5"/>
  <c r="F201" i="3"/>
  <c r="F201" i="5" s="1"/>
  <c r="F101" i="3"/>
  <c r="F101" i="5" s="1"/>
  <c r="F176" i="3"/>
  <c r="F176" i="5" s="1"/>
  <c r="F126" i="3"/>
  <c r="F76" i="3"/>
  <c r="F76" i="5" s="1"/>
  <c r="F51" i="3"/>
  <c r="F51" i="5" s="1"/>
  <c r="F151" i="3"/>
  <c r="F151" i="5" s="1"/>
  <c r="G226" i="3"/>
  <c r="F226" i="3"/>
  <c r="M20" i="10"/>
  <c r="N18" i="10" s="1"/>
  <c r="L20" i="10"/>
  <c r="K20" i="10"/>
  <c r="J20" i="10"/>
  <c r="I20" i="10"/>
  <c r="H20" i="10"/>
  <c r="G20" i="10"/>
  <c r="F20" i="10"/>
  <c r="E20" i="10"/>
  <c r="C20" i="10"/>
  <c r="D16" i="10" s="1"/>
  <c r="O19" i="10"/>
  <c r="O18" i="10"/>
  <c r="O17" i="10"/>
  <c r="O16" i="10"/>
  <c r="O15" i="10"/>
  <c r="O14" i="10"/>
  <c r="M12" i="10"/>
  <c r="N8" i="10" s="1"/>
  <c r="L12" i="10"/>
  <c r="K12" i="10"/>
  <c r="J12" i="10"/>
  <c r="I12" i="10"/>
  <c r="H12" i="10"/>
  <c r="G12" i="10"/>
  <c r="F12" i="10"/>
  <c r="E12" i="10"/>
  <c r="C12" i="10"/>
  <c r="D10" i="10" s="1"/>
  <c r="O11" i="10"/>
  <c r="O10" i="10"/>
  <c r="O9" i="10"/>
  <c r="O8" i="10"/>
  <c r="O7" i="10"/>
  <c r="O6" i="10"/>
  <c r="G400" i="9"/>
  <c r="G399" i="9"/>
  <c r="G398" i="9"/>
  <c r="G397" i="9"/>
  <c r="G396" i="9"/>
  <c r="G395" i="9"/>
  <c r="G394" i="9"/>
  <c r="G393" i="9"/>
  <c r="G392" i="9"/>
  <c r="G391" i="9"/>
  <c r="G390" i="9"/>
  <c r="G389" i="9"/>
  <c r="G388" i="9"/>
  <c r="G387" i="9"/>
  <c r="G386" i="9"/>
  <c r="G385" i="9"/>
  <c r="G384" i="9"/>
  <c r="G383" i="9"/>
  <c r="G382" i="9"/>
  <c r="G381" i="9"/>
  <c r="E375" i="9"/>
  <c r="F375" i="9" s="1"/>
  <c r="E374" i="9"/>
  <c r="F374" i="9" s="1"/>
  <c r="E373" i="9"/>
  <c r="F373" i="9" s="1"/>
  <c r="E372" i="9"/>
  <c r="F372" i="9" s="1"/>
  <c r="E371" i="9"/>
  <c r="F371" i="9" s="1"/>
  <c r="E370" i="9"/>
  <c r="F370" i="9" s="1"/>
  <c r="E369" i="9"/>
  <c r="F369" i="9" s="1"/>
  <c r="E368" i="9"/>
  <c r="F368" i="9" s="1"/>
  <c r="E367" i="9"/>
  <c r="F367" i="9" s="1"/>
  <c r="E366" i="9"/>
  <c r="F366" i="9" s="1"/>
  <c r="E365" i="9"/>
  <c r="F365" i="9" s="1"/>
  <c r="E364" i="9"/>
  <c r="F364" i="9" s="1"/>
  <c r="E363" i="9"/>
  <c r="F363" i="9" s="1"/>
  <c r="E362" i="9"/>
  <c r="F362" i="9" s="1"/>
  <c r="E361" i="9"/>
  <c r="F361" i="9" s="1"/>
  <c r="E360" i="9"/>
  <c r="F360" i="9" s="1"/>
  <c r="E359" i="9"/>
  <c r="F359" i="9" s="1"/>
  <c r="E358" i="9"/>
  <c r="F358" i="9" s="1"/>
  <c r="E357" i="9"/>
  <c r="F357" i="9" s="1"/>
  <c r="E356" i="9"/>
  <c r="F356" i="9" s="1"/>
  <c r="F350" i="9"/>
  <c r="D350" i="9"/>
  <c r="F349" i="9"/>
  <c r="D349" i="9"/>
  <c r="F348" i="9"/>
  <c r="D348" i="9"/>
  <c r="F347" i="9"/>
  <c r="D347" i="9"/>
  <c r="F346" i="9"/>
  <c r="D346" i="9"/>
  <c r="F345" i="9"/>
  <c r="D345" i="9"/>
  <c r="F344" i="9"/>
  <c r="D344" i="9"/>
  <c r="F343" i="9"/>
  <c r="D343" i="9"/>
  <c r="F342" i="9"/>
  <c r="D342" i="9"/>
  <c r="F341" i="9"/>
  <c r="D341" i="9"/>
  <c r="F340" i="9"/>
  <c r="D340" i="9"/>
  <c r="F339" i="9"/>
  <c r="D339" i="9"/>
  <c r="F338" i="9"/>
  <c r="D338" i="9"/>
  <c r="F337" i="9"/>
  <c r="D337" i="9"/>
  <c r="F336" i="9"/>
  <c r="D336" i="9"/>
  <c r="F335" i="9"/>
  <c r="D335" i="9"/>
  <c r="F334" i="9"/>
  <c r="D334" i="9"/>
  <c r="F333" i="9"/>
  <c r="D333" i="9"/>
  <c r="F332" i="9"/>
  <c r="D332" i="9"/>
  <c r="F331" i="9"/>
  <c r="D331" i="9"/>
  <c r="F325" i="9"/>
  <c r="D325" i="9"/>
  <c r="F324" i="9"/>
  <c r="D324" i="9"/>
  <c r="F323" i="9"/>
  <c r="D323" i="9"/>
  <c r="F322" i="9"/>
  <c r="D322" i="9"/>
  <c r="F321" i="9"/>
  <c r="D321" i="9"/>
  <c r="F320" i="9"/>
  <c r="D320" i="9"/>
  <c r="F319" i="9"/>
  <c r="D319" i="9"/>
  <c r="F318" i="9"/>
  <c r="D318" i="9"/>
  <c r="F317" i="9"/>
  <c r="D317" i="9"/>
  <c r="F316" i="9"/>
  <c r="D316" i="9"/>
  <c r="F315" i="9"/>
  <c r="D315" i="9"/>
  <c r="F314" i="9"/>
  <c r="D314" i="9"/>
  <c r="F313" i="9"/>
  <c r="D313" i="9"/>
  <c r="F312" i="9"/>
  <c r="D312" i="9"/>
  <c r="F311" i="9"/>
  <c r="D311" i="9"/>
  <c r="F310" i="9"/>
  <c r="D310" i="9"/>
  <c r="F309" i="9"/>
  <c r="D309" i="9"/>
  <c r="F308" i="9"/>
  <c r="D308" i="9"/>
  <c r="F307" i="9"/>
  <c r="D307" i="9"/>
  <c r="F306" i="9"/>
  <c r="D306" i="9"/>
  <c r="F300" i="9"/>
  <c r="D300" i="9"/>
  <c r="F299" i="9"/>
  <c r="D299" i="9"/>
  <c r="F298" i="9"/>
  <c r="D298" i="9"/>
  <c r="F297" i="9"/>
  <c r="D297" i="9"/>
  <c r="F296" i="9"/>
  <c r="D296" i="9"/>
  <c r="F295" i="9"/>
  <c r="D295" i="9"/>
  <c r="F294" i="9"/>
  <c r="D294" i="9"/>
  <c r="F293" i="9"/>
  <c r="D293" i="9"/>
  <c r="F292" i="9"/>
  <c r="D292" i="9"/>
  <c r="F291" i="9"/>
  <c r="D291" i="9"/>
  <c r="F290" i="9"/>
  <c r="D290" i="9"/>
  <c r="F289" i="9"/>
  <c r="D289" i="9"/>
  <c r="F288" i="9"/>
  <c r="D288" i="9"/>
  <c r="F287" i="9"/>
  <c r="D287" i="9"/>
  <c r="F286" i="9"/>
  <c r="D286" i="9"/>
  <c r="F285" i="9"/>
  <c r="D285" i="9"/>
  <c r="F284" i="9"/>
  <c r="D284" i="9"/>
  <c r="F283" i="9"/>
  <c r="D283" i="9"/>
  <c r="F282" i="9"/>
  <c r="D282" i="9"/>
  <c r="D281" i="9"/>
  <c r="F275" i="9"/>
  <c r="D275" i="9"/>
  <c r="F274" i="9"/>
  <c r="D274" i="9"/>
  <c r="F273" i="9"/>
  <c r="D273" i="9"/>
  <c r="F272" i="9"/>
  <c r="D272" i="9"/>
  <c r="F271" i="9"/>
  <c r="D271" i="9"/>
  <c r="F270" i="9"/>
  <c r="D270" i="9"/>
  <c r="F269" i="9"/>
  <c r="D269" i="9"/>
  <c r="F268" i="9"/>
  <c r="D268" i="9"/>
  <c r="F267" i="9"/>
  <c r="D267" i="9"/>
  <c r="F266" i="9"/>
  <c r="D266" i="9"/>
  <c r="F265" i="9"/>
  <c r="D265" i="9"/>
  <c r="F264" i="9"/>
  <c r="D264" i="9"/>
  <c r="F263" i="9"/>
  <c r="D263" i="9"/>
  <c r="F262" i="9"/>
  <c r="D262" i="9"/>
  <c r="F261" i="9"/>
  <c r="D261" i="9"/>
  <c r="F260" i="9"/>
  <c r="D260" i="9"/>
  <c r="F259" i="9"/>
  <c r="D259" i="9"/>
  <c r="F258" i="9"/>
  <c r="D258" i="9"/>
  <c r="F257" i="9"/>
  <c r="D257" i="9"/>
  <c r="F256" i="9"/>
  <c r="D256" i="9"/>
  <c r="F250" i="9"/>
  <c r="D250" i="9"/>
  <c r="F249" i="9"/>
  <c r="D249" i="9"/>
  <c r="F248" i="9"/>
  <c r="D248" i="9"/>
  <c r="F247" i="9"/>
  <c r="D247" i="9"/>
  <c r="F246" i="9"/>
  <c r="D246" i="9"/>
  <c r="F245" i="9"/>
  <c r="D245" i="9"/>
  <c r="F244" i="9"/>
  <c r="D244" i="9"/>
  <c r="F243" i="9"/>
  <c r="D243" i="9"/>
  <c r="F242" i="9"/>
  <c r="D242" i="9"/>
  <c r="F241" i="9"/>
  <c r="D241" i="9"/>
  <c r="F240" i="9"/>
  <c r="D240" i="9"/>
  <c r="F239" i="9"/>
  <c r="D239" i="9"/>
  <c r="F238" i="9"/>
  <c r="D238" i="9"/>
  <c r="F237" i="9"/>
  <c r="D237" i="9"/>
  <c r="F236" i="9"/>
  <c r="D236" i="9"/>
  <c r="F235" i="9"/>
  <c r="D235" i="9"/>
  <c r="F234" i="9"/>
  <c r="D234" i="9"/>
  <c r="F233" i="9"/>
  <c r="D233" i="9"/>
  <c r="F232" i="9"/>
  <c r="D232" i="9"/>
  <c r="F231" i="9"/>
  <c r="D231" i="9"/>
  <c r="F225" i="9"/>
  <c r="D225" i="9"/>
  <c r="F224" i="9"/>
  <c r="D224" i="9"/>
  <c r="F223" i="9"/>
  <c r="D223" i="9"/>
  <c r="F222" i="9"/>
  <c r="D222" i="9"/>
  <c r="F221" i="9"/>
  <c r="D221" i="9"/>
  <c r="F220" i="9"/>
  <c r="D220" i="9"/>
  <c r="F219" i="9"/>
  <c r="D219" i="9"/>
  <c r="F218" i="9"/>
  <c r="D218" i="9"/>
  <c r="F217" i="9"/>
  <c r="D217" i="9"/>
  <c r="F216" i="9"/>
  <c r="D216" i="9"/>
  <c r="F215" i="9"/>
  <c r="D215" i="9"/>
  <c r="F214" i="9"/>
  <c r="D214" i="9"/>
  <c r="F213" i="9"/>
  <c r="D213" i="9"/>
  <c r="F212" i="9"/>
  <c r="D212" i="9"/>
  <c r="F211" i="9"/>
  <c r="D211" i="9"/>
  <c r="F210" i="9"/>
  <c r="D210" i="9"/>
  <c r="F209" i="9"/>
  <c r="D209" i="9"/>
  <c r="F208" i="9"/>
  <c r="D208" i="9"/>
  <c r="F207" i="9"/>
  <c r="D207" i="9"/>
  <c r="F206" i="9"/>
  <c r="D206" i="9"/>
  <c r="F200" i="9"/>
  <c r="D200" i="9"/>
  <c r="F199" i="9"/>
  <c r="D199" i="9"/>
  <c r="F198" i="9"/>
  <c r="D198" i="9"/>
  <c r="F197" i="9"/>
  <c r="D197" i="9"/>
  <c r="F196" i="9"/>
  <c r="D196" i="9"/>
  <c r="F195" i="9"/>
  <c r="D195" i="9"/>
  <c r="F194" i="9"/>
  <c r="D194" i="9"/>
  <c r="F193" i="9"/>
  <c r="D193" i="9"/>
  <c r="F192" i="9"/>
  <c r="D192" i="9"/>
  <c r="F191" i="9"/>
  <c r="D191" i="9"/>
  <c r="F190" i="9"/>
  <c r="D190" i="9"/>
  <c r="F189" i="9"/>
  <c r="D189" i="9"/>
  <c r="F188" i="9"/>
  <c r="D188" i="9"/>
  <c r="F187" i="9"/>
  <c r="D187" i="9"/>
  <c r="F186" i="9"/>
  <c r="D186" i="9"/>
  <c r="F185" i="9"/>
  <c r="D185" i="9"/>
  <c r="F184" i="9"/>
  <c r="D184" i="9"/>
  <c r="F183" i="9"/>
  <c r="D183" i="9"/>
  <c r="F182" i="9"/>
  <c r="D182" i="9"/>
  <c r="F181" i="9"/>
  <c r="D181" i="9"/>
  <c r="F175" i="9"/>
  <c r="D175" i="9"/>
  <c r="F174" i="9"/>
  <c r="D174" i="9"/>
  <c r="F173" i="9"/>
  <c r="D173" i="9"/>
  <c r="F172" i="9"/>
  <c r="D172" i="9"/>
  <c r="F171" i="9"/>
  <c r="D171" i="9"/>
  <c r="F170" i="9"/>
  <c r="D170" i="9"/>
  <c r="F169" i="9"/>
  <c r="D169" i="9"/>
  <c r="F168" i="9"/>
  <c r="D168" i="9"/>
  <c r="F167" i="9"/>
  <c r="D167" i="9"/>
  <c r="F166" i="9"/>
  <c r="D166" i="9"/>
  <c r="F165" i="9"/>
  <c r="D165" i="9"/>
  <c r="F164" i="9"/>
  <c r="D164" i="9"/>
  <c r="F163" i="9"/>
  <c r="D163" i="9"/>
  <c r="F162" i="9"/>
  <c r="D162" i="9"/>
  <c r="F161" i="9"/>
  <c r="D161" i="9"/>
  <c r="F160" i="9"/>
  <c r="D160" i="9"/>
  <c r="F159" i="9"/>
  <c r="D159" i="9"/>
  <c r="F158" i="9"/>
  <c r="D158" i="9"/>
  <c r="F157" i="9"/>
  <c r="D157" i="9"/>
  <c r="F156" i="9"/>
  <c r="D156" i="9"/>
  <c r="F150" i="9"/>
  <c r="D150" i="9"/>
  <c r="F149" i="9"/>
  <c r="D149" i="9"/>
  <c r="F148" i="9"/>
  <c r="D148" i="9"/>
  <c r="F147" i="9"/>
  <c r="D147" i="9"/>
  <c r="F146" i="9"/>
  <c r="D146" i="9"/>
  <c r="F145" i="9"/>
  <c r="D145" i="9"/>
  <c r="F144" i="9"/>
  <c r="D144" i="9"/>
  <c r="F143" i="9"/>
  <c r="D143" i="9"/>
  <c r="F142" i="9"/>
  <c r="D142" i="9"/>
  <c r="F141" i="9"/>
  <c r="D141" i="9"/>
  <c r="F140" i="9"/>
  <c r="D140" i="9"/>
  <c r="F139" i="9"/>
  <c r="D139" i="9"/>
  <c r="F138" i="9"/>
  <c r="D138" i="9"/>
  <c r="F137" i="9"/>
  <c r="D137" i="9"/>
  <c r="F136" i="9"/>
  <c r="D136" i="9"/>
  <c r="F135" i="9"/>
  <c r="D135" i="9"/>
  <c r="F134" i="9"/>
  <c r="D134" i="9"/>
  <c r="F133" i="9"/>
  <c r="D133" i="9"/>
  <c r="F132" i="9"/>
  <c r="D132" i="9"/>
  <c r="F131" i="9"/>
  <c r="D131" i="9"/>
  <c r="F125" i="9"/>
  <c r="D125" i="9"/>
  <c r="F124" i="9"/>
  <c r="D124" i="9"/>
  <c r="F123" i="9"/>
  <c r="D123" i="9"/>
  <c r="F122" i="9"/>
  <c r="D122" i="9"/>
  <c r="F121" i="9"/>
  <c r="D121" i="9"/>
  <c r="F120" i="9"/>
  <c r="D120" i="9"/>
  <c r="F119" i="9"/>
  <c r="D119" i="9"/>
  <c r="F118" i="9"/>
  <c r="D118" i="9"/>
  <c r="F117" i="9"/>
  <c r="D117" i="9"/>
  <c r="F116" i="9"/>
  <c r="D116" i="9"/>
  <c r="F115" i="9"/>
  <c r="D115" i="9"/>
  <c r="F114" i="9"/>
  <c r="D114" i="9"/>
  <c r="F113" i="9"/>
  <c r="D113" i="9"/>
  <c r="F112" i="9"/>
  <c r="D112" i="9"/>
  <c r="F111" i="9"/>
  <c r="D111" i="9"/>
  <c r="F110" i="9"/>
  <c r="D110" i="9"/>
  <c r="F109" i="9"/>
  <c r="D109" i="9"/>
  <c r="F108" i="9"/>
  <c r="D108" i="9"/>
  <c r="F107" i="9"/>
  <c r="D107" i="9"/>
  <c r="F106" i="9"/>
  <c r="D106" i="9"/>
  <c r="F100" i="9"/>
  <c r="D100" i="9"/>
  <c r="F99" i="9"/>
  <c r="D99" i="9"/>
  <c r="F98" i="9"/>
  <c r="D98" i="9"/>
  <c r="F97" i="9"/>
  <c r="D97" i="9"/>
  <c r="F96" i="9"/>
  <c r="D96" i="9"/>
  <c r="F95" i="9"/>
  <c r="D95" i="9"/>
  <c r="F94" i="9"/>
  <c r="D94" i="9"/>
  <c r="F93" i="9"/>
  <c r="D93" i="9"/>
  <c r="F92" i="9"/>
  <c r="D92" i="9"/>
  <c r="F91" i="9"/>
  <c r="D91" i="9"/>
  <c r="F90" i="9"/>
  <c r="D90" i="9"/>
  <c r="F89" i="9"/>
  <c r="D89" i="9"/>
  <c r="F88" i="9"/>
  <c r="D88" i="9"/>
  <c r="F87" i="9"/>
  <c r="D87" i="9"/>
  <c r="F86" i="9"/>
  <c r="D86" i="9"/>
  <c r="F85" i="9"/>
  <c r="D85" i="9"/>
  <c r="F84" i="9"/>
  <c r="D84" i="9"/>
  <c r="F83" i="9"/>
  <c r="D83" i="9"/>
  <c r="F82" i="9"/>
  <c r="D82" i="9"/>
  <c r="F81" i="9"/>
  <c r="D81" i="9"/>
  <c r="F75" i="9"/>
  <c r="D75" i="9"/>
  <c r="F74" i="9"/>
  <c r="D74" i="9"/>
  <c r="F73" i="9"/>
  <c r="D73" i="9"/>
  <c r="F72" i="9"/>
  <c r="D72" i="9"/>
  <c r="F71" i="9"/>
  <c r="D71" i="9"/>
  <c r="F70" i="9"/>
  <c r="D70" i="9"/>
  <c r="F69" i="9"/>
  <c r="D69" i="9"/>
  <c r="F68" i="9"/>
  <c r="D68" i="9"/>
  <c r="F67" i="9"/>
  <c r="D67" i="9"/>
  <c r="F66" i="9"/>
  <c r="D66" i="9"/>
  <c r="F65" i="9"/>
  <c r="D65" i="9"/>
  <c r="F64" i="9"/>
  <c r="D64" i="9"/>
  <c r="F63" i="9"/>
  <c r="D63" i="9"/>
  <c r="F62" i="9"/>
  <c r="D62" i="9"/>
  <c r="F61" i="9"/>
  <c r="D61" i="9"/>
  <c r="F60" i="9"/>
  <c r="D60" i="9"/>
  <c r="F59" i="9"/>
  <c r="D59" i="9"/>
  <c r="F58" i="9"/>
  <c r="D58" i="9"/>
  <c r="F57" i="9"/>
  <c r="D57" i="9"/>
  <c r="F56" i="9"/>
  <c r="D56" i="9"/>
  <c r="F50" i="9"/>
  <c r="D50" i="9"/>
  <c r="F49" i="9"/>
  <c r="D49" i="9"/>
  <c r="F48" i="9"/>
  <c r="D48" i="9"/>
  <c r="F47" i="9"/>
  <c r="D47" i="9"/>
  <c r="F46" i="9"/>
  <c r="D46" i="9"/>
  <c r="F45" i="9"/>
  <c r="D45" i="9"/>
  <c r="F44" i="9"/>
  <c r="D44" i="9"/>
  <c r="F43" i="9"/>
  <c r="D43" i="9"/>
  <c r="F42" i="9"/>
  <c r="D42" i="9"/>
  <c r="F41" i="9"/>
  <c r="D41" i="9"/>
  <c r="F40" i="9"/>
  <c r="D40" i="9"/>
  <c r="F39" i="9"/>
  <c r="D39" i="9"/>
  <c r="F38" i="9"/>
  <c r="D38" i="9"/>
  <c r="F37" i="9"/>
  <c r="D37" i="9"/>
  <c r="F36" i="9"/>
  <c r="D36" i="9"/>
  <c r="F35" i="9"/>
  <c r="D35" i="9"/>
  <c r="F34" i="9"/>
  <c r="D34" i="9"/>
  <c r="F33" i="9"/>
  <c r="D33" i="9"/>
  <c r="F32" i="9"/>
  <c r="D32" i="9"/>
  <c r="F31" i="9"/>
  <c r="D31" i="9"/>
  <c r="F25" i="9"/>
  <c r="F24" i="9"/>
  <c r="D24" i="9"/>
  <c r="F23" i="9"/>
  <c r="D23" i="9"/>
  <c r="F22" i="9"/>
  <c r="D22" i="9"/>
  <c r="F21" i="9"/>
  <c r="D21" i="9"/>
  <c r="F20" i="9"/>
  <c r="D20" i="9"/>
  <c r="F19" i="9"/>
  <c r="D19" i="9"/>
  <c r="F18" i="9"/>
  <c r="D18" i="9"/>
  <c r="F17" i="9"/>
  <c r="D17" i="9"/>
  <c r="F16" i="9"/>
  <c r="D16" i="9"/>
  <c r="F15" i="9"/>
  <c r="D15" i="9"/>
  <c r="F14" i="9"/>
  <c r="D14" i="9"/>
  <c r="F13" i="9"/>
  <c r="D13" i="9"/>
  <c r="F12" i="9"/>
  <c r="D12" i="9"/>
  <c r="F11" i="9"/>
  <c r="D11" i="9"/>
  <c r="F10" i="9"/>
  <c r="D10" i="9"/>
  <c r="F9" i="9"/>
  <c r="D9" i="9"/>
  <c r="F8" i="9"/>
  <c r="D8" i="9"/>
  <c r="F7" i="9"/>
  <c r="D7" i="9"/>
  <c r="G6" i="9"/>
  <c r="F6" i="9"/>
  <c r="D6" i="9"/>
  <c r="D200" i="8"/>
  <c r="F199" i="8"/>
  <c r="F198" i="8"/>
  <c r="F197" i="8"/>
  <c r="D71" i="8"/>
  <c r="G220" i="8"/>
  <c r="D18" i="8"/>
  <c r="F67" i="8"/>
  <c r="D192" i="8"/>
  <c r="F190" i="8"/>
  <c r="F189" i="8"/>
  <c r="D64" i="8"/>
  <c r="G213" i="8"/>
  <c r="D163" i="8"/>
  <c r="F162" i="8"/>
  <c r="D187" i="8"/>
  <c r="F186" i="8"/>
  <c r="F185" i="8"/>
  <c r="D85" i="8"/>
  <c r="F109" i="8"/>
  <c r="D184" i="8"/>
  <c r="F58" i="8"/>
  <c r="D183" i="8"/>
  <c r="F182" i="8"/>
  <c r="D57" i="8"/>
  <c r="F181" i="8"/>
  <c r="G200" i="8"/>
  <c r="G199" i="8"/>
  <c r="G198" i="8"/>
  <c r="D198" i="8"/>
  <c r="G197" i="8"/>
  <c r="D197" i="8"/>
  <c r="G196" i="8"/>
  <c r="F196" i="8"/>
  <c r="G195" i="8"/>
  <c r="F195" i="8"/>
  <c r="D195" i="8"/>
  <c r="G194" i="8"/>
  <c r="F194" i="8"/>
  <c r="G193" i="8"/>
  <c r="F193" i="8"/>
  <c r="G192" i="8"/>
  <c r="G191" i="8"/>
  <c r="F191" i="8"/>
  <c r="D191" i="8"/>
  <c r="G190" i="8"/>
  <c r="D190" i="8"/>
  <c r="G189" i="8"/>
  <c r="G188" i="8"/>
  <c r="D188" i="8"/>
  <c r="G187" i="8"/>
  <c r="G186" i="8"/>
  <c r="G185" i="8"/>
  <c r="G184" i="8"/>
  <c r="G183" i="8"/>
  <c r="G182" i="8"/>
  <c r="G181" i="8"/>
  <c r="D181" i="8"/>
  <c r="G175" i="8"/>
  <c r="D175" i="8"/>
  <c r="G174" i="8"/>
  <c r="F174" i="8"/>
  <c r="G173" i="8"/>
  <c r="D173" i="8"/>
  <c r="G172" i="8"/>
  <c r="F172" i="8"/>
  <c r="D172" i="8"/>
  <c r="G171" i="8"/>
  <c r="F171" i="8"/>
  <c r="G170" i="8"/>
  <c r="F170" i="8"/>
  <c r="D170" i="8"/>
  <c r="G169" i="8"/>
  <c r="F169" i="8"/>
  <c r="G168" i="8"/>
  <c r="D168" i="8"/>
  <c r="G167" i="8"/>
  <c r="D167" i="8"/>
  <c r="G166" i="8"/>
  <c r="F166" i="8"/>
  <c r="D166" i="8"/>
  <c r="G165" i="8"/>
  <c r="D165" i="8"/>
  <c r="G164" i="8"/>
  <c r="D164" i="8"/>
  <c r="G163" i="8"/>
  <c r="G162" i="8"/>
  <c r="D162" i="8"/>
  <c r="G161" i="8"/>
  <c r="F161" i="8"/>
  <c r="G160" i="8"/>
  <c r="D160" i="8"/>
  <c r="G159" i="8"/>
  <c r="D159" i="8"/>
  <c r="G158" i="8"/>
  <c r="D158" i="8"/>
  <c r="G157" i="8"/>
  <c r="D157" i="8"/>
  <c r="G156" i="8"/>
  <c r="D156" i="8"/>
  <c r="G150" i="8"/>
  <c r="G149" i="8"/>
  <c r="G148" i="8"/>
  <c r="D148" i="8"/>
  <c r="G147" i="8"/>
  <c r="D147" i="8"/>
  <c r="G146" i="8"/>
  <c r="F146" i="8"/>
  <c r="G145" i="8"/>
  <c r="F145" i="8"/>
  <c r="D145" i="8"/>
  <c r="G144" i="8"/>
  <c r="F144" i="8"/>
  <c r="G143" i="8"/>
  <c r="F143" i="8"/>
  <c r="G142" i="8"/>
  <c r="G141" i="8"/>
  <c r="F141" i="8"/>
  <c r="D141" i="8"/>
  <c r="G140" i="8"/>
  <c r="D140" i="8"/>
  <c r="G139" i="8"/>
  <c r="G138" i="8"/>
  <c r="D138" i="8"/>
  <c r="G137" i="8"/>
  <c r="F137" i="8"/>
  <c r="G136" i="8"/>
  <c r="F136" i="8"/>
  <c r="G135" i="8"/>
  <c r="F135" i="8"/>
  <c r="G134" i="8"/>
  <c r="G133" i="8"/>
  <c r="G132" i="8"/>
  <c r="G131" i="8"/>
  <c r="D131" i="8"/>
  <c r="G125" i="8"/>
  <c r="D125" i="8"/>
  <c r="G124" i="8"/>
  <c r="G123" i="8"/>
  <c r="D123" i="8"/>
  <c r="G122" i="8"/>
  <c r="F122" i="8"/>
  <c r="D122" i="8"/>
  <c r="G121" i="8"/>
  <c r="F121" i="8"/>
  <c r="D121" i="8"/>
  <c r="G120" i="8"/>
  <c r="F120" i="8"/>
  <c r="D120" i="8"/>
  <c r="G119" i="8"/>
  <c r="F119" i="8"/>
  <c r="G118" i="8"/>
  <c r="D118" i="8"/>
  <c r="G117" i="8"/>
  <c r="D117" i="8"/>
  <c r="G116" i="8"/>
  <c r="F116" i="8"/>
  <c r="D116" i="8"/>
  <c r="G115" i="8"/>
  <c r="D115" i="8"/>
  <c r="G114" i="8"/>
  <c r="D114" i="8"/>
  <c r="G113" i="8"/>
  <c r="G112" i="8"/>
  <c r="D112" i="8"/>
  <c r="G111" i="8"/>
  <c r="F111" i="8"/>
  <c r="G110" i="8"/>
  <c r="D110" i="8"/>
  <c r="G109" i="8"/>
  <c r="D109" i="8"/>
  <c r="G108" i="8"/>
  <c r="D108" i="8"/>
  <c r="G107" i="8"/>
  <c r="D107" i="8"/>
  <c r="G106" i="8"/>
  <c r="F106" i="8"/>
  <c r="D106" i="8"/>
  <c r="G100" i="8"/>
  <c r="G99" i="8"/>
  <c r="G98" i="8"/>
  <c r="D98" i="8"/>
  <c r="G97" i="8"/>
  <c r="D97" i="8"/>
  <c r="G96" i="8"/>
  <c r="F96" i="8"/>
  <c r="G95" i="8"/>
  <c r="F95" i="8"/>
  <c r="D95" i="8"/>
  <c r="G94" i="8"/>
  <c r="F94" i="8"/>
  <c r="G93" i="8"/>
  <c r="F93" i="8"/>
  <c r="G92" i="8"/>
  <c r="G91" i="8"/>
  <c r="F91" i="8"/>
  <c r="D91" i="8"/>
  <c r="G90" i="8"/>
  <c r="D90" i="8"/>
  <c r="G89" i="8"/>
  <c r="G88" i="8"/>
  <c r="G87" i="8"/>
  <c r="D87" i="8"/>
  <c r="G86" i="8"/>
  <c r="F86" i="8"/>
  <c r="G85" i="8"/>
  <c r="F85" i="8"/>
  <c r="G84" i="8"/>
  <c r="G83" i="8"/>
  <c r="D83" i="8"/>
  <c r="G82" i="8"/>
  <c r="D82" i="8"/>
  <c r="G81" i="8"/>
  <c r="D81" i="8"/>
  <c r="G75" i="8"/>
  <c r="F75" i="8"/>
  <c r="D75" i="8"/>
  <c r="G74" i="8"/>
  <c r="G73" i="8"/>
  <c r="D73" i="8"/>
  <c r="G72" i="8"/>
  <c r="F72" i="8"/>
  <c r="D72" i="8"/>
  <c r="G71" i="8"/>
  <c r="F71" i="8"/>
  <c r="G70" i="8"/>
  <c r="F70" i="8"/>
  <c r="D70" i="8"/>
  <c r="G69" i="8"/>
  <c r="F69" i="8"/>
  <c r="G68" i="8"/>
  <c r="D68" i="8"/>
  <c r="G67" i="8"/>
  <c r="D67" i="8"/>
  <c r="G66" i="8"/>
  <c r="F66" i="8"/>
  <c r="D66" i="8"/>
  <c r="G65" i="8"/>
  <c r="D65" i="8"/>
  <c r="G64" i="8"/>
  <c r="G63" i="8"/>
  <c r="G62" i="8"/>
  <c r="G61" i="8"/>
  <c r="F61" i="8"/>
  <c r="G60" i="8"/>
  <c r="G59" i="8"/>
  <c r="D59" i="8"/>
  <c r="G58" i="8"/>
  <c r="D58" i="8"/>
  <c r="G57" i="8"/>
  <c r="G56" i="8"/>
  <c r="F56" i="8"/>
  <c r="D56" i="8"/>
  <c r="G50" i="8"/>
  <c r="G49" i="8"/>
  <c r="G48" i="8"/>
  <c r="D48" i="8"/>
  <c r="G47" i="8"/>
  <c r="D47" i="8"/>
  <c r="G46" i="8"/>
  <c r="F46" i="8"/>
  <c r="G45" i="8"/>
  <c r="F45" i="8"/>
  <c r="D45" i="8"/>
  <c r="G44" i="8"/>
  <c r="F44" i="8"/>
  <c r="G43" i="8"/>
  <c r="F43" i="8"/>
  <c r="G42" i="8"/>
  <c r="G41" i="8"/>
  <c r="F41" i="8"/>
  <c r="D41" i="8"/>
  <c r="G40" i="8"/>
  <c r="D40" i="8"/>
  <c r="G39" i="8"/>
  <c r="G38" i="8"/>
  <c r="D38" i="8"/>
  <c r="G37" i="8"/>
  <c r="F37" i="8"/>
  <c r="G36" i="8"/>
  <c r="F36" i="8"/>
  <c r="G35" i="8"/>
  <c r="F35" i="8"/>
  <c r="G34" i="8"/>
  <c r="G33" i="8"/>
  <c r="F33" i="8"/>
  <c r="G32" i="8"/>
  <c r="G31" i="8"/>
  <c r="D31" i="8"/>
  <c r="G25" i="8"/>
  <c r="D25" i="8"/>
  <c r="G24" i="8"/>
  <c r="G23" i="8"/>
  <c r="D23" i="8"/>
  <c r="G22" i="8"/>
  <c r="F22" i="8"/>
  <c r="D22" i="8"/>
  <c r="G21" i="8"/>
  <c r="F21" i="8"/>
  <c r="G20" i="8"/>
  <c r="F20" i="8"/>
  <c r="D20" i="8"/>
  <c r="G19" i="8"/>
  <c r="F19" i="8"/>
  <c r="G18" i="8"/>
  <c r="G17" i="8"/>
  <c r="D17" i="8"/>
  <c r="G16" i="8"/>
  <c r="F16" i="8"/>
  <c r="D16" i="8"/>
  <c r="G15" i="8"/>
  <c r="D15" i="8"/>
  <c r="G14" i="8"/>
  <c r="G13" i="8"/>
  <c r="D13" i="8"/>
  <c r="G12" i="8"/>
  <c r="D12" i="8"/>
  <c r="G11" i="8"/>
  <c r="F11" i="8"/>
  <c r="G10" i="8"/>
  <c r="G9" i="8"/>
  <c r="D9" i="8"/>
  <c r="G8" i="8"/>
  <c r="D8" i="8"/>
  <c r="G7" i="8"/>
  <c r="D7" i="8"/>
  <c r="G6" i="8"/>
  <c r="F6" i="8"/>
  <c r="D6" i="8"/>
  <c r="G338" i="7"/>
  <c r="F338" i="7"/>
  <c r="G337" i="7"/>
  <c r="F337" i="7"/>
  <c r="G336" i="7"/>
  <c r="F336" i="7"/>
  <c r="G335" i="7"/>
  <c r="F335" i="7"/>
  <c r="G334" i="7"/>
  <c r="F334" i="7"/>
  <c r="G333" i="7"/>
  <c r="F333" i="7"/>
  <c r="G332" i="7"/>
  <c r="F332" i="7"/>
  <c r="G331" i="7"/>
  <c r="F331" i="7"/>
  <c r="G330" i="7"/>
  <c r="F330" i="7"/>
  <c r="G329" i="7"/>
  <c r="F329" i="7"/>
  <c r="G328" i="7"/>
  <c r="F328" i="7"/>
  <c r="G327" i="7"/>
  <c r="F327" i="7"/>
  <c r="G326" i="7"/>
  <c r="F326" i="7"/>
  <c r="G325" i="7"/>
  <c r="F325" i="7"/>
  <c r="G324" i="7"/>
  <c r="F324" i="7"/>
  <c r="G323" i="7"/>
  <c r="F323" i="7"/>
  <c r="G322" i="7"/>
  <c r="F322" i="7"/>
  <c r="G321" i="7"/>
  <c r="F321" i="7"/>
  <c r="G320" i="7"/>
  <c r="F320" i="7"/>
  <c r="G319" i="7"/>
  <c r="F319" i="7"/>
  <c r="F288" i="7"/>
  <c r="D288" i="7"/>
  <c r="F287" i="7"/>
  <c r="D287" i="7"/>
  <c r="F286" i="7"/>
  <c r="D286" i="7"/>
  <c r="F285" i="7"/>
  <c r="D285" i="7"/>
  <c r="F284" i="7"/>
  <c r="D284" i="7"/>
  <c r="F283" i="7"/>
  <c r="D283" i="7"/>
  <c r="F282" i="7"/>
  <c r="D282" i="7"/>
  <c r="F281" i="7"/>
  <c r="D281" i="7"/>
  <c r="F280" i="7"/>
  <c r="D280" i="7"/>
  <c r="F279" i="7"/>
  <c r="D279" i="7"/>
  <c r="F278" i="7"/>
  <c r="D278" i="7"/>
  <c r="F277" i="7"/>
  <c r="D277" i="7"/>
  <c r="F276" i="7"/>
  <c r="D276" i="7"/>
  <c r="F275" i="7"/>
  <c r="D275" i="7"/>
  <c r="F274" i="7"/>
  <c r="D274" i="7"/>
  <c r="F273" i="7"/>
  <c r="D273" i="7"/>
  <c r="F272" i="7"/>
  <c r="D272" i="7"/>
  <c r="F271" i="7"/>
  <c r="D271" i="7"/>
  <c r="F270" i="7"/>
  <c r="D270" i="7"/>
  <c r="F269" i="7"/>
  <c r="D269" i="7"/>
  <c r="F263" i="7"/>
  <c r="D263" i="7"/>
  <c r="F262" i="7"/>
  <c r="D262" i="7"/>
  <c r="F261" i="7"/>
  <c r="D261" i="7"/>
  <c r="F260" i="7"/>
  <c r="D260" i="7"/>
  <c r="F259" i="7"/>
  <c r="D259" i="7"/>
  <c r="F258" i="7"/>
  <c r="D258" i="7"/>
  <c r="F257" i="7"/>
  <c r="D257" i="7"/>
  <c r="F256" i="7"/>
  <c r="D256" i="7"/>
  <c r="F255" i="7"/>
  <c r="D255" i="7"/>
  <c r="F254" i="7"/>
  <c r="D254" i="7"/>
  <c r="F253" i="7"/>
  <c r="D253" i="7"/>
  <c r="F252" i="7"/>
  <c r="D252" i="7"/>
  <c r="F251" i="7"/>
  <c r="D251" i="7"/>
  <c r="F250" i="7"/>
  <c r="D250" i="7"/>
  <c r="F244" i="7"/>
  <c r="D244" i="7"/>
  <c r="F243" i="7"/>
  <c r="D243" i="7"/>
  <c r="F242" i="7"/>
  <c r="D242" i="7"/>
  <c r="F241" i="7"/>
  <c r="D241" i="7"/>
  <c r="F240" i="7"/>
  <c r="D240" i="7"/>
  <c r="F239" i="7"/>
  <c r="D239" i="7"/>
  <c r="F238" i="7"/>
  <c r="D238" i="7"/>
  <c r="F237" i="7"/>
  <c r="D237" i="7"/>
  <c r="F236" i="7"/>
  <c r="D236" i="7"/>
  <c r="F235" i="7"/>
  <c r="D235" i="7"/>
  <c r="F234" i="7"/>
  <c r="D234" i="7"/>
  <c r="F233" i="7"/>
  <c r="D233" i="7"/>
  <c r="F232" i="7"/>
  <c r="D232" i="7"/>
  <c r="F231" i="7"/>
  <c r="D231" i="7"/>
  <c r="F230" i="7"/>
  <c r="D230" i="7"/>
  <c r="F229" i="7"/>
  <c r="D229" i="7"/>
  <c r="F228" i="7"/>
  <c r="D228" i="7"/>
  <c r="F227" i="7"/>
  <c r="D227" i="7"/>
  <c r="F226" i="7"/>
  <c r="D226" i="7"/>
  <c r="F225" i="7"/>
  <c r="D225" i="7"/>
  <c r="F219" i="7"/>
  <c r="D219" i="7"/>
  <c r="F218" i="7"/>
  <c r="D218" i="7"/>
  <c r="F217" i="7"/>
  <c r="D217" i="7"/>
  <c r="F216" i="7"/>
  <c r="D216" i="7"/>
  <c r="F215" i="7"/>
  <c r="D215" i="7"/>
  <c r="F214" i="7"/>
  <c r="D214" i="7"/>
  <c r="F213" i="7"/>
  <c r="D213" i="7"/>
  <c r="F212" i="7"/>
  <c r="D212" i="7"/>
  <c r="F211" i="7"/>
  <c r="D211" i="7"/>
  <c r="F210" i="7"/>
  <c r="D210" i="7"/>
  <c r="F209" i="7"/>
  <c r="D209" i="7"/>
  <c r="F208" i="7"/>
  <c r="D208" i="7"/>
  <c r="F207" i="7"/>
  <c r="D207" i="7"/>
  <c r="F206" i="7"/>
  <c r="D206" i="7"/>
  <c r="F200" i="7"/>
  <c r="D200" i="7"/>
  <c r="F199" i="7"/>
  <c r="D199" i="7"/>
  <c r="F198" i="7"/>
  <c r="D198" i="7"/>
  <c r="F197" i="7"/>
  <c r="D197" i="7"/>
  <c r="F196" i="7"/>
  <c r="D196" i="7"/>
  <c r="F195" i="7"/>
  <c r="D195" i="7"/>
  <c r="F194" i="7"/>
  <c r="D194" i="7"/>
  <c r="F193" i="7"/>
  <c r="D193" i="7"/>
  <c r="F192" i="7"/>
  <c r="D192" i="7"/>
  <c r="F191" i="7"/>
  <c r="D191" i="7"/>
  <c r="F190" i="7"/>
  <c r="D190" i="7"/>
  <c r="F189" i="7"/>
  <c r="D189" i="7"/>
  <c r="F188" i="7"/>
  <c r="D188" i="7"/>
  <c r="F187" i="7"/>
  <c r="D187" i="7"/>
  <c r="F186" i="7"/>
  <c r="D186" i="7"/>
  <c r="F185" i="7"/>
  <c r="D185" i="7"/>
  <c r="F184" i="7"/>
  <c r="D184" i="7"/>
  <c r="F183" i="7"/>
  <c r="D183" i="7"/>
  <c r="F182" i="7"/>
  <c r="D182" i="7"/>
  <c r="F181" i="7"/>
  <c r="D181" i="7"/>
  <c r="F175" i="7"/>
  <c r="D175" i="7"/>
  <c r="F174" i="7"/>
  <c r="D174" i="7"/>
  <c r="F173" i="7"/>
  <c r="D173" i="7"/>
  <c r="F172" i="7"/>
  <c r="D172" i="7"/>
  <c r="F171" i="7"/>
  <c r="D171" i="7"/>
  <c r="F170" i="7"/>
  <c r="D170" i="7"/>
  <c r="F169" i="7"/>
  <c r="D169" i="7"/>
  <c r="F168" i="7"/>
  <c r="D168" i="7"/>
  <c r="F167" i="7"/>
  <c r="D167" i="7"/>
  <c r="F166" i="7"/>
  <c r="D166" i="7"/>
  <c r="F165" i="7"/>
  <c r="D165" i="7"/>
  <c r="F164" i="7"/>
  <c r="D164" i="7"/>
  <c r="F163" i="7"/>
  <c r="D163" i="7"/>
  <c r="F162" i="7"/>
  <c r="D162" i="7"/>
  <c r="F161" i="7"/>
  <c r="D161" i="7"/>
  <c r="F160" i="7"/>
  <c r="D160" i="7"/>
  <c r="F159" i="7"/>
  <c r="D159" i="7"/>
  <c r="F158" i="7"/>
  <c r="D158" i="7"/>
  <c r="F157" i="7"/>
  <c r="D157" i="7"/>
  <c r="F156" i="7"/>
  <c r="D156" i="7"/>
  <c r="F150" i="7"/>
  <c r="D150" i="7"/>
  <c r="F149" i="7"/>
  <c r="D149" i="7"/>
  <c r="F148" i="7"/>
  <c r="D148" i="7"/>
  <c r="F147" i="7"/>
  <c r="D147" i="7"/>
  <c r="F146" i="7"/>
  <c r="D146" i="7"/>
  <c r="F145" i="7"/>
  <c r="D145" i="7"/>
  <c r="F144" i="7"/>
  <c r="D144" i="7"/>
  <c r="F143" i="7"/>
  <c r="D143" i="7"/>
  <c r="F142" i="7"/>
  <c r="D142" i="7"/>
  <c r="F141" i="7"/>
  <c r="D141" i="7"/>
  <c r="F140" i="7"/>
  <c r="D140" i="7"/>
  <c r="F139" i="7"/>
  <c r="D139" i="7"/>
  <c r="F138" i="7"/>
  <c r="D138" i="7"/>
  <c r="F137" i="7"/>
  <c r="D137" i="7"/>
  <c r="F136" i="7"/>
  <c r="D136" i="7"/>
  <c r="F135" i="7"/>
  <c r="D135" i="7"/>
  <c r="F134" i="7"/>
  <c r="D134" i="7"/>
  <c r="F133" i="7"/>
  <c r="D133" i="7"/>
  <c r="F132" i="7"/>
  <c r="D132" i="7"/>
  <c r="F131" i="7"/>
  <c r="D131" i="7"/>
  <c r="F125" i="7"/>
  <c r="D125" i="7"/>
  <c r="F124" i="7"/>
  <c r="D124" i="7"/>
  <c r="F123" i="7"/>
  <c r="D123" i="7"/>
  <c r="F122" i="7"/>
  <c r="D122" i="7"/>
  <c r="F121" i="7"/>
  <c r="D121" i="7"/>
  <c r="F120" i="7"/>
  <c r="D120" i="7"/>
  <c r="F119" i="7"/>
  <c r="D119" i="7"/>
  <c r="F118" i="7"/>
  <c r="D118" i="7"/>
  <c r="F117" i="7"/>
  <c r="D117" i="7"/>
  <c r="F116" i="7"/>
  <c r="D116" i="7"/>
  <c r="F115" i="7"/>
  <c r="D115" i="7"/>
  <c r="F114" i="7"/>
  <c r="D114" i="7"/>
  <c r="F113" i="7"/>
  <c r="D113" i="7"/>
  <c r="F112" i="7"/>
  <c r="D112" i="7"/>
  <c r="F111" i="7"/>
  <c r="D111" i="7"/>
  <c r="F110" i="7"/>
  <c r="D110" i="7"/>
  <c r="F109" i="7"/>
  <c r="D109" i="7"/>
  <c r="F108" i="7"/>
  <c r="D108" i="7"/>
  <c r="F107" i="7"/>
  <c r="D107" i="7"/>
  <c r="F106" i="7"/>
  <c r="D106" i="7"/>
  <c r="E100" i="7"/>
  <c r="C100" i="7"/>
  <c r="E99" i="7"/>
  <c r="C99" i="7"/>
  <c r="E98" i="7"/>
  <c r="C98" i="7"/>
  <c r="E97" i="7"/>
  <c r="C97" i="7"/>
  <c r="E96" i="7"/>
  <c r="C96" i="7"/>
  <c r="E95" i="7"/>
  <c r="C95" i="7"/>
  <c r="E94" i="7"/>
  <c r="C94" i="7"/>
  <c r="E93" i="7"/>
  <c r="C93" i="7"/>
  <c r="E92" i="7"/>
  <c r="C92" i="7"/>
  <c r="E91" i="7"/>
  <c r="C91" i="7"/>
  <c r="E90" i="7"/>
  <c r="C90" i="7"/>
  <c r="E89" i="7"/>
  <c r="C89" i="7"/>
  <c r="E88" i="7"/>
  <c r="C88" i="7"/>
  <c r="E87" i="7"/>
  <c r="C87" i="7"/>
  <c r="E86" i="7"/>
  <c r="C86" i="7"/>
  <c r="E85" i="7"/>
  <c r="C85" i="7"/>
  <c r="E84" i="7"/>
  <c r="C84" i="7"/>
  <c r="E83" i="7"/>
  <c r="C83" i="7"/>
  <c r="E82" i="7"/>
  <c r="C82" i="7"/>
  <c r="E81" i="7"/>
  <c r="C81" i="7"/>
  <c r="D81" i="7" s="1"/>
  <c r="F75" i="7"/>
  <c r="F74" i="7"/>
  <c r="D74" i="7"/>
  <c r="F73" i="7"/>
  <c r="D73" i="7"/>
  <c r="F72" i="7"/>
  <c r="D72" i="7"/>
  <c r="F71" i="7"/>
  <c r="D71" i="7"/>
  <c r="F70" i="7"/>
  <c r="D70" i="7"/>
  <c r="F69" i="7"/>
  <c r="D69" i="7"/>
  <c r="F68" i="7"/>
  <c r="D68" i="7"/>
  <c r="F67" i="7"/>
  <c r="D67" i="7"/>
  <c r="F66" i="7"/>
  <c r="D66" i="7"/>
  <c r="F65" i="7"/>
  <c r="D65" i="7"/>
  <c r="F64" i="7"/>
  <c r="D64" i="7"/>
  <c r="F63" i="7"/>
  <c r="D63" i="7"/>
  <c r="F62" i="7"/>
  <c r="D62" i="7"/>
  <c r="F61" i="7"/>
  <c r="D61" i="7"/>
  <c r="F60" i="7"/>
  <c r="D60" i="7"/>
  <c r="F59" i="7"/>
  <c r="D59" i="7"/>
  <c r="F58" i="7"/>
  <c r="D58" i="7"/>
  <c r="F57" i="7"/>
  <c r="D57" i="7"/>
  <c r="F56" i="7"/>
  <c r="D56" i="7"/>
  <c r="F50" i="7"/>
  <c r="D50" i="7"/>
  <c r="F49" i="7"/>
  <c r="D49" i="7"/>
  <c r="F48" i="7"/>
  <c r="D48" i="7"/>
  <c r="F47" i="7"/>
  <c r="D47" i="7"/>
  <c r="F46" i="7"/>
  <c r="D46" i="7"/>
  <c r="F45" i="7"/>
  <c r="D45" i="7"/>
  <c r="F44" i="7"/>
  <c r="D44" i="7"/>
  <c r="F43" i="7"/>
  <c r="D43" i="7"/>
  <c r="F42" i="7"/>
  <c r="D42" i="7"/>
  <c r="F41" i="7"/>
  <c r="D41" i="7"/>
  <c r="F40" i="7"/>
  <c r="D40" i="7"/>
  <c r="F39" i="7"/>
  <c r="D39" i="7"/>
  <c r="F38" i="7"/>
  <c r="D38" i="7"/>
  <c r="F37" i="7"/>
  <c r="D37" i="7"/>
  <c r="F36" i="7"/>
  <c r="D36" i="7"/>
  <c r="F35" i="7"/>
  <c r="D35" i="7"/>
  <c r="F34" i="7"/>
  <c r="D34" i="7"/>
  <c r="F33" i="7"/>
  <c r="D33" i="7"/>
  <c r="F32" i="7"/>
  <c r="D32" i="7"/>
  <c r="D31" i="7"/>
  <c r="F25" i="7"/>
  <c r="D25" i="7"/>
  <c r="F24" i="7"/>
  <c r="D24" i="7"/>
  <c r="F23" i="7"/>
  <c r="D23" i="7"/>
  <c r="F22" i="7"/>
  <c r="D22" i="7"/>
  <c r="F21" i="7"/>
  <c r="D21" i="7"/>
  <c r="F20" i="7"/>
  <c r="D20" i="7"/>
  <c r="F19" i="7"/>
  <c r="D19" i="7"/>
  <c r="F18" i="7"/>
  <c r="D18" i="7"/>
  <c r="F17" i="7"/>
  <c r="D17" i="7"/>
  <c r="F16" i="7"/>
  <c r="D16" i="7"/>
  <c r="F15" i="7"/>
  <c r="D15" i="7"/>
  <c r="F14" i="7"/>
  <c r="D14" i="7"/>
  <c r="F13" i="7"/>
  <c r="D13" i="7"/>
  <c r="F12" i="7"/>
  <c r="D12" i="7"/>
  <c r="F11" i="7"/>
  <c r="D11" i="7"/>
  <c r="F10" i="7"/>
  <c r="D10" i="7"/>
  <c r="F9" i="7"/>
  <c r="D9" i="7"/>
  <c r="F8" i="7"/>
  <c r="D8" i="7"/>
  <c r="F7" i="7"/>
  <c r="D7" i="7"/>
  <c r="G6" i="7"/>
  <c r="F6" i="7"/>
  <c r="D6" i="7"/>
  <c r="E125" i="6"/>
  <c r="F75" i="6" s="1"/>
  <c r="C125" i="6"/>
  <c r="D100" i="6" s="1"/>
  <c r="E124" i="6"/>
  <c r="F49" i="6" s="1"/>
  <c r="C124" i="6"/>
  <c r="D99" i="6" s="1"/>
  <c r="E123" i="6"/>
  <c r="F73" i="6" s="1"/>
  <c r="C123" i="6"/>
  <c r="D98" i="6" s="1"/>
  <c r="E122" i="6"/>
  <c r="C122" i="6"/>
  <c r="D22" i="6" s="1"/>
  <c r="E121" i="6"/>
  <c r="F46" i="6" s="1"/>
  <c r="C121" i="6"/>
  <c r="D46" i="6" s="1"/>
  <c r="E120" i="6"/>
  <c r="C120" i="6"/>
  <c r="D45" i="6" s="1"/>
  <c r="E119" i="6"/>
  <c r="F44" i="6" s="1"/>
  <c r="C119" i="6"/>
  <c r="D69" i="6" s="1"/>
  <c r="E118" i="6"/>
  <c r="C118" i="6"/>
  <c r="D18" i="6" s="1"/>
  <c r="E117" i="6"/>
  <c r="F67" i="6" s="1"/>
  <c r="C117" i="6"/>
  <c r="D17" i="6" s="1"/>
  <c r="E116" i="6"/>
  <c r="F91" i="6" s="1"/>
  <c r="C116" i="6"/>
  <c r="E115" i="6"/>
  <c r="F40" i="6" s="1"/>
  <c r="C115" i="6"/>
  <c r="D90" i="6" s="1"/>
  <c r="E114" i="6"/>
  <c r="F64" i="6" s="1"/>
  <c r="C114" i="6"/>
  <c r="D64" i="6" s="1"/>
  <c r="E113" i="6"/>
  <c r="F88" i="6" s="1"/>
  <c r="C113" i="6"/>
  <c r="D38" i="6" s="1"/>
  <c r="E112" i="6"/>
  <c r="F37" i="6" s="1"/>
  <c r="C112" i="6"/>
  <c r="D62" i="6" s="1"/>
  <c r="E111" i="6"/>
  <c r="F36" i="6" s="1"/>
  <c r="C111" i="6"/>
  <c r="D11" i="6" s="1"/>
  <c r="E110" i="6"/>
  <c r="C110" i="6"/>
  <c r="D35" i="6" s="1"/>
  <c r="E109" i="6"/>
  <c r="F9" i="6" s="1"/>
  <c r="C109" i="6"/>
  <c r="D59" i="6" s="1"/>
  <c r="E108" i="6"/>
  <c r="F83" i="6" s="1"/>
  <c r="C108" i="6"/>
  <c r="D58" i="6" s="1"/>
  <c r="E107" i="6"/>
  <c r="F32" i="6" s="1"/>
  <c r="C107" i="6"/>
  <c r="D7" i="6" s="1"/>
  <c r="E106" i="6"/>
  <c r="F56" i="6" s="1"/>
  <c r="C106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75" i="6"/>
  <c r="G74" i="6"/>
  <c r="F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25" i="6"/>
  <c r="G24" i="6"/>
  <c r="G23" i="6"/>
  <c r="G22" i="6"/>
  <c r="G21" i="6"/>
  <c r="G20" i="6"/>
  <c r="G19" i="6"/>
  <c r="F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E6" i="5"/>
  <c r="C6" i="5"/>
  <c r="C225" i="4"/>
  <c r="C224" i="4"/>
  <c r="C223" i="4"/>
  <c r="G223" i="4" s="1"/>
  <c r="C222" i="4"/>
  <c r="C221" i="4"/>
  <c r="C220" i="4"/>
  <c r="G220" i="4" s="1"/>
  <c r="C219" i="4"/>
  <c r="G219" i="4" s="1"/>
  <c r="C218" i="4"/>
  <c r="C217" i="4"/>
  <c r="G217" i="4" s="1"/>
  <c r="C216" i="4"/>
  <c r="G216" i="4" s="1"/>
  <c r="C215" i="4"/>
  <c r="C214" i="4"/>
  <c r="G214" i="4" s="1"/>
  <c r="C213" i="4"/>
  <c r="G213" i="4" s="1"/>
  <c r="C212" i="4"/>
  <c r="C211" i="4"/>
  <c r="C210" i="4"/>
  <c r="G210" i="4" s="1"/>
  <c r="C209" i="4"/>
  <c r="G209" i="4" s="1"/>
  <c r="C208" i="4"/>
  <c r="G208" i="4" s="1"/>
  <c r="C207" i="4"/>
  <c r="G6" i="4"/>
  <c r="E225" i="3"/>
  <c r="E224" i="3"/>
  <c r="E224" i="5" s="1"/>
  <c r="E223" i="3"/>
  <c r="E223" i="5" s="1"/>
  <c r="E222" i="3"/>
  <c r="E222" i="5" s="1"/>
  <c r="E221" i="3"/>
  <c r="E220" i="3"/>
  <c r="E220" i="5" s="1"/>
  <c r="E219" i="3"/>
  <c r="E219" i="5" s="1"/>
  <c r="E218" i="3"/>
  <c r="E218" i="5" s="1"/>
  <c r="E217" i="3"/>
  <c r="E217" i="5" s="1"/>
  <c r="E216" i="3"/>
  <c r="E216" i="5" s="1"/>
  <c r="E215" i="3"/>
  <c r="E215" i="5" s="1"/>
  <c r="E214" i="3"/>
  <c r="E213" i="3"/>
  <c r="E213" i="5" s="1"/>
  <c r="E212" i="3"/>
  <c r="E212" i="5" s="1"/>
  <c r="E211" i="3"/>
  <c r="E211" i="5" s="1"/>
  <c r="E210" i="3"/>
  <c r="E209" i="3"/>
  <c r="E209" i="5" s="1"/>
  <c r="E208" i="3"/>
  <c r="E208" i="5" s="1"/>
  <c r="E207" i="3"/>
  <c r="E207" i="5" s="1"/>
  <c r="E206" i="3"/>
  <c r="E206" i="5" s="1"/>
  <c r="F131" i="3" s="1"/>
  <c r="G6" i="3"/>
  <c r="F126" i="5" l="1"/>
  <c r="D26" i="5"/>
  <c r="F90" i="4"/>
  <c r="F65" i="4"/>
  <c r="F40" i="4"/>
  <c r="F190" i="4"/>
  <c r="F15" i="4"/>
  <c r="F165" i="4"/>
  <c r="F140" i="4"/>
  <c r="F115" i="4"/>
  <c r="F142" i="4"/>
  <c r="F117" i="4"/>
  <c r="F92" i="4"/>
  <c r="F67" i="4"/>
  <c r="F42" i="4"/>
  <c r="F192" i="4"/>
  <c r="F17" i="4"/>
  <c r="F167" i="4"/>
  <c r="F70" i="4"/>
  <c r="F45" i="4"/>
  <c r="F195" i="4"/>
  <c r="F20" i="4"/>
  <c r="F170" i="4"/>
  <c r="F145" i="4"/>
  <c r="F120" i="4"/>
  <c r="F95" i="4"/>
  <c r="F58" i="4"/>
  <c r="F33" i="4"/>
  <c r="F183" i="4"/>
  <c r="F8" i="4"/>
  <c r="F158" i="4"/>
  <c r="F133" i="4"/>
  <c r="F108" i="4"/>
  <c r="F83" i="4"/>
  <c r="F84" i="4"/>
  <c r="F59" i="4"/>
  <c r="F34" i="4"/>
  <c r="F184" i="4"/>
  <c r="F9" i="4"/>
  <c r="F159" i="4"/>
  <c r="F134" i="4"/>
  <c r="F109" i="4"/>
  <c r="F122" i="4"/>
  <c r="F97" i="4"/>
  <c r="F72" i="4"/>
  <c r="F47" i="4"/>
  <c r="F197" i="4"/>
  <c r="F22" i="4"/>
  <c r="F172" i="4"/>
  <c r="F147" i="4"/>
  <c r="F148" i="4"/>
  <c r="F123" i="4"/>
  <c r="F98" i="4"/>
  <c r="F73" i="4"/>
  <c r="F48" i="4"/>
  <c r="F198" i="4"/>
  <c r="F173" i="4"/>
  <c r="F23" i="4"/>
  <c r="F12" i="4"/>
  <c r="F162" i="4"/>
  <c r="F137" i="4"/>
  <c r="F112" i="4"/>
  <c r="F87" i="4"/>
  <c r="F62" i="4"/>
  <c r="F187" i="4"/>
  <c r="F37" i="4"/>
  <c r="F18" i="4"/>
  <c r="F168" i="4"/>
  <c r="F143" i="4"/>
  <c r="F118" i="4"/>
  <c r="F93" i="4"/>
  <c r="F68" i="4"/>
  <c r="F193" i="4"/>
  <c r="F43" i="4"/>
  <c r="F32" i="4"/>
  <c r="F182" i="4"/>
  <c r="F7" i="4"/>
  <c r="F157" i="4"/>
  <c r="F132" i="4"/>
  <c r="F107" i="4"/>
  <c r="F82" i="4"/>
  <c r="F57" i="4"/>
  <c r="F136" i="4"/>
  <c r="F111" i="4"/>
  <c r="F86" i="4"/>
  <c r="F61" i="4"/>
  <c r="F36" i="4"/>
  <c r="F186" i="4"/>
  <c r="F11" i="4"/>
  <c r="F161" i="4"/>
  <c r="F24" i="4"/>
  <c r="F174" i="4"/>
  <c r="F149" i="4"/>
  <c r="F124" i="4"/>
  <c r="F99" i="4"/>
  <c r="F74" i="4"/>
  <c r="F49" i="4"/>
  <c r="F199" i="4"/>
  <c r="F38" i="4"/>
  <c r="F188" i="4"/>
  <c r="F13" i="4"/>
  <c r="F163" i="4"/>
  <c r="F138" i="4"/>
  <c r="F113" i="4"/>
  <c r="F88" i="4"/>
  <c r="F63" i="4"/>
  <c r="F44" i="4"/>
  <c r="F194" i="4"/>
  <c r="F19" i="4"/>
  <c r="F169" i="4"/>
  <c r="F144" i="4"/>
  <c r="F119" i="4"/>
  <c r="F94" i="4"/>
  <c r="F69" i="4"/>
  <c r="N15" i="10"/>
  <c r="F156" i="4"/>
  <c r="F131" i="4"/>
  <c r="F106" i="4"/>
  <c r="F81" i="4"/>
  <c r="F56" i="4"/>
  <c r="F31" i="4"/>
  <c r="F181" i="4"/>
  <c r="F116" i="4"/>
  <c r="F91" i="4"/>
  <c r="F66" i="4"/>
  <c r="F41" i="4"/>
  <c r="F191" i="4"/>
  <c r="F16" i="4"/>
  <c r="F166" i="4"/>
  <c r="F141" i="4"/>
  <c r="G85" i="7"/>
  <c r="G97" i="7"/>
  <c r="G84" i="7"/>
  <c r="F90" i="7"/>
  <c r="G90" i="7"/>
  <c r="E309" i="7"/>
  <c r="F309" i="7" s="1"/>
  <c r="G96" i="7"/>
  <c r="F91" i="7"/>
  <c r="G91" i="7"/>
  <c r="E299" i="7"/>
  <c r="F299" i="7" s="1"/>
  <c r="G86" i="7"/>
  <c r="F92" i="7"/>
  <c r="G92" i="7"/>
  <c r="F98" i="7"/>
  <c r="G98" i="7"/>
  <c r="G81" i="7"/>
  <c r="E300" i="7"/>
  <c r="F300" i="7" s="1"/>
  <c r="G87" i="7"/>
  <c r="G93" i="7"/>
  <c r="F99" i="7"/>
  <c r="G99" i="7"/>
  <c r="F82" i="7"/>
  <c r="G82" i="7"/>
  <c r="E301" i="7"/>
  <c r="F301" i="7" s="1"/>
  <c r="G88" i="7"/>
  <c r="G94" i="7"/>
  <c r="G100" i="7"/>
  <c r="F83" i="7"/>
  <c r="G83" i="7"/>
  <c r="G89" i="7"/>
  <c r="E308" i="7"/>
  <c r="F308" i="7" s="1"/>
  <c r="G95" i="7"/>
  <c r="D21" i="6"/>
  <c r="F41" i="6"/>
  <c r="F26" i="5"/>
  <c r="F15" i="3"/>
  <c r="F7" i="3"/>
  <c r="F23" i="3"/>
  <c r="C209" i="5"/>
  <c r="G209" i="5" s="1"/>
  <c r="C223" i="5"/>
  <c r="G223" i="5" s="1"/>
  <c r="C217" i="5"/>
  <c r="G217" i="5" s="1"/>
  <c r="F6" i="4"/>
  <c r="F181" i="3"/>
  <c r="F88" i="7"/>
  <c r="F21" i="6"/>
  <c r="F42" i="6"/>
  <c r="D10" i="6"/>
  <c r="D74" i="6"/>
  <c r="D24" i="6"/>
  <c r="D37" i="6"/>
  <c r="D49" i="6"/>
  <c r="F38" i="6"/>
  <c r="D71" i="6"/>
  <c r="D96" i="6"/>
  <c r="D67" i="6"/>
  <c r="F71" i="6"/>
  <c r="F96" i="6"/>
  <c r="D13" i="6"/>
  <c r="F34" i="6"/>
  <c r="F13" i="6"/>
  <c r="F50" i="6"/>
  <c r="F63" i="6"/>
  <c r="D68" i="6"/>
  <c r="F25" i="6"/>
  <c r="C219" i="5"/>
  <c r="C208" i="5"/>
  <c r="C216" i="5"/>
  <c r="C212" i="5"/>
  <c r="G212" i="4"/>
  <c r="C206" i="5"/>
  <c r="G206" i="4"/>
  <c r="C207" i="5"/>
  <c r="G207" i="4"/>
  <c r="C215" i="5"/>
  <c r="G215" i="4"/>
  <c r="C224" i="5"/>
  <c r="G224" i="4"/>
  <c r="C221" i="5"/>
  <c r="G221" i="4"/>
  <c r="C225" i="5"/>
  <c r="G225" i="4"/>
  <c r="C218" i="5"/>
  <c r="G218" i="4"/>
  <c r="C222" i="5"/>
  <c r="G222" i="4"/>
  <c r="C211" i="5"/>
  <c r="G211" i="4"/>
  <c r="D226" i="3"/>
  <c r="D226" i="4"/>
  <c r="F220" i="8"/>
  <c r="D91" i="7"/>
  <c r="D95" i="7"/>
  <c r="D99" i="7"/>
  <c r="D87" i="7"/>
  <c r="D84" i="7"/>
  <c r="D88" i="7"/>
  <c r="D85" i="7"/>
  <c r="D96" i="7"/>
  <c r="D89" i="7"/>
  <c r="D93" i="7"/>
  <c r="D97" i="7"/>
  <c r="D92" i="7"/>
  <c r="D82" i="7"/>
  <c r="D86" i="7"/>
  <c r="D100" i="7"/>
  <c r="D94" i="7"/>
  <c r="D98" i="7"/>
  <c r="D85" i="6"/>
  <c r="D60" i="6"/>
  <c r="D110" i="6" s="1"/>
  <c r="D88" i="6"/>
  <c r="D82" i="6"/>
  <c r="D40" i="6"/>
  <c r="D15" i="6"/>
  <c r="F94" i="6"/>
  <c r="D19" i="6"/>
  <c r="D65" i="6"/>
  <c r="F22" i="3"/>
  <c r="F11" i="3"/>
  <c r="F192" i="3"/>
  <c r="F17" i="3"/>
  <c r="F12" i="3"/>
  <c r="F12" i="5" s="1"/>
  <c r="F168" i="3"/>
  <c r="F18" i="3"/>
  <c r="F224" i="3"/>
  <c r="F24" i="3"/>
  <c r="F16" i="3"/>
  <c r="F13" i="3"/>
  <c r="F19" i="3"/>
  <c r="F34" i="3"/>
  <c r="F9" i="3"/>
  <c r="F8" i="3"/>
  <c r="F95" i="3"/>
  <c r="F95" i="5" s="1"/>
  <c r="F20" i="3"/>
  <c r="C210" i="5"/>
  <c r="C214" i="5"/>
  <c r="D222" i="8"/>
  <c r="D206" i="8"/>
  <c r="N16" i="10"/>
  <c r="D14" i="10"/>
  <c r="D17" i="10"/>
  <c r="O20" i="10"/>
  <c r="D15" i="10"/>
  <c r="D18" i="10"/>
  <c r="D19" i="10"/>
  <c r="N9" i="10"/>
  <c r="N10" i="10"/>
  <c r="N7" i="10"/>
  <c r="N11" i="10"/>
  <c r="N6" i="10"/>
  <c r="O12" i="10"/>
  <c r="D8" i="10"/>
  <c r="F392" i="9"/>
  <c r="F388" i="9"/>
  <c r="F396" i="9"/>
  <c r="F382" i="9"/>
  <c r="F390" i="9"/>
  <c r="F385" i="9"/>
  <c r="F398" i="9"/>
  <c r="F386" i="9"/>
  <c r="F383" i="9"/>
  <c r="F391" i="9"/>
  <c r="F399" i="9"/>
  <c r="F394" i="9"/>
  <c r="F395" i="9"/>
  <c r="F124" i="8"/>
  <c r="F138" i="8"/>
  <c r="F163" i="8"/>
  <c r="G224" i="8"/>
  <c r="F156" i="8"/>
  <c r="F63" i="8"/>
  <c r="F74" i="8"/>
  <c r="F99" i="8"/>
  <c r="F24" i="8"/>
  <c r="F49" i="8"/>
  <c r="F13" i="8"/>
  <c r="F34" i="8"/>
  <c r="F88" i="8"/>
  <c r="F113" i="8"/>
  <c r="F149" i="8"/>
  <c r="F187" i="8"/>
  <c r="G216" i="8"/>
  <c r="F188" i="8"/>
  <c r="F38" i="8"/>
  <c r="G223" i="8"/>
  <c r="D171" i="8"/>
  <c r="D35" i="8"/>
  <c r="D135" i="8"/>
  <c r="D185" i="8"/>
  <c r="G218" i="8"/>
  <c r="G221" i="8"/>
  <c r="D223" i="8"/>
  <c r="D62" i="8"/>
  <c r="D99" i="8"/>
  <c r="D10" i="8"/>
  <c r="D93" i="8"/>
  <c r="D14" i="8"/>
  <c r="D21" i="8"/>
  <c r="D24" i="8"/>
  <c r="D33" i="8"/>
  <c r="D39" i="8"/>
  <c r="D43" i="8"/>
  <c r="D46" i="8"/>
  <c r="D139" i="8"/>
  <c r="D143" i="8"/>
  <c r="D146" i="8"/>
  <c r="D189" i="8"/>
  <c r="D193" i="8"/>
  <c r="D196" i="8"/>
  <c r="D49" i="8"/>
  <c r="D89" i="8"/>
  <c r="D96" i="8"/>
  <c r="G212" i="8"/>
  <c r="D215" i="8"/>
  <c r="D37" i="8"/>
  <c r="D74" i="8"/>
  <c r="D133" i="8"/>
  <c r="D137" i="8"/>
  <c r="F216" i="8"/>
  <c r="F62" i="8"/>
  <c r="F211" i="8"/>
  <c r="F59" i="8"/>
  <c r="D132" i="8"/>
  <c r="D149" i="8"/>
  <c r="D182" i="8"/>
  <c r="D199" i="8"/>
  <c r="G210" i="8"/>
  <c r="G215" i="8"/>
  <c r="F8" i="8"/>
  <c r="F14" i="8"/>
  <c r="F17" i="8"/>
  <c r="D32" i="8"/>
  <c r="D63" i="8"/>
  <c r="F83" i="8"/>
  <c r="F108" i="8"/>
  <c r="F114" i="8"/>
  <c r="D124" i="8"/>
  <c r="F164" i="8"/>
  <c r="D174" i="8"/>
  <c r="F42" i="8"/>
  <c r="D60" i="8"/>
  <c r="F158" i="8"/>
  <c r="G207" i="8"/>
  <c r="G211" i="8"/>
  <c r="F12" i="8"/>
  <c r="F84" i="8"/>
  <c r="F87" i="8"/>
  <c r="F112" i="8"/>
  <c r="F133" i="8"/>
  <c r="F183" i="8"/>
  <c r="G208" i="8"/>
  <c r="F9" i="8"/>
  <c r="D216" i="8"/>
  <c r="F219" i="8"/>
  <c r="F64" i="8"/>
  <c r="D88" i="8"/>
  <c r="D113" i="8"/>
  <c r="D90" i="7"/>
  <c r="F96" i="7"/>
  <c r="E305" i="7"/>
  <c r="F305" i="7" s="1"/>
  <c r="E311" i="7"/>
  <c r="F311" i="7" s="1"/>
  <c r="E307" i="7"/>
  <c r="F307" i="7" s="1"/>
  <c r="F87" i="7"/>
  <c r="E295" i="7"/>
  <c r="F295" i="7" s="1"/>
  <c r="F95" i="7"/>
  <c r="E303" i="7"/>
  <c r="F303" i="7" s="1"/>
  <c r="F6" i="6"/>
  <c r="G117" i="6"/>
  <c r="F69" i="6"/>
  <c r="F99" i="6"/>
  <c r="F11" i="6"/>
  <c r="F24" i="6"/>
  <c r="F100" i="6"/>
  <c r="G121" i="6"/>
  <c r="G124" i="6"/>
  <c r="F16" i="6"/>
  <c r="F86" i="6"/>
  <c r="F61" i="6"/>
  <c r="D23" i="6"/>
  <c r="D12" i="6"/>
  <c r="D73" i="6"/>
  <c r="D87" i="6"/>
  <c r="D48" i="6"/>
  <c r="D57" i="6"/>
  <c r="D75" i="6"/>
  <c r="D93" i="6"/>
  <c r="G123" i="6"/>
  <c r="F8" i="6"/>
  <c r="D9" i="6"/>
  <c r="D32" i="6"/>
  <c r="D43" i="6"/>
  <c r="D72" i="6"/>
  <c r="G109" i="6"/>
  <c r="F58" i="6"/>
  <c r="D63" i="6"/>
  <c r="F66" i="6"/>
  <c r="F98" i="6"/>
  <c r="G113" i="6"/>
  <c r="F33" i="6"/>
  <c r="F48" i="6"/>
  <c r="D25" i="6"/>
  <c r="D61" i="6"/>
  <c r="G107" i="6"/>
  <c r="G111" i="6"/>
  <c r="G125" i="6"/>
  <c r="D70" i="6"/>
  <c r="G119" i="6"/>
  <c r="F226" i="4"/>
  <c r="F226" i="5" s="1"/>
  <c r="C213" i="5"/>
  <c r="C220" i="5"/>
  <c r="F118" i="3"/>
  <c r="E221" i="5"/>
  <c r="E225" i="5"/>
  <c r="E210" i="5"/>
  <c r="E214" i="5"/>
  <c r="F63" i="3"/>
  <c r="F113" i="3"/>
  <c r="F183" i="3"/>
  <c r="F33" i="3"/>
  <c r="F213" i="3"/>
  <c r="F70" i="3"/>
  <c r="F116" i="3"/>
  <c r="F199" i="3"/>
  <c r="F199" i="5" s="1"/>
  <c r="F49" i="3"/>
  <c r="F68" i="3"/>
  <c r="G6" i="5"/>
  <c r="F170" i="3"/>
  <c r="F170" i="5" s="1"/>
  <c r="F45" i="3"/>
  <c r="F45" i="5" s="1"/>
  <c r="F91" i="3"/>
  <c r="F56" i="3"/>
  <c r="F142" i="3"/>
  <c r="F206" i="3"/>
  <c r="F81" i="3"/>
  <c r="F92" i="3"/>
  <c r="F156" i="3"/>
  <c r="F184" i="3"/>
  <c r="F83" i="3"/>
  <c r="F106" i="3"/>
  <c r="F163" i="3"/>
  <c r="F31" i="3"/>
  <c r="F6" i="3"/>
  <c r="F84" i="3"/>
  <c r="F166" i="3"/>
  <c r="F41" i="3"/>
  <c r="F141" i="3"/>
  <c r="F66" i="3"/>
  <c r="F108" i="3"/>
  <c r="F191" i="3"/>
  <c r="F208" i="3"/>
  <c r="F58" i="3"/>
  <c r="F133" i="3"/>
  <c r="F216" i="3"/>
  <c r="F222" i="3"/>
  <c r="F62" i="3"/>
  <c r="F99" i="3"/>
  <c r="F99" i="5" s="1"/>
  <c r="F112" i="3"/>
  <c r="F120" i="3"/>
  <c r="F124" i="3"/>
  <c r="F147" i="3"/>
  <c r="F172" i="3"/>
  <c r="F197" i="3"/>
  <c r="F37" i="3"/>
  <c r="F74" i="3"/>
  <c r="F74" i="5" s="1"/>
  <c r="F149" i="3"/>
  <c r="F149" i="5" s="1"/>
  <c r="F158" i="3"/>
  <c r="F174" i="3"/>
  <c r="F174" i="5" s="1"/>
  <c r="F97" i="3"/>
  <c r="F47" i="3"/>
  <c r="F122" i="3"/>
  <c r="F72" i="3"/>
  <c r="F162" i="3"/>
  <c r="F137" i="3"/>
  <c r="F195" i="3"/>
  <c r="F195" i="5" s="1"/>
  <c r="F134" i="3"/>
  <c r="G208" i="3"/>
  <c r="G216" i="3"/>
  <c r="F42" i="3"/>
  <c r="G224" i="3"/>
  <c r="F145" i="3"/>
  <c r="F187" i="3"/>
  <c r="G211" i="3"/>
  <c r="G219" i="3"/>
  <c r="G209" i="3"/>
  <c r="G217" i="3"/>
  <c r="G225" i="3"/>
  <c r="F87" i="3"/>
  <c r="F212" i="3"/>
  <c r="F220" i="3"/>
  <c r="G213" i="3"/>
  <c r="F218" i="3"/>
  <c r="G221" i="3"/>
  <c r="F32" i="3"/>
  <c r="F40" i="3"/>
  <c r="F48" i="3"/>
  <c r="F48" i="5" s="1"/>
  <c r="F61" i="3"/>
  <c r="F69" i="3"/>
  <c r="F82" i="3"/>
  <c r="F90" i="3"/>
  <c r="F98" i="3"/>
  <c r="F98" i="5" s="1"/>
  <c r="F111" i="3"/>
  <c r="F119" i="3"/>
  <c r="F132" i="3"/>
  <c r="F140" i="3"/>
  <c r="F148" i="3"/>
  <c r="F161" i="3"/>
  <c r="F169" i="3"/>
  <c r="F182" i="3"/>
  <c r="F190" i="3"/>
  <c r="F198" i="3"/>
  <c r="F198" i="5" s="1"/>
  <c r="F207" i="3"/>
  <c r="G210" i="3"/>
  <c r="F215" i="3"/>
  <c r="G218" i="3"/>
  <c r="F223" i="3"/>
  <c r="F93" i="3"/>
  <c r="F143" i="3"/>
  <c r="F193" i="3"/>
  <c r="G207" i="3"/>
  <c r="G215" i="3"/>
  <c r="G223" i="3"/>
  <c r="F43" i="3"/>
  <c r="F38" i="3"/>
  <c r="F59" i="3"/>
  <c r="F67" i="3"/>
  <c r="F88" i="3"/>
  <c r="F109" i="3"/>
  <c r="F117" i="3"/>
  <c r="F138" i="3"/>
  <c r="F159" i="3"/>
  <c r="F167" i="3"/>
  <c r="F188" i="3"/>
  <c r="F209" i="3"/>
  <c r="G212" i="3"/>
  <c r="F217" i="3"/>
  <c r="G220" i="3"/>
  <c r="F36" i="3"/>
  <c r="F44" i="3"/>
  <c r="F57" i="3"/>
  <c r="F65" i="3"/>
  <c r="F73" i="3"/>
  <c r="F86" i="3"/>
  <c r="F94" i="3"/>
  <c r="F107" i="3"/>
  <c r="F115" i="3"/>
  <c r="F123" i="3"/>
  <c r="F123" i="5" s="1"/>
  <c r="F136" i="3"/>
  <c r="F144" i="3"/>
  <c r="F157" i="3"/>
  <c r="F165" i="3"/>
  <c r="F173" i="3"/>
  <c r="F173" i="5" s="1"/>
  <c r="F186" i="3"/>
  <c r="F194" i="3"/>
  <c r="G206" i="3"/>
  <c r="F211" i="3"/>
  <c r="G214" i="3"/>
  <c r="F219" i="3"/>
  <c r="G222" i="3"/>
  <c r="D81" i="6"/>
  <c r="D31" i="6"/>
  <c r="D6" i="6"/>
  <c r="D56" i="6"/>
  <c r="D16" i="6"/>
  <c r="D66" i="6"/>
  <c r="G116" i="6"/>
  <c r="D41" i="6"/>
  <c r="F200" i="8"/>
  <c r="F150" i="8"/>
  <c r="F100" i="8"/>
  <c r="G225" i="8"/>
  <c r="F175" i="8"/>
  <c r="F125" i="8"/>
  <c r="F50" i="8"/>
  <c r="F25" i="8"/>
  <c r="F97" i="6"/>
  <c r="F47" i="6"/>
  <c r="G122" i="6"/>
  <c r="F72" i="6"/>
  <c r="E310" i="7"/>
  <c r="F310" i="7" s="1"/>
  <c r="F97" i="7"/>
  <c r="F60" i="6"/>
  <c r="F10" i="6"/>
  <c r="F35" i="6"/>
  <c r="G110" i="6"/>
  <c r="F85" i="6"/>
  <c r="F70" i="6"/>
  <c r="F20" i="6"/>
  <c r="F45" i="6"/>
  <c r="F95" i="6"/>
  <c r="G120" i="6"/>
  <c r="E298" i="7"/>
  <c r="F298" i="7" s="1"/>
  <c r="F85" i="7"/>
  <c r="F22" i="6"/>
  <c r="D91" i="6"/>
  <c r="D89" i="6"/>
  <c r="D39" i="6"/>
  <c r="D14" i="6"/>
  <c r="D33" i="6"/>
  <c r="D83" i="6"/>
  <c r="G108" i="6"/>
  <c r="D8" i="6"/>
  <c r="F68" i="6"/>
  <c r="F18" i="6"/>
  <c r="F93" i="6"/>
  <c r="G118" i="6"/>
  <c r="D83" i="7"/>
  <c r="F43" i="6"/>
  <c r="F62" i="6"/>
  <c r="F12" i="6"/>
  <c r="F87" i="6"/>
  <c r="G112" i="6"/>
  <c r="D20" i="6"/>
  <c r="F82" i="6"/>
  <c r="D95" i="6"/>
  <c r="F89" i="6"/>
  <c r="F39" i="6"/>
  <c r="G114" i="6"/>
  <c r="E306" i="7"/>
  <c r="F306" i="7" s="1"/>
  <c r="F93" i="7"/>
  <c r="E297" i="7"/>
  <c r="F297" i="7" s="1"/>
  <c r="F192" i="8"/>
  <c r="F142" i="8"/>
  <c r="F92" i="8"/>
  <c r="G217" i="8"/>
  <c r="F167" i="8"/>
  <c r="F117" i="8"/>
  <c r="F381" i="9"/>
  <c r="F389" i="9"/>
  <c r="F397" i="9"/>
  <c r="F14" i="6"/>
  <c r="F17" i="6"/>
  <c r="F92" i="6"/>
  <c r="F81" i="6"/>
  <c r="F31" i="6"/>
  <c r="G106" i="6"/>
  <c r="D92" i="6"/>
  <c r="D42" i="6"/>
  <c r="D94" i="6"/>
  <c r="D44" i="6"/>
  <c r="F100" i="7"/>
  <c r="D220" i="8"/>
  <c r="F384" i="9"/>
  <c r="F400" i="9"/>
  <c r="F59" i="6"/>
  <c r="D84" i="6"/>
  <c r="D34" i="6"/>
  <c r="D86" i="6"/>
  <c r="D36" i="6"/>
  <c r="E294" i="7"/>
  <c r="F294" i="7" s="1"/>
  <c r="F81" i="7"/>
  <c r="F184" i="8"/>
  <c r="F134" i="8"/>
  <c r="G209" i="8"/>
  <c r="F159" i="8"/>
  <c r="F387" i="9"/>
  <c r="F65" i="6"/>
  <c r="F15" i="6"/>
  <c r="D169" i="8"/>
  <c r="D119" i="8"/>
  <c r="D69" i="8"/>
  <c r="D19" i="8"/>
  <c r="D194" i="8"/>
  <c r="D144" i="8"/>
  <c r="D94" i="8"/>
  <c r="D44" i="8"/>
  <c r="F90" i="6"/>
  <c r="F57" i="6"/>
  <c r="F7" i="6"/>
  <c r="F84" i="7"/>
  <c r="E302" i="7"/>
  <c r="F302" i="7" s="1"/>
  <c r="F89" i="7"/>
  <c r="E313" i="7"/>
  <c r="F313" i="7" s="1"/>
  <c r="G219" i="8"/>
  <c r="F393" i="9"/>
  <c r="F84" i="6"/>
  <c r="G115" i="6"/>
  <c r="D97" i="6"/>
  <c r="D47" i="6"/>
  <c r="F221" i="8"/>
  <c r="D161" i="8"/>
  <c r="D111" i="8"/>
  <c r="D61" i="8"/>
  <c r="D11" i="8"/>
  <c r="D186" i="8"/>
  <c r="D136" i="8"/>
  <c r="D86" i="8"/>
  <c r="D36" i="8"/>
  <c r="D11" i="10"/>
  <c r="N19" i="10"/>
  <c r="F23" i="6"/>
  <c r="F86" i="7"/>
  <c r="F94" i="7"/>
  <c r="E296" i="7"/>
  <c r="F296" i="7" s="1"/>
  <c r="E304" i="7"/>
  <c r="F304" i="7" s="1"/>
  <c r="E312" i="7"/>
  <c r="F312" i="7" s="1"/>
  <c r="F7" i="8"/>
  <c r="F15" i="8"/>
  <c r="F23" i="8"/>
  <c r="F57" i="8"/>
  <c r="F65" i="8"/>
  <c r="F73" i="8"/>
  <c r="F107" i="8"/>
  <c r="F115" i="8"/>
  <c r="F123" i="8"/>
  <c r="F157" i="8"/>
  <c r="F165" i="8"/>
  <c r="F173" i="8"/>
  <c r="G206" i="8"/>
  <c r="G214" i="8"/>
  <c r="G222" i="8"/>
  <c r="D6" i="10"/>
  <c r="N14" i="10"/>
  <c r="D50" i="6"/>
  <c r="F10" i="8"/>
  <c r="F18" i="8"/>
  <c r="F31" i="8"/>
  <c r="D34" i="8"/>
  <c r="F39" i="8"/>
  <c r="D42" i="8"/>
  <c r="F47" i="8"/>
  <c r="D50" i="8"/>
  <c r="F60" i="8"/>
  <c r="F68" i="8"/>
  <c r="F81" i="8"/>
  <c r="D84" i="8"/>
  <c r="F89" i="8"/>
  <c r="D92" i="8"/>
  <c r="F97" i="8"/>
  <c r="D100" i="8"/>
  <c r="F110" i="8"/>
  <c r="F118" i="8"/>
  <c r="D134" i="8"/>
  <c r="F139" i="8"/>
  <c r="D142" i="8"/>
  <c r="F147" i="8"/>
  <c r="D150" i="8"/>
  <c r="F160" i="8"/>
  <c r="F168" i="8"/>
  <c r="D9" i="10"/>
  <c r="N17" i="10"/>
  <c r="D7" i="10"/>
  <c r="F32" i="8"/>
  <c r="F40" i="8"/>
  <c r="F48" i="8"/>
  <c r="F82" i="8"/>
  <c r="F90" i="8"/>
  <c r="F98" i="8"/>
  <c r="F132" i="8"/>
  <c r="F140" i="8"/>
  <c r="F148" i="8"/>
  <c r="D121" i="6" l="1"/>
  <c r="F49" i="5"/>
  <c r="F124" i="5"/>
  <c r="F73" i="5"/>
  <c r="F148" i="5"/>
  <c r="F70" i="5"/>
  <c r="F120" i="5"/>
  <c r="F145" i="5"/>
  <c r="F17" i="5"/>
  <c r="F16" i="5"/>
  <c r="F18" i="5"/>
  <c r="D9" i="3"/>
  <c r="F19" i="5"/>
  <c r="F8" i="5"/>
  <c r="D184" i="3"/>
  <c r="F11" i="5"/>
  <c r="F22" i="5"/>
  <c r="F24" i="5"/>
  <c r="D75" i="3"/>
  <c r="D75" i="4"/>
  <c r="D50" i="3"/>
  <c r="D50" i="4"/>
  <c r="D200" i="4"/>
  <c r="D25" i="4"/>
  <c r="D175" i="3"/>
  <c r="D175" i="4"/>
  <c r="D150" i="3"/>
  <c r="D150" i="4"/>
  <c r="D100" i="3"/>
  <c r="D100" i="4"/>
  <c r="D125" i="3"/>
  <c r="D125" i="4"/>
  <c r="D12" i="3"/>
  <c r="D37" i="3"/>
  <c r="D37" i="4"/>
  <c r="D187" i="4"/>
  <c r="D12" i="4"/>
  <c r="D162" i="3"/>
  <c r="D162" i="4"/>
  <c r="D137" i="3"/>
  <c r="D137" i="4"/>
  <c r="D112" i="3"/>
  <c r="D112" i="4"/>
  <c r="D87" i="3"/>
  <c r="D62" i="4"/>
  <c r="D62" i="3"/>
  <c r="D87" i="4"/>
  <c r="D141" i="3"/>
  <c r="D141" i="4"/>
  <c r="D116" i="3"/>
  <c r="D116" i="4"/>
  <c r="D91" i="3"/>
  <c r="D91" i="4"/>
  <c r="D66" i="3"/>
  <c r="D66" i="4"/>
  <c r="D41" i="3"/>
  <c r="D191" i="4"/>
  <c r="D41" i="4"/>
  <c r="D166" i="4"/>
  <c r="D166" i="3"/>
  <c r="D16" i="4"/>
  <c r="D196" i="4"/>
  <c r="D21" i="4"/>
  <c r="D146" i="3"/>
  <c r="D146" i="4"/>
  <c r="D121" i="3"/>
  <c r="D121" i="4"/>
  <c r="D96" i="3"/>
  <c r="D96" i="4"/>
  <c r="D71" i="3"/>
  <c r="D71" i="4"/>
  <c r="D46" i="3"/>
  <c r="D46" i="4"/>
  <c r="D171" i="4"/>
  <c r="D171" i="3"/>
  <c r="D183" i="4"/>
  <c r="D8" i="4"/>
  <c r="D158" i="3"/>
  <c r="D158" i="4"/>
  <c r="D108" i="3"/>
  <c r="D108" i="4"/>
  <c r="D83" i="3"/>
  <c r="D83" i="4"/>
  <c r="D58" i="3"/>
  <c r="D58" i="4"/>
  <c r="D33" i="3"/>
  <c r="D33" i="4"/>
  <c r="D133" i="4"/>
  <c r="D133" i="3"/>
  <c r="D89" i="3"/>
  <c r="D89" i="4"/>
  <c r="D64" i="3"/>
  <c r="D64" i="4"/>
  <c r="D39" i="3"/>
  <c r="D39" i="4"/>
  <c r="D189" i="4"/>
  <c r="D14" i="4"/>
  <c r="D164" i="3"/>
  <c r="D164" i="4"/>
  <c r="D139" i="3"/>
  <c r="D139" i="4"/>
  <c r="D114" i="4"/>
  <c r="D114" i="3"/>
  <c r="D194" i="4"/>
  <c r="D19" i="4"/>
  <c r="D169" i="3"/>
  <c r="D169" i="4"/>
  <c r="D144" i="3"/>
  <c r="D144" i="4"/>
  <c r="D94" i="3"/>
  <c r="D94" i="4"/>
  <c r="D69" i="3"/>
  <c r="D69" i="4"/>
  <c r="D44" i="3"/>
  <c r="D44" i="4"/>
  <c r="D119" i="3"/>
  <c r="D119" i="4"/>
  <c r="D167" i="3"/>
  <c r="D167" i="4"/>
  <c r="D142" i="3"/>
  <c r="D142" i="4"/>
  <c r="D117" i="3"/>
  <c r="D117" i="4"/>
  <c r="D92" i="3"/>
  <c r="D92" i="4"/>
  <c r="D42" i="3"/>
  <c r="D42" i="4"/>
  <c r="D17" i="4"/>
  <c r="D67" i="4"/>
  <c r="D192" i="4"/>
  <c r="D67" i="3"/>
  <c r="F64" i="4"/>
  <c r="F39" i="4"/>
  <c r="F189" i="4"/>
  <c r="F14" i="4"/>
  <c r="F164" i="4"/>
  <c r="F139" i="4"/>
  <c r="F114" i="4"/>
  <c r="F89" i="4"/>
  <c r="D160" i="3"/>
  <c r="D160" i="4"/>
  <c r="D135" i="3"/>
  <c r="D135" i="4"/>
  <c r="D110" i="3"/>
  <c r="D110" i="4"/>
  <c r="D85" i="3"/>
  <c r="D85" i="4"/>
  <c r="D60" i="3"/>
  <c r="D60" i="4"/>
  <c r="D35" i="3"/>
  <c r="D185" i="4"/>
  <c r="D10" i="4"/>
  <c r="D35" i="4"/>
  <c r="D24" i="3"/>
  <c r="D49" i="3"/>
  <c r="D49" i="4"/>
  <c r="D199" i="4"/>
  <c r="D24" i="4"/>
  <c r="D174" i="3"/>
  <c r="D174" i="4"/>
  <c r="D149" i="3"/>
  <c r="D149" i="4"/>
  <c r="D124" i="3"/>
  <c r="D124" i="4"/>
  <c r="D74" i="4"/>
  <c r="D99" i="3"/>
  <c r="D99" i="4"/>
  <c r="D74" i="3"/>
  <c r="D23" i="3"/>
  <c r="D198" i="4"/>
  <c r="D23" i="4"/>
  <c r="D173" i="3"/>
  <c r="D173" i="4"/>
  <c r="D148" i="3"/>
  <c r="D148" i="4"/>
  <c r="D123" i="3"/>
  <c r="D123" i="4"/>
  <c r="D98" i="3"/>
  <c r="D98" i="4"/>
  <c r="D48" i="3"/>
  <c r="D48" i="4"/>
  <c r="D73" i="3"/>
  <c r="D73" i="4"/>
  <c r="F110" i="4"/>
  <c r="F85" i="4"/>
  <c r="F60" i="4"/>
  <c r="F35" i="4"/>
  <c r="F185" i="4"/>
  <c r="F10" i="4"/>
  <c r="F160" i="4"/>
  <c r="F135" i="4"/>
  <c r="D184" i="4"/>
  <c r="D9" i="4"/>
  <c r="D134" i="3"/>
  <c r="D134" i="4"/>
  <c r="D109" i="3"/>
  <c r="D109" i="4"/>
  <c r="D84" i="3"/>
  <c r="D84" i="4"/>
  <c r="D59" i="3"/>
  <c r="D59" i="4"/>
  <c r="D34" i="3"/>
  <c r="D34" i="4"/>
  <c r="D159" i="3"/>
  <c r="D159" i="4"/>
  <c r="F50" i="4"/>
  <c r="F200" i="4"/>
  <c r="F25" i="4"/>
  <c r="F175" i="4"/>
  <c r="F150" i="4"/>
  <c r="F125" i="4"/>
  <c r="F100" i="4"/>
  <c r="F75" i="4"/>
  <c r="D186" i="4"/>
  <c r="D11" i="4"/>
  <c r="D161" i="3"/>
  <c r="D161" i="4"/>
  <c r="D136" i="3"/>
  <c r="D136" i="4"/>
  <c r="D111" i="3"/>
  <c r="D111" i="4"/>
  <c r="D86" i="3"/>
  <c r="D86" i="4"/>
  <c r="D36" i="3"/>
  <c r="D36" i="4"/>
  <c r="D61" i="3"/>
  <c r="D61" i="4"/>
  <c r="D115" i="3"/>
  <c r="D115" i="4"/>
  <c r="D90" i="3"/>
  <c r="D90" i="4"/>
  <c r="D65" i="3"/>
  <c r="D65" i="4"/>
  <c r="D40" i="3"/>
  <c r="D40" i="4"/>
  <c r="D190" i="4"/>
  <c r="D15" i="4"/>
  <c r="D140" i="3"/>
  <c r="D140" i="4"/>
  <c r="D165" i="3"/>
  <c r="D165" i="4"/>
  <c r="F96" i="4"/>
  <c r="F71" i="4"/>
  <c r="F46" i="4"/>
  <c r="F196" i="4"/>
  <c r="F21" i="4"/>
  <c r="F171" i="4"/>
  <c r="F146" i="4"/>
  <c r="F121" i="4"/>
  <c r="D172" i="3"/>
  <c r="D172" i="4"/>
  <c r="D147" i="3"/>
  <c r="D147" i="4"/>
  <c r="D122" i="3"/>
  <c r="D122" i="4"/>
  <c r="D97" i="3"/>
  <c r="D97" i="4"/>
  <c r="D72" i="3"/>
  <c r="D72" i="4"/>
  <c r="D22" i="4"/>
  <c r="D47" i="3"/>
  <c r="D197" i="4"/>
  <c r="D47" i="4"/>
  <c r="D182" i="4"/>
  <c r="D7" i="4"/>
  <c r="D157" i="3"/>
  <c r="D157" i="4"/>
  <c r="D132" i="3"/>
  <c r="D132" i="4"/>
  <c r="D82" i="3"/>
  <c r="D82" i="4"/>
  <c r="D57" i="3"/>
  <c r="D57" i="4"/>
  <c r="D32" i="3"/>
  <c r="D32" i="4"/>
  <c r="D107" i="3"/>
  <c r="D107" i="4"/>
  <c r="D195" i="4"/>
  <c r="D20" i="4"/>
  <c r="D170" i="3"/>
  <c r="D170" i="4"/>
  <c r="D120" i="3"/>
  <c r="D120" i="4"/>
  <c r="D95" i="3"/>
  <c r="D95" i="4"/>
  <c r="D70" i="3"/>
  <c r="D70" i="4"/>
  <c r="D45" i="3"/>
  <c r="D45" i="4"/>
  <c r="D145" i="4"/>
  <c r="D145" i="3"/>
  <c r="D63" i="3"/>
  <c r="D63" i="4"/>
  <c r="D38" i="3"/>
  <c r="D38" i="4"/>
  <c r="D188" i="4"/>
  <c r="D13" i="4"/>
  <c r="D163" i="3"/>
  <c r="D163" i="4"/>
  <c r="D138" i="3"/>
  <c r="D138" i="4"/>
  <c r="D88" i="3"/>
  <c r="D88" i="4"/>
  <c r="D113" i="3"/>
  <c r="D113" i="4"/>
  <c r="D193" i="4"/>
  <c r="D18" i="4"/>
  <c r="D168" i="3"/>
  <c r="D168" i="4"/>
  <c r="D143" i="3"/>
  <c r="D143" i="4"/>
  <c r="D118" i="3"/>
  <c r="D118" i="4"/>
  <c r="D68" i="3"/>
  <c r="D68" i="4"/>
  <c r="D43" i="3"/>
  <c r="D43" i="4"/>
  <c r="D93" i="4"/>
  <c r="D93" i="3"/>
  <c r="D181" i="4"/>
  <c r="D156" i="3"/>
  <c r="D156" i="4"/>
  <c r="D131" i="3"/>
  <c r="D131" i="4"/>
  <c r="D106" i="3"/>
  <c r="D106" i="4"/>
  <c r="D56" i="3"/>
  <c r="D56" i="4"/>
  <c r="D31" i="3"/>
  <c r="D31" i="4"/>
  <c r="D81" i="4"/>
  <c r="D81" i="3"/>
  <c r="D124" i="6"/>
  <c r="F113" i="6"/>
  <c r="F20" i="5"/>
  <c r="F9" i="5"/>
  <c r="F13" i="5"/>
  <c r="F23" i="5"/>
  <c r="F7" i="5"/>
  <c r="F15" i="5"/>
  <c r="D198" i="3"/>
  <c r="D192" i="3"/>
  <c r="F6" i="5"/>
  <c r="D17" i="3"/>
  <c r="D17" i="5" s="1"/>
  <c r="D181" i="3"/>
  <c r="D8" i="3"/>
  <c r="G208" i="5"/>
  <c r="D191" i="3"/>
  <c r="G216" i="5"/>
  <c r="D194" i="3"/>
  <c r="N12" i="10"/>
  <c r="F121" i="6"/>
  <c r="D113" i="6"/>
  <c r="D112" i="6"/>
  <c r="F125" i="6"/>
  <c r="D16" i="3"/>
  <c r="D19" i="3"/>
  <c r="D183" i="3"/>
  <c r="G219" i="5"/>
  <c r="G222" i="5"/>
  <c r="G224" i="5"/>
  <c r="G212" i="5"/>
  <c r="D187" i="3"/>
  <c r="D197" i="3"/>
  <c r="D6" i="4"/>
  <c r="D6" i="3"/>
  <c r="D199" i="3"/>
  <c r="G211" i="5"/>
  <c r="G206" i="5"/>
  <c r="D21" i="3"/>
  <c r="G207" i="5"/>
  <c r="D22" i="3"/>
  <c r="D186" i="3"/>
  <c r="D182" i="3"/>
  <c r="D200" i="3"/>
  <c r="D7" i="3"/>
  <c r="D11" i="3"/>
  <c r="D25" i="3"/>
  <c r="D196" i="3"/>
  <c r="G218" i="5"/>
  <c r="D190" i="3"/>
  <c r="D18" i="3"/>
  <c r="G215" i="5"/>
  <c r="D15" i="3"/>
  <c r="D193" i="3"/>
  <c r="D189" i="3"/>
  <c r="D14" i="3"/>
  <c r="D10" i="3"/>
  <c r="D185" i="3"/>
  <c r="D226" i="5"/>
  <c r="D188" i="3"/>
  <c r="D13" i="3"/>
  <c r="D20" i="3"/>
  <c r="D195" i="3"/>
  <c r="D214" i="8"/>
  <c r="F106" i="6"/>
  <c r="F116" i="6"/>
  <c r="D115" i="6"/>
  <c r="F119" i="6"/>
  <c r="F111" i="6"/>
  <c r="D123" i="6"/>
  <c r="F108" i="6"/>
  <c r="D107" i="6"/>
  <c r="F124" i="6"/>
  <c r="F21" i="3"/>
  <c r="F25" i="3"/>
  <c r="F14" i="3"/>
  <c r="F60" i="3"/>
  <c r="F10" i="3"/>
  <c r="G220" i="5"/>
  <c r="G213" i="5"/>
  <c r="F185" i="3"/>
  <c r="G214" i="5"/>
  <c r="F210" i="3"/>
  <c r="G210" i="5"/>
  <c r="F85" i="3"/>
  <c r="F35" i="3"/>
  <c r="F135" i="3"/>
  <c r="F110" i="3"/>
  <c r="D218" i="8"/>
  <c r="D208" i="8"/>
  <c r="D212" i="8"/>
  <c r="F213" i="8"/>
  <c r="F208" i="8"/>
  <c r="D20" i="10"/>
  <c r="F224" i="8"/>
  <c r="D221" i="8"/>
  <c r="F206" i="8"/>
  <c r="D210" i="8"/>
  <c r="D213" i="8"/>
  <c r="D207" i="8"/>
  <c r="D224" i="8"/>
  <c r="F209" i="8"/>
  <c r="D225" i="8"/>
  <c r="F222" i="8"/>
  <c r="D217" i="8"/>
  <c r="F214" i="8"/>
  <c r="D209" i="8"/>
  <c r="F217" i="8"/>
  <c r="F212" i="8"/>
  <c r="F123" i="6"/>
  <c r="D106" i="6"/>
  <c r="D118" i="6"/>
  <c r="D111" i="6"/>
  <c r="F109" i="6"/>
  <c r="F118" i="6"/>
  <c r="D109" i="6"/>
  <c r="D120" i="6"/>
  <c r="D125" i="6"/>
  <c r="D119" i="6"/>
  <c r="D114" i="6"/>
  <c r="D117" i="6"/>
  <c r="F96" i="3"/>
  <c r="F150" i="3"/>
  <c r="F75" i="3"/>
  <c r="G225" i="5"/>
  <c r="F100" i="3"/>
  <c r="F50" i="3"/>
  <c r="F175" i="3"/>
  <c r="F125" i="3"/>
  <c r="F164" i="3"/>
  <c r="F196" i="3"/>
  <c r="F114" i="3"/>
  <c r="F189" i="3"/>
  <c r="F64" i="3"/>
  <c r="F139" i="3"/>
  <c r="F89" i="3"/>
  <c r="F160" i="3"/>
  <c r="G221" i="5"/>
  <c r="F146" i="3"/>
  <c r="F146" i="5" s="1"/>
  <c r="F39" i="3"/>
  <c r="F71" i="3"/>
  <c r="F71" i="5" s="1"/>
  <c r="F121" i="3"/>
  <c r="F121" i="5" s="1"/>
  <c r="F46" i="3"/>
  <c r="F214" i="3"/>
  <c r="F221" i="3"/>
  <c r="F171" i="3"/>
  <c r="F171" i="5" s="1"/>
  <c r="F200" i="3"/>
  <c r="F225" i="3"/>
  <c r="F213" i="4"/>
  <c r="F213" i="5" s="1"/>
  <c r="F211" i="4"/>
  <c r="F211" i="5" s="1"/>
  <c r="F219" i="4"/>
  <c r="F219" i="5" s="1"/>
  <c r="F212" i="4"/>
  <c r="F212" i="5" s="1"/>
  <c r="F208" i="4"/>
  <c r="F208" i="5" s="1"/>
  <c r="F209" i="4"/>
  <c r="F209" i="5" s="1"/>
  <c r="F218" i="8"/>
  <c r="D211" i="8"/>
  <c r="D116" i="6"/>
  <c r="F207" i="4"/>
  <c r="F207" i="5" s="1"/>
  <c r="F220" i="4"/>
  <c r="F220" i="5" s="1"/>
  <c r="F224" i="4"/>
  <c r="F224" i="5" s="1"/>
  <c r="F216" i="4"/>
  <c r="F216" i="5" s="1"/>
  <c r="F210" i="8"/>
  <c r="F223" i="8"/>
  <c r="D108" i="6"/>
  <c r="F218" i="4"/>
  <c r="F218" i="5" s="1"/>
  <c r="F206" i="4"/>
  <c r="F206" i="5" s="1"/>
  <c r="F222" i="4"/>
  <c r="F222" i="5" s="1"/>
  <c r="N20" i="10"/>
  <c r="F207" i="8"/>
  <c r="F115" i="6"/>
  <c r="F117" i="6"/>
  <c r="F122" i="6"/>
  <c r="F110" i="6"/>
  <c r="F114" i="6"/>
  <c r="F223" i="4"/>
  <c r="F223" i="5" s="1"/>
  <c r="D12" i="10"/>
  <c r="F107" i="6"/>
  <c r="D219" i="8"/>
  <c r="F225" i="8"/>
  <c r="F217" i="4"/>
  <c r="F217" i="5" s="1"/>
  <c r="F215" i="8"/>
  <c r="D122" i="6"/>
  <c r="F112" i="6"/>
  <c r="F120" i="6"/>
  <c r="F215" i="4"/>
  <c r="F215" i="5" s="1"/>
  <c r="F96" i="5" l="1"/>
  <c r="F46" i="5"/>
  <c r="F196" i="5"/>
  <c r="D9" i="5"/>
  <c r="F14" i="5"/>
  <c r="D19" i="5"/>
  <c r="D10" i="5"/>
  <c r="D20" i="5"/>
  <c r="F25" i="5"/>
  <c r="F21" i="5"/>
  <c r="D223" i="3"/>
  <c r="D16" i="5"/>
  <c r="D12" i="5"/>
  <c r="D21" i="5"/>
  <c r="D209" i="4"/>
  <c r="D23" i="5"/>
  <c r="D11" i="5"/>
  <c r="D18" i="5"/>
  <c r="F10" i="5"/>
  <c r="D24" i="5"/>
  <c r="D217" i="4"/>
  <c r="D223" i="4"/>
  <c r="D22" i="5"/>
  <c r="D14" i="5"/>
  <c r="D209" i="3"/>
  <c r="D8" i="5"/>
  <c r="D15" i="5"/>
  <c r="D25" i="5"/>
  <c r="D13" i="5"/>
  <c r="D7" i="5"/>
  <c r="D217" i="3"/>
  <c r="D216" i="4"/>
  <c r="D216" i="3"/>
  <c r="D219" i="3"/>
  <c r="D208" i="4"/>
  <c r="D208" i="3"/>
  <c r="D219" i="4"/>
  <c r="D224" i="4"/>
  <c r="D222" i="4"/>
  <c r="D212" i="4"/>
  <c r="D212" i="3"/>
  <c r="D211" i="4"/>
  <c r="D221" i="4"/>
  <c r="D206" i="4"/>
  <c r="D222" i="3"/>
  <c r="D221" i="3"/>
  <c r="D207" i="4"/>
  <c r="D211" i="3"/>
  <c r="D224" i="3"/>
  <c r="D218" i="3"/>
  <c r="D206" i="3"/>
  <c r="D225" i="3"/>
  <c r="D225" i="4"/>
  <c r="D218" i="4"/>
  <c r="D215" i="4"/>
  <c r="D207" i="3"/>
  <c r="D215" i="3"/>
  <c r="D213" i="3"/>
  <c r="D220" i="3"/>
  <c r="D210" i="3"/>
  <c r="D214" i="3"/>
  <c r="D210" i="4"/>
  <c r="D6" i="5"/>
  <c r="D214" i="4"/>
  <c r="D220" i="4"/>
  <c r="F210" i="4"/>
  <c r="F210" i="5" s="1"/>
  <c r="D213" i="4"/>
  <c r="F225" i="4"/>
  <c r="F225" i="5" s="1"/>
  <c r="F221" i="4"/>
  <c r="F221" i="5" s="1"/>
  <c r="F214" i="4"/>
  <c r="F214" i="5" s="1"/>
  <c r="D209" i="5" l="1"/>
  <c r="D223" i="5"/>
  <c r="D217" i="5"/>
  <c r="D219" i="5"/>
  <c r="D216" i="5"/>
  <c r="D208" i="5"/>
  <c r="D212" i="5"/>
  <c r="D222" i="5"/>
  <c r="D211" i="5"/>
  <c r="D224" i="5"/>
  <c r="D221" i="5"/>
  <c r="D207" i="5"/>
  <c r="D218" i="5"/>
  <c r="D206" i="5"/>
  <c r="D225" i="5"/>
  <c r="D215" i="5"/>
  <c r="D210" i="5"/>
  <c r="D214" i="5"/>
  <c r="D213" i="5"/>
  <c r="D220" i="5"/>
</calcChain>
</file>

<file path=xl/sharedStrings.xml><?xml version="1.0" encoding="utf-8"?>
<sst xmlns="http://schemas.openxmlformats.org/spreadsheetml/2006/main" count="1849" uniqueCount="82">
  <si>
    <t>Claimants by Age and Gender</t>
  </si>
  <si>
    <t>Age Group</t>
  </si>
  <si>
    <t>Accident Half Year</t>
  </si>
  <si>
    <t>Claimant Count</t>
  </si>
  <si>
    <t>Share on Claimant Count</t>
  </si>
  <si>
    <t>Insurer Paid</t>
  </si>
  <si>
    <t>Share on Insurer Paid</t>
  </si>
  <si>
    <t>Average Insurer Paid per Claimant</t>
  </si>
  <si>
    <t>0-15</t>
  </si>
  <si>
    <t>16-24</t>
  </si>
  <si>
    <t>25-39</t>
  </si>
  <si>
    <t>40-54</t>
  </si>
  <si>
    <t>55-64</t>
  </si>
  <si>
    <t>65-79</t>
  </si>
  <si>
    <t>80+</t>
  </si>
  <si>
    <t>Unknown</t>
  </si>
  <si>
    <t>Female Total</t>
  </si>
  <si>
    <t>Male Total</t>
  </si>
  <si>
    <t>Total</t>
  </si>
  <si>
    <t>Claimants by Region</t>
  </si>
  <si>
    <t>Territory</t>
  </si>
  <si>
    <t>Greater Toronto Area (GTA)</t>
  </si>
  <si>
    <t>Non-GTA Urban</t>
  </si>
  <si>
    <t>Rural</t>
  </si>
  <si>
    <t>All Regions</t>
  </si>
  <si>
    <r>
      <t xml:space="preserve">Claimants by Medical and Rehabilitation Expense Class
</t>
    </r>
    <r>
      <rPr>
        <i/>
        <sz val="10"/>
        <color rgb="FF950848"/>
        <rFont val="Calibri"/>
        <family val="2"/>
        <scheme val="minor"/>
      </rPr>
      <t>Claimants may be counted multiple times because the classes are not mutually exclusive.</t>
    </r>
  </si>
  <si>
    <t>Class</t>
  </si>
  <si>
    <t>Treatment – MIG Only</t>
  </si>
  <si>
    <t>Treatment – Non-MIG</t>
  </si>
  <si>
    <t>Treatment – MIG and Non-MIG</t>
  </si>
  <si>
    <t>Treatment – Subtotal</t>
  </si>
  <si>
    <t>Insurer Initiated Exam</t>
  </si>
  <si>
    <t>Provider Initiated Exam</t>
  </si>
  <si>
    <t>Goods and Supplies</t>
  </si>
  <si>
    <t>Missed/Cancelled Appointments</t>
  </si>
  <si>
    <t>Missed/Cancelled Appointments – IE</t>
  </si>
  <si>
    <t>Missed/Cancelled Appointments – Treatment</t>
  </si>
  <si>
    <t>Transportation</t>
  </si>
  <si>
    <t>Transportation – IE</t>
  </si>
  <si>
    <t>Transportation - Treatment</t>
  </si>
  <si>
    <t>Other</t>
  </si>
  <si>
    <t>Unallocated Amount</t>
  </si>
  <si>
    <t>All Classes</t>
  </si>
  <si>
    <r>
      <t xml:space="preserve">Claimants by Reported Injury Grouping
</t>
    </r>
    <r>
      <rPr>
        <sz val="10"/>
        <color rgb="FF950848"/>
        <rFont val="Calibri"/>
        <family val="2"/>
        <scheme val="minor"/>
      </rPr>
      <t>O</t>
    </r>
    <r>
      <rPr>
        <i/>
        <sz val="10"/>
        <color rgb="FF950848"/>
        <rFont val="Calibri"/>
        <family val="2"/>
        <scheme val="minor"/>
      </rPr>
      <t>nly treatment expense as defined in the expense class exhibit is included in this report.</t>
    </r>
  </si>
  <si>
    <t>Injury Class</t>
  </si>
  <si>
    <t>A. Strains &amp; Sprains</t>
  </si>
  <si>
    <t>B. PNI</t>
  </si>
  <si>
    <t>C. Fract/Disloc/Ext STI</t>
  </si>
  <si>
    <t>D1. ABI/CNI</t>
  </si>
  <si>
    <t>D2. Spinal Inj/SCI</t>
  </si>
  <si>
    <t>D3. Int/Ext Inj</t>
  </si>
  <si>
    <t>E. Multi Mj Inju</t>
  </si>
  <si>
    <t>F. Other</t>
  </si>
  <si>
    <t>All Groupings</t>
  </si>
  <si>
    <r>
      <t xml:space="preserve">Claimants by Healthcare Provider Occupation Class
</t>
    </r>
    <r>
      <rPr>
        <i/>
        <sz val="10"/>
        <color rgb="FF950848"/>
        <rFont val="Calibri"/>
        <family val="2"/>
        <scheme val="minor"/>
      </rPr>
      <t>Claimants may be counted multiple times because the classes are not mutually exclusive.</t>
    </r>
  </si>
  <si>
    <t>Provider Occupation Class</t>
  </si>
  <si>
    <t>Chiropractic</t>
  </si>
  <si>
    <t>Family Practice</t>
  </si>
  <si>
    <t>Massage Therapy</t>
  </si>
  <si>
    <t>Medicine/Surgery Other</t>
  </si>
  <si>
    <t>Neurology</t>
  </si>
  <si>
    <t>Occupational Therapy</t>
  </si>
  <si>
    <t>Orthopedic Surgery</t>
  </si>
  <si>
    <t>Physiatry</t>
  </si>
  <si>
    <t>Physiotherapy</t>
  </si>
  <si>
    <t>Psychiatry</t>
  </si>
  <si>
    <t>Psychology</t>
  </si>
  <si>
    <t>Rehabilitation</t>
  </si>
  <si>
    <t>Social Work</t>
  </si>
  <si>
    <t>Other Health Providers</t>
  </si>
  <si>
    <t>Claimants by Medical and Rehabilitation Expense Range</t>
  </si>
  <si>
    <t>Medical and Rehabilitation Expense Range</t>
  </si>
  <si>
    <t>Accident Year</t>
  </si>
  <si>
    <t>Treatment</t>
  </si>
  <si>
    <t>Missed/Cancelled Appointment</t>
  </si>
  <si>
    <t>$0+ to $2,200</t>
  </si>
  <si>
    <t>$2,200+ to $3,500</t>
  </si>
  <si>
    <t>$3,500+ to $50,000</t>
  </si>
  <si>
    <t>$50,000+ to $65,000</t>
  </si>
  <si>
    <t>$65,000+</t>
  </si>
  <si>
    <t xml:space="preserve">           </t>
  </si>
  <si>
    <t>This file provides data published in the HCDB Standard Report 2025H1 in an easy to use format.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</si>
</sst>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_);_(* \(#,##0\);_(* &quot;-&quot;??_);_(@_)"/>
    <numFmt numFmtId="166" formatCode="&quot;$&quot;#,##0"/>
    <numFmt numFmtId="167" formatCode="_(* #,##0.0000000_);_(* \(#,##0.0000000\);_(* &quot;-&quot;??_);_(@_)"/>
    <numFmt numFmtId="168" formatCode="0.0%"/>
    <numFmt numFmtId="169" formatCode="&quot;$&quot;#,##0_);[Red]\(&quot;$&quot;#,##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95084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950848"/>
      <name val="Calibri"/>
      <family val="2"/>
      <scheme val="minor"/>
    </font>
    <font>
      <i/>
      <sz val="11"/>
      <color rgb="FF95084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950848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165" fontId="4" fillId="0" borderId="0" xfId="2" applyNumberFormat="1" applyFont="1"/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10" fontId="5" fillId="2" borderId="2" xfId="1" applyNumberFormat="1" applyFont="1" applyFill="1" applyBorder="1" applyAlignment="1">
      <alignment horizontal="center" vertical="top" wrapText="1"/>
    </xf>
    <xf numFmtId="165" fontId="5" fillId="2" borderId="2" xfId="2" applyNumberFormat="1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3" fontId="4" fillId="0" borderId="0" xfId="0" applyNumberFormat="1" applyFont="1"/>
    <xf numFmtId="10" fontId="4" fillId="0" borderId="0" xfId="1" applyNumberFormat="1" applyFont="1" applyFill="1"/>
    <xf numFmtId="166" fontId="4" fillId="0" borderId="0" xfId="2" applyNumberFormat="1" applyFont="1"/>
    <xf numFmtId="166" fontId="4" fillId="0" borderId="0" xfId="2" applyNumberFormat="1" applyFont="1" applyAlignment="1">
      <alignment horizontal="right"/>
    </xf>
    <xf numFmtId="165" fontId="4" fillId="0" borderId="0" xfId="0" applyNumberFormat="1" applyFont="1"/>
    <xf numFmtId="165" fontId="4" fillId="0" borderId="0" xfId="2" applyNumberFormat="1" applyFont="1" applyFill="1"/>
    <xf numFmtId="10" fontId="4" fillId="0" borderId="0" xfId="1" applyNumberFormat="1" applyFont="1"/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4" fillId="0" borderId="0" xfId="2" applyNumberFormat="1" applyFont="1" applyAlignment="1">
      <alignment horizontal="right"/>
    </xf>
    <xf numFmtId="167" fontId="4" fillId="0" borderId="0" xfId="0" applyNumberFormat="1" applyFont="1"/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10" fontId="8" fillId="0" borderId="0" xfId="1" applyNumberFormat="1" applyFont="1" applyFill="1" applyAlignment="1">
      <alignment horizontal="left" vertical="top"/>
    </xf>
    <xf numFmtId="165" fontId="8" fillId="0" borderId="0" xfId="2" applyNumberFormat="1" applyFont="1" applyFill="1" applyAlignment="1">
      <alignment horizontal="left" vertical="top"/>
    </xf>
    <xf numFmtId="0" fontId="5" fillId="2" borderId="1" xfId="0" applyFont="1" applyFill="1" applyBorder="1" applyAlignment="1">
      <alignment horizontal="center" vertical="top"/>
    </xf>
    <xf numFmtId="167" fontId="4" fillId="0" borderId="0" xfId="0" applyNumberFormat="1" applyFont="1" applyAlignment="1">
      <alignment horizontal="center" vertical="center" wrapText="1"/>
    </xf>
    <xf numFmtId="10" fontId="4" fillId="0" borderId="0" xfId="0" applyNumberFormat="1" applyFont="1"/>
    <xf numFmtId="168" fontId="4" fillId="0" borderId="0" xfId="1" applyNumberFormat="1" applyFont="1"/>
    <xf numFmtId="9" fontId="4" fillId="0" borderId="0" xfId="1" applyFont="1"/>
    <xf numFmtId="0" fontId="0" fillId="0" borderId="0" xfId="0" applyAlignment="1">
      <alignment horizontal="left" vertical="top"/>
    </xf>
    <xf numFmtId="10" fontId="0" fillId="0" borderId="0" xfId="1" applyNumberFormat="1" applyFont="1" applyFill="1" applyAlignment="1">
      <alignment horizontal="left" vertical="top"/>
    </xf>
    <xf numFmtId="165" fontId="0" fillId="0" borderId="0" xfId="2" applyNumberFormat="1" applyFont="1" applyFill="1" applyAlignment="1">
      <alignment horizontal="left" vertical="top"/>
    </xf>
    <xf numFmtId="164" fontId="4" fillId="0" borderId="0" xfId="2" applyFont="1"/>
    <xf numFmtId="0" fontId="4" fillId="0" borderId="0" xfId="0" applyFont="1" applyAlignment="1">
      <alignment horizontal="left" vertical="center" wrapText="1"/>
    </xf>
    <xf numFmtId="165" fontId="4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 wrapText="1"/>
    </xf>
    <xf numFmtId="0" fontId="4" fillId="0" borderId="6" xfId="0" applyFont="1" applyBorder="1"/>
    <xf numFmtId="0" fontId="4" fillId="0" borderId="0" xfId="0" applyFont="1" applyAlignment="1">
      <alignment wrapText="1"/>
    </xf>
    <xf numFmtId="169" fontId="4" fillId="0" borderId="0" xfId="0" applyNumberFormat="1" applyFont="1" applyAlignment="1">
      <alignment horizontal="left"/>
    </xf>
    <xf numFmtId="0" fontId="4" fillId="0" borderId="0" xfId="2" applyNumberFormat="1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3">
    <cellStyle name="Comma 2" xfId="2" xr:uid="{00000000-0005-0000-0000-000000000000}"/>
    <cellStyle name="Normal" xfId="0" builtinId="0"/>
    <cellStyle name="Percent" xfId="1" builtinId="5"/>
  </cellStyles>
  <dxfs count="25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zoomScaleNormal="100" workbookViewId="0"/>
  </sheetViews>
  <sheetFormatPr defaultRowHeight="14.5" x14ac:dyDescent="0.35"/>
  <sheetData>
    <row r="1" spans="1:1" x14ac:dyDescent="0.35">
      <c r="A1" s="1" t="s">
        <v>81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30"/>
  <sheetViews>
    <sheetView showGridLines="0" zoomScale="85" zoomScaleNormal="85" workbookViewId="0">
      <selection sqref="A1:G2"/>
    </sheetView>
  </sheetViews>
  <sheetFormatPr defaultColWidth="9.08984375" defaultRowHeight="13" x14ac:dyDescent="0.3"/>
  <cols>
    <col min="1" max="1" width="12.36328125" style="2" customWidth="1"/>
    <col min="2" max="3" width="10.6328125" style="2" customWidth="1"/>
    <col min="4" max="4" width="10.6328125" style="13" customWidth="1"/>
    <col min="5" max="5" width="12.6328125" style="17" customWidth="1"/>
    <col min="6" max="6" width="10.6328125" style="13" customWidth="1"/>
    <col min="7" max="7" width="12.6328125" style="2" customWidth="1"/>
    <col min="8" max="11" width="9.08984375" style="2"/>
    <col min="12" max="12" width="10" style="3" bestFit="1" customWidth="1"/>
    <col min="13" max="13" width="14.54296875" style="3" bestFit="1" customWidth="1"/>
    <col min="14" max="14" width="9.08984375" style="2"/>
    <col min="15" max="15" width="11" style="2" customWidth="1"/>
    <col min="16" max="16" width="11.90625" style="2" customWidth="1"/>
    <col min="17" max="16384" width="9.08984375" style="2"/>
  </cols>
  <sheetData>
    <row r="1" spans="1:16" ht="18.5" customHeight="1" x14ac:dyDescent="0.3">
      <c r="A1" s="45" t="s">
        <v>0</v>
      </c>
      <c r="B1" s="45"/>
      <c r="C1" s="45"/>
      <c r="D1" s="45"/>
      <c r="E1" s="45"/>
      <c r="F1" s="45"/>
      <c r="G1" s="45"/>
    </row>
    <row r="2" spans="1:16" ht="15.5" customHeight="1" x14ac:dyDescent="0.3">
      <c r="A2" s="45"/>
      <c r="B2" s="45"/>
      <c r="C2" s="45"/>
      <c r="D2" s="45"/>
      <c r="E2" s="45"/>
      <c r="F2" s="45"/>
      <c r="G2" s="45"/>
    </row>
    <row r="5" spans="1:16" s="9" customFormat="1" ht="51.75" customHeight="1" x14ac:dyDescent="0.35">
      <c r="A5" s="4" t="s">
        <v>1</v>
      </c>
      <c r="B5" s="5" t="s">
        <v>2</v>
      </c>
      <c r="C5" s="5" t="s">
        <v>3</v>
      </c>
      <c r="D5" s="6" t="s">
        <v>4</v>
      </c>
      <c r="E5" s="7" t="s">
        <v>5</v>
      </c>
      <c r="F5" s="6" t="s">
        <v>6</v>
      </c>
      <c r="G5" s="8" t="s">
        <v>7</v>
      </c>
      <c r="L5" s="10"/>
      <c r="M5" s="10"/>
    </row>
    <row r="6" spans="1:16" x14ac:dyDescent="0.3">
      <c r="A6" s="2" t="s">
        <v>8</v>
      </c>
      <c r="B6" s="11">
        <v>20131</v>
      </c>
      <c r="C6" s="12">
        <v>533</v>
      </c>
      <c r="D6" s="13">
        <f>C6/'gender total'!C206</f>
        <v>1.9607843137254902E-2</v>
      </c>
      <c r="E6" s="14">
        <v>5084423.62</v>
      </c>
      <c r="F6" s="13">
        <f>E6/'gender total'!E206</f>
        <v>1.7906418138719678E-2</v>
      </c>
      <c r="G6" s="15">
        <f>IFERROR(E6/C6,"-")</f>
        <v>9539.256322701689</v>
      </c>
      <c r="N6" s="16"/>
      <c r="O6" s="16"/>
      <c r="P6" s="16"/>
    </row>
    <row r="7" spans="1:16" x14ac:dyDescent="0.3">
      <c r="A7" s="2" t="s">
        <v>8</v>
      </c>
      <c r="B7" s="11">
        <v>20132</v>
      </c>
      <c r="C7" s="12">
        <v>694</v>
      </c>
      <c r="D7" s="13">
        <f>C7/'gender total'!C207</f>
        <v>2.1088456045458691E-2</v>
      </c>
      <c r="E7" s="14">
        <v>5176395.03</v>
      </c>
      <c r="F7" s="13">
        <f>E7/'gender total'!E207</f>
        <v>1.4768389251078318E-2</v>
      </c>
      <c r="G7" s="15">
        <f t="shared" ref="G7:G72" si="0">IFERROR(E7/C7,"-")</f>
        <v>7458.782463976946</v>
      </c>
      <c r="N7" s="16"/>
      <c r="O7" s="16"/>
      <c r="P7" s="16"/>
    </row>
    <row r="8" spans="1:16" x14ac:dyDescent="0.3">
      <c r="A8" s="2" t="s">
        <v>8</v>
      </c>
      <c r="B8" s="11">
        <v>20141</v>
      </c>
      <c r="C8" s="12">
        <v>462</v>
      </c>
      <c r="D8" s="13">
        <f>C8/'gender total'!C208</f>
        <v>1.5772224498156493E-2</v>
      </c>
      <c r="E8" s="14">
        <v>2977055.02</v>
      </c>
      <c r="F8" s="13">
        <f>E8/'gender total'!E208</f>
        <v>9.6557730227107199E-3</v>
      </c>
      <c r="G8" s="15">
        <f t="shared" si="0"/>
        <v>6443.8420346320345</v>
      </c>
      <c r="N8" s="16"/>
      <c r="O8" s="16"/>
      <c r="P8" s="16"/>
    </row>
    <row r="9" spans="1:16" x14ac:dyDescent="0.3">
      <c r="A9" s="2" t="s">
        <v>8</v>
      </c>
      <c r="B9" s="11">
        <v>20142</v>
      </c>
      <c r="C9" s="12">
        <v>698</v>
      </c>
      <c r="D9" s="13">
        <f>C9/'gender total'!C209</f>
        <v>2.204535405217611E-2</v>
      </c>
      <c r="E9" s="14">
        <v>7378690.3200000003</v>
      </c>
      <c r="F9" s="13">
        <f>E9/'gender total'!E209</f>
        <v>2.0270541813883047E-2</v>
      </c>
      <c r="G9" s="15">
        <f t="shared" si="0"/>
        <v>10571.189570200573</v>
      </c>
      <c r="N9" s="16"/>
      <c r="O9" s="16"/>
      <c r="P9" s="16"/>
    </row>
    <row r="10" spans="1:16" x14ac:dyDescent="0.3">
      <c r="A10" s="2" t="s">
        <v>8</v>
      </c>
      <c r="B10" s="11">
        <v>20151</v>
      </c>
      <c r="C10" s="12">
        <v>539</v>
      </c>
      <c r="D10" s="13">
        <f>C10/'gender total'!C210</f>
        <v>1.7134501064945799E-2</v>
      </c>
      <c r="E10" s="14">
        <v>3451636.77</v>
      </c>
      <c r="F10" s="13">
        <f>E10/'gender total'!E210</f>
        <v>1.0210987069915533E-2</v>
      </c>
      <c r="G10" s="15">
        <f t="shared" si="0"/>
        <v>6403.7787940630797</v>
      </c>
      <c r="N10" s="16"/>
      <c r="O10" s="16"/>
      <c r="P10" s="16"/>
    </row>
    <row r="11" spans="1:16" x14ac:dyDescent="0.3">
      <c r="A11" s="2" t="s">
        <v>8</v>
      </c>
      <c r="B11" s="11">
        <v>20152</v>
      </c>
      <c r="C11" s="12">
        <v>699</v>
      </c>
      <c r="D11" s="13">
        <f>C11/'gender total'!C211</f>
        <v>1.9940662977121014E-2</v>
      </c>
      <c r="E11" s="14">
        <v>5816985.2999999998</v>
      </c>
      <c r="F11" s="13">
        <f>E11/'gender total'!E211</f>
        <v>1.3882608562137086E-2</v>
      </c>
      <c r="G11" s="15">
        <f t="shared" si="0"/>
        <v>8321.8673819742489</v>
      </c>
      <c r="N11" s="16"/>
      <c r="O11" s="16"/>
      <c r="P11" s="16"/>
    </row>
    <row r="12" spans="1:16" x14ac:dyDescent="0.3">
      <c r="A12" s="2" t="s">
        <v>8</v>
      </c>
      <c r="B12" s="11">
        <v>20161</v>
      </c>
      <c r="C12" s="12">
        <v>504</v>
      </c>
      <c r="D12" s="13">
        <f>C12/'gender total'!C212</f>
        <v>1.5495772482705611E-2</v>
      </c>
      <c r="E12" s="14">
        <v>3689753.61</v>
      </c>
      <c r="F12" s="13">
        <f>E12/'gender total'!E212</f>
        <v>9.8513018396352552E-3</v>
      </c>
      <c r="G12" s="15">
        <f t="shared" si="0"/>
        <v>7320.9397023809524</v>
      </c>
      <c r="N12" s="16"/>
      <c r="O12" s="16"/>
      <c r="P12" s="16"/>
    </row>
    <row r="13" spans="1:16" x14ac:dyDescent="0.3">
      <c r="A13" s="2" t="s">
        <v>8</v>
      </c>
      <c r="B13" s="11">
        <v>20162</v>
      </c>
      <c r="C13" s="12">
        <v>705</v>
      </c>
      <c r="D13" s="13">
        <f>C13/'gender total'!C213</f>
        <v>1.8457430097392397E-2</v>
      </c>
      <c r="E13" s="14">
        <v>7030958.7699999996</v>
      </c>
      <c r="F13" s="13">
        <f>E13/'gender total'!E213</f>
        <v>1.7135443786180808E-2</v>
      </c>
      <c r="G13" s="15">
        <f t="shared" si="0"/>
        <v>9972.9911631205669</v>
      </c>
      <c r="N13" s="16"/>
      <c r="O13" s="16"/>
      <c r="P13" s="16"/>
    </row>
    <row r="14" spans="1:16" x14ac:dyDescent="0.3">
      <c r="A14" s="2" t="s">
        <v>8</v>
      </c>
      <c r="B14" s="11">
        <v>20171</v>
      </c>
      <c r="C14" s="12">
        <v>547</v>
      </c>
      <c r="D14" s="13">
        <f>C14/'gender total'!C214</f>
        <v>1.6273465623419511E-2</v>
      </c>
      <c r="E14" s="14">
        <v>3128401.3</v>
      </c>
      <c r="F14" s="13">
        <f>E14/'gender total'!E214</f>
        <v>9.2540099177193958E-3</v>
      </c>
      <c r="G14" s="15">
        <f t="shared" si="0"/>
        <v>5719.1979890310786</v>
      </c>
      <c r="N14" s="16"/>
      <c r="O14" s="16"/>
      <c r="P14" s="16"/>
    </row>
    <row r="15" spans="1:16" x14ac:dyDescent="0.3">
      <c r="A15" s="2" t="s">
        <v>8</v>
      </c>
      <c r="B15" s="11">
        <v>20172</v>
      </c>
      <c r="C15" s="12">
        <v>728</v>
      </c>
      <c r="D15" s="13">
        <f>C15/'gender total'!C215</f>
        <v>1.8687270580383501E-2</v>
      </c>
      <c r="E15" s="14">
        <v>4120465.1</v>
      </c>
      <c r="F15" s="13">
        <f>E15/'gender total'!E215</f>
        <v>1.0433380449215782E-2</v>
      </c>
      <c r="G15" s="15">
        <f t="shared" si="0"/>
        <v>5659.9795329670333</v>
      </c>
      <c r="N15" s="16"/>
      <c r="O15" s="16"/>
      <c r="P15" s="16"/>
    </row>
    <row r="16" spans="1:16" x14ac:dyDescent="0.3">
      <c r="A16" s="2" t="s">
        <v>8</v>
      </c>
      <c r="B16" s="11">
        <v>20181</v>
      </c>
      <c r="C16" s="12">
        <v>500</v>
      </c>
      <c r="D16" s="13">
        <f>C16/'gender total'!C216</f>
        <v>1.4759276205094903E-2</v>
      </c>
      <c r="E16" s="14">
        <v>3144676.35</v>
      </c>
      <c r="F16" s="13">
        <f>E16/'gender total'!E216</f>
        <v>9.2928463043737471E-3</v>
      </c>
      <c r="G16" s="15">
        <f t="shared" si="0"/>
        <v>6289.3527000000004</v>
      </c>
      <c r="N16" s="16"/>
      <c r="O16" s="16"/>
      <c r="P16" s="16"/>
    </row>
    <row r="17" spans="1:16" x14ac:dyDescent="0.3">
      <c r="A17" s="2" t="s">
        <v>8</v>
      </c>
      <c r="B17" s="11">
        <v>20182</v>
      </c>
      <c r="C17" s="12">
        <v>592</v>
      </c>
      <c r="D17" s="13">
        <f>C17/'gender total'!C217</f>
        <v>1.5407438253129636E-2</v>
      </c>
      <c r="E17" s="14">
        <v>3827984.68</v>
      </c>
      <c r="F17" s="13">
        <f>E17/'gender total'!E217</f>
        <v>9.8299624971445003E-3</v>
      </c>
      <c r="G17" s="15">
        <f t="shared" si="0"/>
        <v>6466.1903378378383</v>
      </c>
      <c r="N17" s="16"/>
      <c r="O17" s="16"/>
      <c r="P17" s="16"/>
    </row>
    <row r="18" spans="1:16" x14ac:dyDescent="0.3">
      <c r="A18" s="2" t="s">
        <v>8</v>
      </c>
      <c r="B18" s="11">
        <v>20191</v>
      </c>
      <c r="C18" s="12">
        <v>492</v>
      </c>
      <c r="D18" s="13">
        <f>C18/'gender total'!C218</f>
        <v>1.4410403608458789E-2</v>
      </c>
      <c r="E18" s="14">
        <v>3625366.31</v>
      </c>
      <c r="F18" s="13">
        <f>E18/'gender total'!E218</f>
        <v>1.0533163798963156E-2</v>
      </c>
      <c r="G18" s="15">
        <f t="shared" si="0"/>
        <v>7368.630711382114</v>
      </c>
      <c r="N18" s="16"/>
      <c r="O18" s="16"/>
      <c r="P18" s="16"/>
    </row>
    <row r="19" spans="1:16" x14ac:dyDescent="0.3">
      <c r="A19" s="2" t="s">
        <v>8</v>
      </c>
      <c r="B19" s="11">
        <v>20192</v>
      </c>
      <c r="C19" s="12">
        <v>637</v>
      </c>
      <c r="D19" s="13">
        <f>C19/'gender total'!C219</f>
        <v>1.6307408734831805E-2</v>
      </c>
      <c r="E19" s="14">
        <v>3917349.95</v>
      </c>
      <c r="F19" s="13">
        <f>E19/'gender total'!E219</f>
        <v>1.0074743374111916E-2</v>
      </c>
      <c r="G19" s="15">
        <f t="shared" si="0"/>
        <v>6149.6859497645219</v>
      </c>
      <c r="N19" s="16"/>
      <c r="O19" s="16"/>
      <c r="P19" s="16"/>
    </row>
    <row r="20" spans="1:16" x14ac:dyDescent="0.3">
      <c r="A20" s="2" t="s">
        <v>8</v>
      </c>
      <c r="B20" s="11">
        <v>20201</v>
      </c>
      <c r="C20" s="12">
        <v>253</v>
      </c>
      <c r="D20" s="13">
        <f>C20/'gender total'!C220</f>
        <v>1.2875973331976182E-2</v>
      </c>
      <c r="E20" s="14">
        <v>1722513.66</v>
      </c>
      <c r="F20" s="13">
        <f>E20/'gender total'!E220</f>
        <v>7.6535991214997995E-3</v>
      </c>
      <c r="G20" s="15">
        <f t="shared" si="0"/>
        <v>6808.3543873517783</v>
      </c>
      <c r="N20" s="16"/>
      <c r="O20" s="16"/>
      <c r="P20" s="16"/>
    </row>
    <row r="21" spans="1:16" x14ac:dyDescent="0.3">
      <c r="A21" s="2" t="s">
        <v>8</v>
      </c>
      <c r="B21" s="11">
        <v>20202</v>
      </c>
      <c r="C21" s="12">
        <v>358</v>
      </c>
      <c r="D21" s="13">
        <f>C21/'gender total'!C221</f>
        <v>1.4431992259937111E-2</v>
      </c>
      <c r="E21" s="14">
        <v>2312432.85</v>
      </c>
      <c r="F21" s="13">
        <f>E21/'gender total'!E221</f>
        <v>8.3339046497482583E-3</v>
      </c>
      <c r="G21" s="15">
        <f t="shared" si="0"/>
        <v>6459.3096368715087</v>
      </c>
      <c r="N21" s="16"/>
      <c r="O21" s="16"/>
      <c r="P21" s="16"/>
    </row>
    <row r="22" spans="1:16" x14ac:dyDescent="0.3">
      <c r="A22" s="2" t="s">
        <v>8</v>
      </c>
      <c r="B22" s="11">
        <v>20211</v>
      </c>
      <c r="C22" s="12">
        <v>242</v>
      </c>
      <c r="D22" s="13">
        <f>C22/'gender total'!C222</f>
        <v>1.3083910034602075E-2</v>
      </c>
      <c r="E22" s="14">
        <v>1260256.8600000001</v>
      </c>
      <c r="F22" s="13">
        <f>E22/'gender total'!E222</f>
        <v>6.5233587244666073E-3</v>
      </c>
      <c r="G22" s="15">
        <f t="shared" si="0"/>
        <v>5207.6729752066121</v>
      </c>
      <c r="N22" s="16"/>
      <c r="O22" s="16"/>
      <c r="P22" s="16"/>
    </row>
    <row r="23" spans="1:16" x14ac:dyDescent="0.3">
      <c r="A23" s="2" t="s">
        <v>8</v>
      </c>
      <c r="B23" s="11">
        <v>20212</v>
      </c>
      <c r="C23" s="12">
        <v>437</v>
      </c>
      <c r="D23" s="13">
        <f>C23/'gender total'!C223</f>
        <v>1.5211110724355182E-2</v>
      </c>
      <c r="E23" s="14">
        <v>3262319.39</v>
      </c>
      <c r="F23" s="13">
        <f>E23/'gender total'!E223</f>
        <v>1.1089703464506676E-2</v>
      </c>
      <c r="G23" s="15">
        <f t="shared" si="0"/>
        <v>7465.2617620137298</v>
      </c>
      <c r="N23" s="16"/>
      <c r="O23" s="16"/>
      <c r="P23" s="16"/>
    </row>
    <row r="24" spans="1:16" x14ac:dyDescent="0.3">
      <c r="A24" s="2" t="s">
        <v>8</v>
      </c>
      <c r="B24" s="11">
        <v>20221</v>
      </c>
      <c r="C24" s="12">
        <v>323</v>
      </c>
      <c r="D24" s="13">
        <f>C24/'gender total'!C224</f>
        <v>1.2511620700340873E-2</v>
      </c>
      <c r="E24" s="14">
        <v>1876396.76</v>
      </c>
      <c r="F24" s="13">
        <f>E24/'gender total'!E224</f>
        <v>7.9974838147156453E-3</v>
      </c>
      <c r="G24" s="15">
        <f t="shared" si="0"/>
        <v>5809.2778947368424</v>
      </c>
      <c r="N24" s="16"/>
      <c r="O24" s="16"/>
      <c r="P24" s="16"/>
    </row>
    <row r="25" spans="1:16" x14ac:dyDescent="0.3">
      <c r="A25" s="2" t="s">
        <v>8</v>
      </c>
      <c r="B25" s="11">
        <v>20222</v>
      </c>
      <c r="C25" s="12">
        <v>475</v>
      </c>
      <c r="D25" s="13">
        <f>C25/'gender total'!C225</f>
        <v>1.5361231485673631E-2</v>
      </c>
      <c r="E25" s="14">
        <v>2753686.23</v>
      </c>
      <c r="F25" s="13">
        <f>E25/'gender total'!E225</f>
        <v>9.595872496927586E-3</v>
      </c>
      <c r="G25" s="15">
        <f t="shared" si="0"/>
        <v>5797.2341684210523</v>
      </c>
      <c r="N25" s="16"/>
      <c r="O25" s="16"/>
      <c r="P25" s="16"/>
    </row>
    <row r="26" spans="1:16" x14ac:dyDescent="0.3">
      <c r="A26" s="2" t="s">
        <v>8</v>
      </c>
      <c r="B26" s="11">
        <v>20231</v>
      </c>
      <c r="C26" s="12">
        <v>415</v>
      </c>
      <c r="D26" s="13">
        <f>C26/'gender total'!C226</f>
        <v>1.4034494420020291E-2</v>
      </c>
      <c r="E26" s="14">
        <v>1427976.02</v>
      </c>
      <c r="F26" s="13">
        <f>E26/'gender total'!E226</f>
        <v>6.0095573085415408E-3</v>
      </c>
      <c r="G26" s="15">
        <f t="shared" si="0"/>
        <v>3440.9060722891568</v>
      </c>
      <c r="N26" s="16"/>
      <c r="O26" s="16"/>
      <c r="P26" s="16"/>
    </row>
    <row r="27" spans="1:16" x14ac:dyDescent="0.3">
      <c r="A27" s="2" t="s">
        <v>8</v>
      </c>
      <c r="B27" s="11">
        <v>20232</v>
      </c>
      <c r="C27" s="12">
        <v>556</v>
      </c>
      <c r="D27" s="13">
        <f>C27/'gender total'!C227</f>
        <v>1.6013363670401199E-2</v>
      </c>
      <c r="E27" s="14">
        <v>1967022.14</v>
      </c>
      <c r="F27" s="13">
        <f>E27/'gender total'!E227</f>
        <v>7.7566366349292948E-3</v>
      </c>
      <c r="G27" s="15">
        <f t="shared" si="0"/>
        <v>3537.8096043165465</v>
      </c>
      <c r="N27" s="16"/>
      <c r="O27" s="16"/>
      <c r="P27" s="16"/>
    </row>
    <row r="28" spans="1:16" x14ac:dyDescent="0.3">
      <c r="A28" s="2" t="s">
        <v>8</v>
      </c>
      <c r="B28" s="11">
        <v>20241</v>
      </c>
      <c r="C28" s="12">
        <v>454</v>
      </c>
      <c r="D28" s="13">
        <f>C28/'gender total'!C228</f>
        <v>1.4288411909108076E-2</v>
      </c>
      <c r="E28" s="14">
        <v>1550111.17</v>
      </c>
      <c r="F28" s="13">
        <f>E28/'gender total'!E228</f>
        <v>8.4410801423069563E-3</v>
      </c>
      <c r="G28" s="15">
        <f t="shared" si="0"/>
        <v>3414.3417841409691</v>
      </c>
      <c r="N28" s="16"/>
      <c r="O28" s="16"/>
      <c r="P28" s="16"/>
    </row>
    <row r="29" spans="1:16" x14ac:dyDescent="0.3">
      <c r="A29" s="2" t="s">
        <v>8</v>
      </c>
      <c r="B29" s="11">
        <v>20242</v>
      </c>
      <c r="C29" s="12">
        <v>564</v>
      </c>
      <c r="D29" s="13">
        <f>C29/'gender total'!C229</f>
        <v>1.635778299834682E-2</v>
      </c>
      <c r="E29" s="14">
        <v>1388242.56</v>
      </c>
      <c r="F29" s="13">
        <f>E29/'gender total'!E229</f>
        <v>1.0664803800788512E-2</v>
      </c>
      <c r="G29" s="15">
        <f t="shared" si="0"/>
        <v>2461.4229787234044</v>
      </c>
      <c r="N29" s="16"/>
      <c r="O29" s="16"/>
      <c r="P29" s="16"/>
    </row>
    <row r="30" spans="1:16" x14ac:dyDescent="0.3">
      <c r="A30" s="2" t="s">
        <v>8</v>
      </c>
      <c r="B30" s="11">
        <v>20251</v>
      </c>
      <c r="C30" s="12">
        <v>206</v>
      </c>
      <c r="D30" s="13">
        <f>C30/'gender total'!C230</f>
        <v>1.2164875398606355E-2</v>
      </c>
      <c r="E30" s="14">
        <v>226208.34</v>
      </c>
      <c r="F30" s="13">
        <f>E30/'gender total'!E230</f>
        <v>8.3311638547477942E-3</v>
      </c>
      <c r="G30" s="15">
        <f t="shared" ref="G30" si="1">IFERROR(E30/C30,"-")</f>
        <v>1098.0987378640777</v>
      </c>
      <c r="N30" s="16"/>
      <c r="O30" s="16"/>
      <c r="P30" s="16"/>
    </row>
    <row r="31" spans="1:16" x14ac:dyDescent="0.3">
      <c r="A31" s="2" t="s">
        <v>9</v>
      </c>
      <c r="B31" s="11">
        <v>20131</v>
      </c>
      <c r="C31" s="12">
        <v>1905</v>
      </c>
      <c r="D31" s="13">
        <f>C31/'gender total'!C206</f>
        <v>7.0080565059044253E-2</v>
      </c>
      <c r="E31" s="14">
        <v>14624471.59</v>
      </c>
      <c r="F31" s="13">
        <f>E31/'gender total'!E206</f>
        <v>5.1504737394081776E-2</v>
      </c>
      <c r="G31" s="15">
        <f t="shared" si="0"/>
        <v>7676.8879737532807</v>
      </c>
      <c r="N31" s="16"/>
      <c r="O31" s="16"/>
      <c r="P31" s="16"/>
    </row>
    <row r="32" spans="1:16" x14ac:dyDescent="0.3">
      <c r="A32" s="2" t="s">
        <v>9</v>
      </c>
      <c r="B32" s="11">
        <v>20132</v>
      </c>
      <c r="C32" s="12">
        <v>2447</v>
      </c>
      <c r="D32" s="13">
        <f>C32/'gender total'!C207</f>
        <v>7.4356558996019326E-2</v>
      </c>
      <c r="E32" s="14">
        <v>20156134.129999999</v>
      </c>
      <c r="F32" s="13">
        <f>E32/'gender total'!E207</f>
        <v>5.7505973347011886E-2</v>
      </c>
      <c r="G32" s="15">
        <f t="shared" si="0"/>
        <v>8237.0797425418878</v>
      </c>
      <c r="N32" s="16"/>
      <c r="O32" s="16"/>
      <c r="P32" s="16"/>
    </row>
    <row r="33" spans="1:16" x14ac:dyDescent="0.3">
      <c r="A33" s="2" t="s">
        <v>9</v>
      </c>
      <c r="B33" s="11">
        <v>20141</v>
      </c>
      <c r="C33" s="12">
        <v>1874</v>
      </c>
      <c r="D33" s="13">
        <f>C33/'gender total'!C208</f>
        <v>6.3976512358323093E-2</v>
      </c>
      <c r="E33" s="14">
        <v>15111495.02</v>
      </c>
      <c r="F33" s="13">
        <f>E33/'gender total'!E208</f>
        <v>4.9012586252753697E-2</v>
      </c>
      <c r="G33" s="15">
        <f t="shared" si="0"/>
        <v>8063.7646851654217</v>
      </c>
      <c r="N33" s="16"/>
      <c r="O33" s="16"/>
      <c r="P33" s="16"/>
    </row>
    <row r="34" spans="1:16" x14ac:dyDescent="0.3">
      <c r="A34" s="2" t="s">
        <v>9</v>
      </c>
      <c r="B34" s="11">
        <v>20142</v>
      </c>
      <c r="C34" s="12">
        <v>2309</v>
      </c>
      <c r="D34" s="13">
        <f>C34/'gender total'!C209</f>
        <v>7.2926536542227277E-2</v>
      </c>
      <c r="E34" s="14">
        <v>22436132.18</v>
      </c>
      <c r="F34" s="13">
        <f>E34/'gender total'!E209</f>
        <v>6.1635945645228951E-2</v>
      </c>
      <c r="G34" s="15">
        <f t="shared" si="0"/>
        <v>9716.8177479428323</v>
      </c>
      <c r="N34" s="16"/>
      <c r="O34" s="16"/>
      <c r="P34" s="16"/>
    </row>
    <row r="35" spans="1:16" x14ac:dyDescent="0.3">
      <c r="A35" s="2" t="s">
        <v>9</v>
      </c>
      <c r="B35" s="11">
        <v>20151</v>
      </c>
      <c r="C35" s="12">
        <v>2129</v>
      </c>
      <c r="D35" s="13">
        <f>C35/'gender total'!C210</f>
        <v>6.7679689735194073E-2</v>
      </c>
      <c r="E35" s="14">
        <v>18548924.719999999</v>
      </c>
      <c r="F35" s="13">
        <f>E35/'gender total'!E210</f>
        <v>5.4873337809747749E-2</v>
      </c>
      <c r="G35" s="15">
        <f t="shared" si="0"/>
        <v>8712.5057397839355</v>
      </c>
      <c r="N35" s="16"/>
      <c r="O35" s="16"/>
      <c r="P35" s="16"/>
    </row>
    <row r="36" spans="1:16" x14ac:dyDescent="0.3">
      <c r="A36" s="2" t="s">
        <v>9</v>
      </c>
      <c r="B36" s="11">
        <v>20152</v>
      </c>
      <c r="C36" s="12">
        <v>2548</v>
      </c>
      <c r="D36" s="13">
        <f>C36/'gender total'!C211</f>
        <v>7.2687853026758717E-2</v>
      </c>
      <c r="E36" s="14">
        <v>25231021.870000001</v>
      </c>
      <c r="F36" s="13">
        <f>E36/'gender total'!E211</f>
        <v>6.0215452193755778E-2</v>
      </c>
      <c r="G36" s="15">
        <f t="shared" si="0"/>
        <v>9902.2848783359495</v>
      </c>
      <c r="N36" s="16"/>
      <c r="O36" s="16"/>
      <c r="P36" s="16"/>
    </row>
    <row r="37" spans="1:16" x14ac:dyDescent="0.3">
      <c r="A37" s="2" t="s">
        <v>9</v>
      </c>
      <c r="B37" s="11">
        <v>20161</v>
      </c>
      <c r="C37" s="12">
        <v>2303</v>
      </c>
      <c r="D37" s="13">
        <f>C37/'gender total'!C212</f>
        <v>7.0807071483474246E-2</v>
      </c>
      <c r="E37" s="14">
        <v>20272388.27</v>
      </c>
      <c r="F37" s="13">
        <f>E37/'gender total'!E212</f>
        <v>5.4125406996498926E-2</v>
      </c>
      <c r="G37" s="15">
        <f t="shared" si="0"/>
        <v>8802.6002040816329</v>
      </c>
      <c r="N37" s="16"/>
      <c r="O37" s="16"/>
      <c r="P37" s="16"/>
    </row>
    <row r="38" spans="1:16" x14ac:dyDescent="0.3">
      <c r="A38" s="2" t="s">
        <v>9</v>
      </c>
      <c r="B38" s="11">
        <v>20162</v>
      </c>
      <c r="C38" s="12">
        <v>2790</v>
      </c>
      <c r="D38" s="13">
        <f>C38/'gender total'!C213</f>
        <v>7.3044297832233748E-2</v>
      </c>
      <c r="E38" s="14">
        <v>24773306.41</v>
      </c>
      <c r="F38" s="13">
        <f>E38/'gender total'!E213</f>
        <v>6.0376061540521268E-2</v>
      </c>
      <c r="G38" s="15">
        <f t="shared" si="0"/>
        <v>8879.3212939068108</v>
      </c>
      <c r="N38" s="16"/>
      <c r="O38" s="16"/>
      <c r="P38" s="16"/>
    </row>
    <row r="39" spans="1:16" x14ac:dyDescent="0.3">
      <c r="A39" s="2" t="s">
        <v>9</v>
      </c>
      <c r="B39" s="11">
        <v>20171</v>
      </c>
      <c r="C39" s="12">
        <v>2352</v>
      </c>
      <c r="D39" s="13">
        <f>C39/'gender total'!C214</f>
        <v>6.9972927141284627E-2</v>
      </c>
      <c r="E39" s="14">
        <v>17116809.850000001</v>
      </c>
      <c r="F39" s="13">
        <f>E39/'gender total'!E214</f>
        <v>5.0632611651074647E-2</v>
      </c>
      <c r="G39" s="15">
        <f t="shared" si="0"/>
        <v>7277.5552083333341</v>
      </c>
      <c r="N39" s="16"/>
      <c r="O39" s="16"/>
      <c r="P39" s="16"/>
    </row>
    <row r="40" spans="1:16" x14ac:dyDescent="0.3">
      <c r="A40" s="2" t="s">
        <v>9</v>
      </c>
      <c r="B40" s="11">
        <v>20172</v>
      </c>
      <c r="C40" s="12">
        <v>2814</v>
      </c>
      <c r="D40" s="13">
        <f>C40/'gender total'!C215</f>
        <v>7.2233488204943908E-2</v>
      </c>
      <c r="E40" s="14">
        <v>21944117.469999999</v>
      </c>
      <c r="F40" s="13">
        <f>E40/'gender total'!E215</f>
        <v>5.5564437661853386E-2</v>
      </c>
      <c r="G40" s="15">
        <f t="shared" si="0"/>
        <v>7798.1938415067516</v>
      </c>
      <c r="N40" s="16"/>
      <c r="O40" s="16"/>
      <c r="P40" s="16"/>
    </row>
    <row r="41" spans="1:16" x14ac:dyDescent="0.3">
      <c r="A41" s="2" t="s">
        <v>9</v>
      </c>
      <c r="B41" s="11">
        <v>20181</v>
      </c>
      <c r="C41" s="12">
        <v>2316</v>
      </c>
      <c r="D41" s="13">
        <f>C41/'gender total'!C216</f>
        <v>6.8364967381999583E-2</v>
      </c>
      <c r="E41" s="14">
        <v>17101666.699999999</v>
      </c>
      <c r="F41" s="13">
        <f>E41/'gender total'!E216</f>
        <v>5.0537207172918312E-2</v>
      </c>
      <c r="G41" s="15">
        <f t="shared" si="0"/>
        <v>7384.1393350604485</v>
      </c>
      <c r="N41" s="16"/>
      <c r="O41" s="16"/>
      <c r="P41" s="16"/>
    </row>
    <row r="42" spans="1:16" x14ac:dyDescent="0.3">
      <c r="A42" s="2" t="s">
        <v>9</v>
      </c>
      <c r="B42" s="11">
        <v>20182</v>
      </c>
      <c r="C42" s="12">
        <v>2891</v>
      </c>
      <c r="D42" s="13">
        <f>C42/'gender total'!C217</f>
        <v>7.5241391874658406E-2</v>
      </c>
      <c r="E42" s="14">
        <v>22496092.800000001</v>
      </c>
      <c r="F42" s="13">
        <f>E42/'gender total'!E217</f>
        <v>5.7768190586458247E-2</v>
      </c>
      <c r="G42" s="15">
        <f t="shared" si="0"/>
        <v>7781.4226219301281</v>
      </c>
      <c r="N42" s="16"/>
      <c r="O42" s="16"/>
      <c r="P42" s="16"/>
    </row>
    <row r="43" spans="1:16" x14ac:dyDescent="0.3">
      <c r="A43" s="2" t="s">
        <v>9</v>
      </c>
      <c r="B43" s="11">
        <v>20191</v>
      </c>
      <c r="C43" s="12">
        <v>2263</v>
      </c>
      <c r="D43" s="13">
        <f>C43/'gender total'!C218</f>
        <v>6.6281998711264722E-2</v>
      </c>
      <c r="E43" s="14">
        <v>16640087.65</v>
      </c>
      <c r="F43" s="13">
        <f>E43/'gender total'!E218</f>
        <v>4.834622321145636E-2</v>
      </c>
      <c r="G43" s="15">
        <f t="shared" si="0"/>
        <v>7353.1098762704378</v>
      </c>
      <c r="N43" s="16"/>
      <c r="O43" s="16"/>
      <c r="P43" s="16"/>
    </row>
    <row r="44" spans="1:16" x14ac:dyDescent="0.3">
      <c r="A44" s="2" t="s">
        <v>9</v>
      </c>
      <c r="B44" s="11">
        <v>20192</v>
      </c>
      <c r="C44" s="12">
        <v>2836</v>
      </c>
      <c r="D44" s="13">
        <f>C44/'gender total'!C219</f>
        <v>7.2602529312375194E-2</v>
      </c>
      <c r="E44" s="14">
        <v>18851634.859999999</v>
      </c>
      <c r="F44" s="13">
        <f>E44/'gender total'!E219</f>
        <v>4.8483129110525901E-2</v>
      </c>
      <c r="G44" s="15">
        <f t="shared" si="0"/>
        <v>6647.2619393511986</v>
      </c>
      <c r="N44" s="16"/>
      <c r="O44" s="16"/>
      <c r="P44" s="16"/>
    </row>
    <row r="45" spans="1:16" x14ac:dyDescent="0.3">
      <c r="A45" s="2" t="s">
        <v>9</v>
      </c>
      <c r="B45" s="11">
        <v>20201</v>
      </c>
      <c r="C45" s="12">
        <v>1282</v>
      </c>
      <c r="D45" s="13">
        <f>C45/'gender total'!C220</f>
        <v>6.5245050638709348E-2</v>
      </c>
      <c r="E45" s="14">
        <v>11463464.470000001</v>
      </c>
      <c r="F45" s="13">
        <f>E45/'gender total'!E220</f>
        <v>5.093530671735641E-2</v>
      </c>
      <c r="G45" s="15">
        <f t="shared" si="0"/>
        <v>8941.8599609984412</v>
      </c>
      <c r="N45" s="16"/>
      <c r="O45" s="16"/>
      <c r="P45" s="16"/>
    </row>
    <row r="46" spans="1:16" x14ac:dyDescent="0.3">
      <c r="A46" s="2" t="s">
        <v>9</v>
      </c>
      <c r="B46" s="11">
        <v>20202</v>
      </c>
      <c r="C46" s="12">
        <v>1879</v>
      </c>
      <c r="D46" s="13">
        <f>C46/'gender total'!C221</f>
        <v>7.5747802950898974E-2</v>
      </c>
      <c r="E46" s="14">
        <v>15313023.960000001</v>
      </c>
      <c r="F46" s="13">
        <f>E46/'gender total'!E221</f>
        <v>5.5187454019237997E-2</v>
      </c>
      <c r="G46" s="15">
        <f t="shared" si="0"/>
        <v>8149.5603831825447</v>
      </c>
      <c r="N46" s="16"/>
      <c r="O46" s="16"/>
      <c r="P46" s="16"/>
    </row>
    <row r="47" spans="1:16" x14ac:dyDescent="0.3">
      <c r="A47" s="2" t="s">
        <v>9</v>
      </c>
      <c r="B47" s="11">
        <v>20211</v>
      </c>
      <c r="C47" s="12">
        <v>1320</v>
      </c>
      <c r="D47" s="13">
        <f>C47/'gender total'!C222</f>
        <v>7.1366782006920412E-2</v>
      </c>
      <c r="E47" s="14">
        <v>10482978.859999999</v>
      </c>
      <c r="F47" s="13">
        <f>E47/'gender total'!E222</f>
        <v>5.4262137961923099E-2</v>
      </c>
      <c r="G47" s="15">
        <f t="shared" si="0"/>
        <v>7941.6506515151514</v>
      </c>
      <c r="N47" s="16"/>
      <c r="O47" s="16"/>
      <c r="P47" s="16"/>
    </row>
    <row r="48" spans="1:16" x14ac:dyDescent="0.3">
      <c r="A48" s="2" t="s">
        <v>9</v>
      </c>
      <c r="B48" s="11">
        <v>20212</v>
      </c>
      <c r="C48" s="12">
        <v>2160</v>
      </c>
      <c r="D48" s="13">
        <f>C48/'gender total'!C223</f>
        <v>7.5185352779421497E-2</v>
      </c>
      <c r="E48" s="14">
        <v>17641415.760000002</v>
      </c>
      <c r="F48" s="13">
        <f>E48/'gender total'!E223</f>
        <v>5.9969011640051181E-2</v>
      </c>
      <c r="G48" s="15">
        <f t="shared" si="0"/>
        <v>8167.3221111111116</v>
      </c>
      <c r="N48" s="16"/>
      <c r="O48" s="16"/>
      <c r="P48" s="16"/>
    </row>
    <row r="49" spans="1:16" x14ac:dyDescent="0.3">
      <c r="A49" s="2" t="s">
        <v>9</v>
      </c>
      <c r="B49" s="11">
        <v>20221</v>
      </c>
      <c r="C49" s="12">
        <v>1731</v>
      </c>
      <c r="D49" s="13">
        <f>C49/'gender total'!C224</f>
        <v>6.7051440966842263E-2</v>
      </c>
      <c r="E49" s="14">
        <v>11393443.73</v>
      </c>
      <c r="F49" s="13">
        <f>E49/'gender total'!E224</f>
        <v>4.8560562332535931E-2</v>
      </c>
      <c r="G49" s="15">
        <f t="shared" si="0"/>
        <v>6582.0009994222992</v>
      </c>
      <c r="N49" s="16"/>
      <c r="O49" s="16"/>
      <c r="P49" s="16"/>
    </row>
    <row r="50" spans="1:16" x14ac:dyDescent="0.3">
      <c r="A50" s="2" t="s">
        <v>9</v>
      </c>
      <c r="B50" s="11">
        <v>20222</v>
      </c>
      <c r="C50" s="12">
        <v>2107</v>
      </c>
      <c r="D50" s="13">
        <f>C50/'gender total'!C225</f>
        <v>6.8139188926977554E-2</v>
      </c>
      <c r="E50" s="14">
        <v>16075947.99</v>
      </c>
      <c r="F50" s="13">
        <f>E50/'gender total'!E225</f>
        <v>5.6020451966773036E-2</v>
      </c>
      <c r="G50" s="15">
        <f t="shared" si="0"/>
        <v>7629.7807261509251</v>
      </c>
      <c r="N50" s="16"/>
      <c r="O50" s="16"/>
      <c r="P50" s="16"/>
    </row>
    <row r="51" spans="1:16" x14ac:dyDescent="0.3">
      <c r="A51" s="2" t="s">
        <v>9</v>
      </c>
      <c r="B51" s="11">
        <v>20231</v>
      </c>
      <c r="C51" s="12">
        <v>1913</v>
      </c>
      <c r="D51" s="13">
        <f>C51/'gender total'!C226</f>
        <v>6.4693946567467034E-2</v>
      </c>
      <c r="E51" s="14">
        <v>12424864.57</v>
      </c>
      <c r="F51" s="13">
        <f>E51/'gender total'!E226</f>
        <v>5.2289348447379633E-2</v>
      </c>
      <c r="G51" s="15">
        <f t="shared" si="0"/>
        <v>6494.9631834814427</v>
      </c>
      <c r="N51" s="16"/>
      <c r="O51" s="16"/>
      <c r="P51" s="16"/>
    </row>
    <row r="52" spans="1:16" x14ac:dyDescent="0.3">
      <c r="A52" s="2" t="s">
        <v>9</v>
      </c>
      <c r="B52" s="11">
        <v>20232</v>
      </c>
      <c r="C52" s="12">
        <v>2217</v>
      </c>
      <c r="D52" s="13">
        <f>C52/'gender total'!C227</f>
        <v>6.3851847585034996E-2</v>
      </c>
      <c r="E52" s="14">
        <v>13194923.83</v>
      </c>
      <c r="F52" s="13">
        <f>E52/'gender total'!E227</f>
        <v>5.2032067913012695E-2</v>
      </c>
      <c r="G52" s="15">
        <f t="shared" si="0"/>
        <v>5951.7022237257552</v>
      </c>
      <c r="N52" s="16"/>
      <c r="O52" s="16"/>
      <c r="P52" s="16"/>
    </row>
    <row r="53" spans="1:16" x14ac:dyDescent="0.3">
      <c r="A53" s="2" t="s">
        <v>9</v>
      </c>
      <c r="B53" s="11">
        <v>20241</v>
      </c>
      <c r="C53" s="12">
        <v>1930</v>
      </c>
      <c r="D53" s="13">
        <f>C53/'gender total'!C228</f>
        <v>6.0741486750173095E-2</v>
      </c>
      <c r="E53" s="14">
        <v>9286942.1099999994</v>
      </c>
      <c r="F53" s="13">
        <f>E53/'gender total'!E228</f>
        <v>5.057174230121525E-2</v>
      </c>
      <c r="G53" s="15">
        <f t="shared" si="0"/>
        <v>4811.8871036269429</v>
      </c>
      <c r="N53" s="16"/>
      <c r="O53" s="16"/>
      <c r="P53" s="16"/>
    </row>
    <row r="54" spans="1:16" x14ac:dyDescent="0.3">
      <c r="A54" s="2" t="s">
        <v>9</v>
      </c>
      <c r="B54" s="11">
        <v>20242</v>
      </c>
      <c r="C54" s="12">
        <v>2096</v>
      </c>
      <c r="D54" s="13">
        <f>C54/'gender total'!C229</f>
        <v>6.0790626178253426E-2</v>
      </c>
      <c r="E54" s="14">
        <v>7093220.6100000003</v>
      </c>
      <c r="F54" s="13">
        <f>E54/'gender total'!E229</f>
        <v>5.4491778527060442E-2</v>
      </c>
      <c r="G54" s="15">
        <f t="shared" si="0"/>
        <v>3384.1701383587788</v>
      </c>
      <c r="N54" s="16"/>
      <c r="O54" s="16"/>
      <c r="P54" s="16"/>
    </row>
    <row r="55" spans="1:16" x14ac:dyDescent="0.3">
      <c r="A55" s="2" t="s">
        <v>9</v>
      </c>
      <c r="B55" s="11">
        <v>20251</v>
      </c>
      <c r="C55" s="12">
        <v>899</v>
      </c>
      <c r="D55" s="13">
        <f>C55/'gender total'!C230</f>
        <v>5.3088461084209282E-2</v>
      </c>
      <c r="E55" s="14">
        <v>1323604.8999999999</v>
      </c>
      <c r="F55" s="13">
        <f>E55/'gender total'!E230</f>
        <v>4.8747845905447465E-2</v>
      </c>
      <c r="G55" s="15">
        <f t="shared" ref="G55" si="2">IFERROR(E55/C55,"-")</f>
        <v>1472.3080088987763</v>
      </c>
      <c r="N55" s="16"/>
      <c r="O55" s="16"/>
      <c r="P55" s="16"/>
    </row>
    <row r="56" spans="1:16" x14ac:dyDescent="0.3">
      <c r="A56" s="2" t="s">
        <v>10</v>
      </c>
      <c r="B56" s="11">
        <v>20131</v>
      </c>
      <c r="C56" s="12">
        <v>4691</v>
      </c>
      <c r="D56" s="13">
        <f>C56/'gender total'!C206</f>
        <v>0.17257109222675937</v>
      </c>
      <c r="E56" s="14">
        <v>42038647.18</v>
      </c>
      <c r="F56" s="13">
        <f>E56/'gender total'!E206</f>
        <v>0.14805249338983853</v>
      </c>
      <c r="G56" s="15">
        <f t="shared" si="0"/>
        <v>8961.5534384992534</v>
      </c>
      <c r="N56" s="16"/>
      <c r="O56" s="16"/>
      <c r="P56" s="16"/>
    </row>
    <row r="57" spans="1:16" x14ac:dyDescent="0.3">
      <c r="A57" s="2" t="s">
        <v>10</v>
      </c>
      <c r="B57" s="11">
        <v>20132</v>
      </c>
      <c r="C57" s="12">
        <v>5597</v>
      </c>
      <c r="D57" s="13">
        <f>C57/'gender total'!C207</f>
        <v>0.1700750554559543</v>
      </c>
      <c r="E57" s="14">
        <v>48807166.530000001</v>
      </c>
      <c r="F57" s="13">
        <f>E57/'gender total'!E207</f>
        <v>0.13924811174181995</v>
      </c>
      <c r="G57" s="15">
        <f t="shared" si="0"/>
        <v>8720.2370073253533</v>
      </c>
      <c r="N57" s="16"/>
      <c r="O57" s="16"/>
      <c r="P57" s="16"/>
    </row>
    <row r="58" spans="1:16" x14ac:dyDescent="0.3">
      <c r="A58" s="2" t="s">
        <v>10</v>
      </c>
      <c r="B58" s="11">
        <v>20141</v>
      </c>
      <c r="C58" s="12">
        <v>5161</v>
      </c>
      <c r="D58" s="13">
        <f>C58/'gender total'!C208</f>
        <v>0.17619145159087807</v>
      </c>
      <c r="E58" s="14">
        <v>43243316.43</v>
      </c>
      <c r="F58" s="13">
        <f>E58/'gender total'!E208</f>
        <v>0.14025526750168602</v>
      </c>
      <c r="G58" s="15">
        <f t="shared" si="0"/>
        <v>8378.8638694051533</v>
      </c>
      <c r="N58" s="16"/>
      <c r="O58" s="16"/>
      <c r="P58" s="16"/>
    </row>
    <row r="59" spans="1:16" x14ac:dyDescent="0.3">
      <c r="A59" s="2" t="s">
        <v>10</v>
      </c>
      <c r="B59" s="11">
        <v>20142</v>
      </c>
      <c r="C59" s="12">
        <v>5352</v>
      </c>
      <c r="D59" s="13">
        <f>C59/'gender total'!C209</f>
        <v>0.1690354368012128</v>
      </c>
      <c r="E59" s="14">
        <v>49401798.359999999</v>
      </c>
      <c r="F59" s="13">
        <f>E59/'gender total'!E209</f>
        <v>0.13571530663417231</v>
      </c>
      <c r="G59" s="15">
        <f t="shared" si="0"/>
        <v>9230.5303363228704</v>
      </c>
      <c r="N59" s="16"/>
      <c r="O59" s="16"/>
      <c r="P59" s="16"/>
    </row>
    <row r="60" spans="1:16" x14ac:dyDescent="0.3">
      <c r="A60" s="2" t="s">
        <v>10</v>
      </c>
      <c r="B60" s="11">
        <v>20151</v>
      </c>
      <c r="C60" s="12">
        <v>5586</v>
      </c>
      <c r="D60" s="13">
        <f>C60/'gender total'!C210</f>
        <v>0.17757573830943829</v>
      </c>
      <c r="E60" s="14">
        <v>53740959.219999999</v>
      </c>
      <c r="F60" s="13">
        <f>E60/'gender total'!E210</f>
        <v>0.15898203556345761</v>
      </c>
      <c r="G60" s="15">
        <f t="shared" si="0"/>
        <v>9620.6514894378797</v>
      </c>
      <c r="N60" s="16"/>
      <c r="O60" s="16"/>
      <c r="P60" s="16"/>
    </row>
    <row r="61" spans="1:16" x14ac:dyDescent="0.3">
      <c r="A61" s="2" t="s">
        <v>10</v>
      </c>
      <c r="B61" s="11">
        <v>20152</v>
      </c>
      <c r="C61" s="12">
        <v>5860</v>
      </c>
      <c r="D61" s="13">
        <f>C61/'gender total'!C211</f>
        <v>0.16717065099560677</v>
      </c>
      <c r="E61" s="14">
        <v>60604352.590000004</v>
      </c>
      <c r="F61" s="13">
        <f>E61/'gender total'!E211</f>
        <v>0.14463617505939186</v>
      </c>
      <c r="G61" s="15">
        <f t="shared" si="0"/>
        <v>10342.03969112628</v>
      </c>
      <c r="N61" s="16"/>
      <c r="O61" s="16"/>
      <c r="P61" s="16"/>
    </row>
    <row r="62" spans="1:16" x14ac:dyDescent="0.3">
      <c r="A62" s="2" t="s">
        <v>10</v>
      </c>
      <c r="B62" s="11">
        <v>20161</v>
      </c>
      <c r="C62" s="12">
        <v>5654</v>
      </c>
      <c r="D62" s="13">
        <f>C62/'gender total'!C212</f>
        <v>0.17383551114527288</v>
      </c>
      <c r="E62" s="14">
        <v>54964765.640000001</v>
      </c>
      <c r="F62" s="13">
        <f>E62/'gender total'!E212</f>
        <v>0.14675085496141102</v>
      </c>
      <c r="G62" s="15">
        <f t="shared" si="0"/>
        <v>9721.3947010965694</v>
      </c>
      <c r="N62" s="16"/>
      <c r="O62" s="16"/>
      <c r="P62" s="16"/>
    </row>
    <row r="63" spans="1:16" x14ac:dyDescent="0.3">
      <c r="A63" s="2" t="s">
        <v>10</v>
      </c>
      <c r="B63" s="11">
        <v>20162</v>
      </c>
      <c r="C63" s="12">
        <v>6454</v>
      </c>
      <c r="D63" s="13">
        <f>C63/'gender total'!C213</f>
        <v>0.16897057283485181</v>
      </c>
      <c r="E63" s="14">
        <v>57203610.299999997</v>
      </c>
      <c r="F63" s="13">
        <f>E63/'gender total'!E213</f>
        <v>0.13941331200015605</v>
      </c>
      <c r="G63" s="15">
        <f t="shared" si="0"/>
        <v>8863.2801828323518</v>
      </c>
      <c r="N63" s="16"/>
      <c r="O63" s="16"/>
      <c r="P63" s="16"/>
    </row>
    <row r="64" spans="1:16" x14ac:dyDescent="0.3">
      <c r="A64" s="2" t="s">
        <v>10</v>
      </c>
      <c r="B64" s="11">
        <v>20171</v>
      </c>
      <c r="C64" s="12">
        <v>5887</v>
      </c>
      <c r="D64" s="13">
        <f>C64/'gender total'!C214</f>
        <v>0.17514057061256061</v>
      </c>
      <c r="E64" s="14">
        <v>50563359.759999998</v>
      </c>
      <c r="F64" s="13">
        <f>E64/'gender total'!E214</f>
        <v>0.14956963248041541</v>
      </c>
      <c r="G64" s="15">
        <f t="shared" si="0"/>
        <v>8588.9858603703069</v>
      </c>
      <c r="N64" s="16"/>
      <c r="O64" s="16"/>
      <c r="P64" s="16"/>
    </row>
    <row r="65" spans="1:16" x14ac:dyDescent="0.3">
      <c r="A65" s="2" t="s">
        <v>10</v>
      </c>
      <c r="B65" s="11">
        <v>20172</v>
      </c>
      <c r="C65" s="12">
        <v>6748</v>
      </c>
      <c r="D65" s="13">
        <f>C65/'gender total'!C215</f>
        <v>0.17321662345663166</v>
      </c>
      <c r="E65" s="14">
        <v>61820827.299999997</v>
      </c>
      <c r="F65" s="13">
        <f>E65/'gender total'!E215</f>
        <v>0.15653577818343012</v>
      </c>
      <c r="G65" s="15">
        <f t="shared" si="0"/>
        <v>9161.3555572021342</v>
      </c>
      <c r="N65" s="16"/>
      <c r="O65" s="16"/>
      <c r="P65" s="16"/>
    </row>
    <row r="66" spans="1:16" x14ac:dyDescent="0.3">
      <c r="A66" s="2" t="s">
        <v>10</v>
      </c>
      <c r="B66" s="11">
        <v>20181</v>
      </c>
      <c r="C66" s="12">
        <v>6114</v>
      </c>
      <c r="D66" s="13">
        <f>C66/'gender total'!C216</f>
        <v>0.18047642943590048</v>
      </c>
      <c r="E66" s="14">
        <v>55396615.100000001</v>
      </c>
      <c r="F66" s="13">
        <f>E66/'gender total'!E216</f>
        <v>0.16370277020935714</v>
      </c>
      <c r="G66" s="15">
        <f t="shared" si="0"/>
        <v>9060.6174517500822</v>
      </c>
      <c r="N66" s="16"/>
      <c r="O66" s="16"/>
      <c r="P66" s="16"/>
    </row>
    <row r="67" spans="1:16" x14ac:dyDescent="0.3">
      <c r="A67" s="2" t="s">
        <v>10</v>
      </c>
      <c r="B67" s="11">
        <v>20182</v>
      </c>
      <c r="C67" s="12">
        <v>6770</v>
      </c>
      <c r="D67" s="13">
        <f>C67/'gender total'!C217</f>
        <v>0.17619654894203993</v>
      </c>
      <c r="E67" s="14">
        <v>60521249.880000003</v>
      </c>
      <c r="F67" s="13">
        <f>E67/'gender total'!E217</f>
        <v>0.15541379246081807</v>
      </c>
      <c r="G67" s="15">
        <f t="shared" si="0"/>
        <v>8939.6233205317585</v>
      </c>
      <c r="N67" s="16"/>
      <c r="O67" s="16"/>
      <c r="P67" s="16"/>
    </row>
    <row r="68" spans="1:16" x14ac:dyDescent="0.3">
      <c r="A68" s="2" t="s">
        <v>10</v>
      </c>
      <c r="B68" s="11">
        <v>20191</v>
      </c>
      <c r="C68" s="12">
        <v>5926</v>
      </c>
      <c r="D68" s="13">
        <f>C68/'gender total'!C218</f>
        <v>0.17356921094253414</v>
      </c>
      <c r="E68" s="14">
        <v>54919779.149999999</v>
      </c>
      <c r="F68" s="13">
        <f>E68/'gender total'!E218</f>
        <v>0.15956429781845452</v>
      </c>
      <c r="G68" s="15">
        <f t="shared" si="0"/>
        <v>9267.5968866014173</v>
      </c>
      <c r="N68" s="16"/>
      <c r="O68" s="16"/>
      <c r="P68" s="16"/>
    </row>
    <row r="69" spans="1:16" x14ac:dyDescent="0.3">
      <c r="A69" s="2" t="s">
        <v>10</v>
      </c>
      <c r="B69" s="11">
        <v>20192</v>
      </c>
      <c r="C69" s="12">
        <v>6882</v>
      </c>
      <c r="D69" s="13">
        <f>C69/'gender total'!C219</f>
        <v>0.17618145512262556</v>
      </c>
      <c r="E69" s="14">
        <v>59710241.039999999</v>
      </c>
      <c r="F69" s="13">
        <f>E69/'gender total'!E219</f>
        <v>0.15356436442048413</v>
      </c>
      <c r="G69" s="15">
        <f t="shared" si="0"/>
        <v>8676.2919267654743</v>
      </c>
      <c r="N69" s="16"/>
      <c r="O69" s="16"/>
      <c r="P69" s="16"/>
    </row>
    <row r="70" spans="1:16" x14ac:dyDescent="0.3">
      <c r="A70" s="2" t="s">
        <v>10</v>
      </c>
      <c r="B70" s="11">
        <v>20201</v>
      </c>
      <c r="C70" s="12">
        <v>3422</v>
      </c>
      <c r="D70" s="13">
        <f>C70/'gender total'!C220</f>
        <v>0.17415644562064228</v>
      </c>
      <c r="E70" s="14">
        <v>34717686.289999999</v>
      </c>
      <c r="F70" s="13">
        <f>E70/'gender total'!E220</f>
        <v>0.15426017189881075</v>
      </c>
      <c r="G70" s="15">
        <f t="shared" si="0"/>
        <v>10145.437255990648</v>
      </c>
      <c r="N70" s="16"/>
      <c r="O70" s="16"/>
      <c r="P70" s="16"/>
    </row>
    <row r="71" spans="1:16" x14ac:dyDescent="0.3">
      <c r="A71" s="2" t="s">
        <v>10</v>
      </c>
      <c r="B71" s="11">
        <v>20202</v>
      </c>
      <c r="C71" s="12">
        <v>4282</v>
      </c>
      <c r="D71" s="13">
        <f>C71/'gender total'!C221</f>
        <v>0.17261952753366122</v>
      </c>
      <c r="E71" s="14">
        <v>40432958.090000004</v>
      </c>
      <c r="F71" s="13">
        <f>E71/'gender total'!E221</f>
        <v>0.14571857402446409</v>
      </c>
      <c r="G71" s="15">
        <f t="shared" si="0"/>
        <v>9442.5404226996743</v>
      </c>
      <c r="N71" s="16"/>
      <c r="O71" s="16"/>
      <c r="P71" s="16"/>
    </row>
    <row r="72" spans="1:16" x14ac:dyDescent="0.3">
      <c r="A72" s="2" t="s">
        <v>10</v>
      </c>
      <c r="B72" s="11">
        <v>20211</v>
      </c>
      <c r="C72" s="12">
        <v>3319</v>
      </c>
      <c r="D72" s="13">
        <f>C72/'gender total'!C222</f>
        <v>0.17944420415224913</v>
      </c>
      <c r="E72" s="14">
        <v>32051928.960000001</v>
      </c>
      <c r="F72" s="13">
        <f>E72/'gender total'!E222</f>
        <v>0.16590763125637731</v>
      </c>
      <c r="G72" s="15">
        <f t="shared" si="0"/>
        <v>9657.1042362157277</v>
      </c>
      <c r="N72" s="16"/>
      <c r="O72" s="16"/>
      <c r="P72" s="16"/>
    </row>
    <row r="73" spans="1:16" x14ac:dyDescent="0.3">
      <c r="A73" s="2" t="s">
        <v>10</v>
      </c>
      <c r="B73" s="11">
        <v>20212</v>
      </c>
      <c r="C73" s="12">
        <v>4916</v>
      </c>
      <c r="D73" s="13">
        <f>C73/'gender total'!C223</f>
        <v>0.17111629364057224</v>
      </c>
      <c r="E73" s="14">
        <v>41589048.990000002</v>
      </c>
      <c r="F73" s="13">
        <f>E73/'gender total'!E223</f>
        <v>0.14137494387695157</v>
      </c>
      <c r="G73" s="15">
        <f t="shared" ref="G73:G139" si="3">IFERROR(E73/C73,"-")</f>
        <v>8459.9367351505298</v>
      </c>
      <c r="N73" s="16"/>
      <c r="O73" s="16"/>
      <c r="P73" s="16"/>
    </row>
    <row r="74" spans="1:16" x14ac:dyDescent="0.3">
      <c r="A74" s="2" t="s">
        <v>10</v>
      </c>
      <c r="B74" s="11">
        <v>20221</v>
      </c>
      <c r="C74" s="12">
        <v>4524</v>
      </c>
      <c r="D74" s="13">
        <f>C74/'gender total'!C224</f>
        <v>0.17524016114037805</v>
      </c>
      <c r="E74" s="14">
        <v>35883212</v>
      </c>
      <c r="F74" s="13">
        <f>E74/'gender total'!E224</f>
        <v>0.15293961986483617</v>
      </c>
      <c r="G74" s="15">
        <f t="shared" si="3"/>
        <v>7931.7444739168877</v>
      </c>
      <c r="N74" s="16"/>
      <c r="O74" s="16"/>
      <c r="P74" s="16"/>
    </row>
    <row r="75" spans="1:16" x14ac:dyDescent="0.3">
      <c r="A75" s="2" t="s">
        <v>10</v>
      </c>
      <c r="B75" s="11">
        <v>20222</v>
      </c>
      <c r="C75" s="12">
        <v>5149</v>
      </c>
      <c r="D75" s="13">
        <f>C75/'gender total'!C225</f>
        <v>0.16651574930470214</v>
      </c>
      <c r="E75" s="14">
        <v>40356015.649999999</v>
      </c>
      <c r="F75" s="13">
        <f>E75/'gender total'!E225</f>
        <v>0.14063010391035519</v>
      </c>
      <c r="G75" s="15">
        <f t="shared" si="3"/>
        <v>7837.6414158088946</v>
      </c>
      <c r="N75" s="16"/>
      <c r="O75" s="16"/>
      <c r="P75" s="16"/>
    </row>
    <row r="76" spans="1:16" x14ac:dyDescent="0.3">
      <c r="A76" s="2" t="s">
        <v>10</v>
      </c>
      <c r="B76" s="11">
        <v>20231</v>
      </c>
      <c r="C76" s="12">
        <v>5179</v>
      </c>
      <c r="D76" s="13">
        <f>C76/'gender total'!C226</f>
        <v>0.17514372675008455</v>
      </c>
      <c r="E76" s="14">
        <v>37001218.100000001</v>
      </c>
      <c r="F76" s="13">
        <f>E76/'gender total'!E226</f>
        <v>0.15571755935915124</v>
      </c>
      <c r="G76" s="15">
        <f t="shared" si="3"/>
        <v>7144.4715389071253</v>
      </c>
      <c r="N76" s="16"/>
      <c r="O76" s="16"/>
      <c r="P76" s="16"/>
    </row>
    <row r="77" spans="1:16" x14ac:dyDescent="0.3">
      <c r="A77" s="2" t="s">
        <v>10</v>
      </c>
      <c r="B77" s="11">
        <v>20232</v>
      </c>
      <c r="C77" s="12">
        <v>5838</v>
      </c>
      <c r="D77" s="13">
        <f>C77/'gender total'!C227</f>
        <v>0.16814031853921257</v>
      </c>
      <c r="E77" s="14">
        <v>38325749.340000004</v>
      </c>
      <c r="F77" s="13">
        <f>E77/'gender total'!E227</f>
        <v>0.15113145162248215</v>
      </c>
      <c r="G77" s="15">
        <f t="shared" si="3"/>
        <v>6564.8765570400828</v>
      </c>
      <c r="N77" s="16"/>
      <c r="O77" s="16"/>
      <c r="P77" s="16"/>
    </row>
    <row r="78" spans="1:16" x14ac:dyDescent="0.3">
      <c r="A78" s="2" t="s">
        <v>10</v>
      </c>
      <c r="B78" s="11">
        <v>20241</v>
      </c>
      <c r="C78" s="12">
        <v>5358</v>
      </c>
      <c r="D78" s="13">
        <f>C78/'gender total'!C228</f>
        <v>0.16862843834581734</v>
      </c>
      <c r="E78" s="14">
        <v>28877695.399999999</v>
      </c>
      <c r="F78" s="13">
        <f>E78/'gender total'!E228</f>
        <v>0.15725255447099898</v>
      </c>
      <c r="G78" s="15">
        <f t="shared" si="3"/>
        <v>5389.6407988055244</v>
      </c>
      <c r="N78" s="16"/>
      <c r="O78" s="16"/>
      <c r="P78" s="16"/>
    </row>
    <row r="79" spans="1:16" x14ac:dyDescent="0.3">
      <c r="A79" s="2" t="s">
        <v>10</v>
      </c>
      <c r="B79" s="11">
        <v>20242</v>
      </c>
      <c r="C79" s="12">
        <v>5782</v>
      </c>
      <c r="D79" s="13">
        <f>C79/'gender total'!C229</f>
        <v>0.1676962788943995</v>
      </c>
      <c r="E79" s="14">
        <v>19365800</v>
      </c>
      <c r="F79" s="13">
        <f>E79/'gender total'!E229</f>
        <v>0.14877260170247927</v>
      </c>
      <c r="G79" s="15">
        <f t="shared" si="3"/>
        <v>3349.3254929090281</v>
      </c>
      <c r="N79" s="16"/>
      <c r="O79" s="16"/>
      <c r="P79" s="16"/>
    </row>
    <row r="80" spans="1:16" x14ac:dyDescent="0.3">
      <c r="A80" s="2" t="s">
        <v>10</v>
      </c>
      <c r="B80" s="11">
        <v>20251</v>
      </c>
      <c r="C80" s="12">
        <v>2948</v>
      </c>
      <c r="D80" s="13">
        <f>C80/'gender total'!C230</f>
        <v>0.17408763434510452</v>
      </c>
      <c r="E80" s="14">
        <v>4366582.29</v>
      </c>
      <c r="F80" s="13">
        <f>E80/'gender total'!E230</f>
        <v>0.16081950180629878</v>
      </c>
      <c r="G80" s="15">
        <f t="shared" ref="G80" si="4">IFERROR(E80/C80,"-")</f>
        <v>1481.201590909091</v>
      </c>
      <c r="N80" s="16"/>
      <c r="O80" s="16"/>
      <c r="P80" s="16"/>
    </row>
    <row r="81" spans="1:16" x14ac:dyDescent="0.3">
      <c r="A81" s="2" t="s">
        <v>11</v>
      </c>
      <c r="B81" s="11">
        <v>20131</v>
      </c>
      <c r="C81" s="12">
        <v>5077</v>
      </c>
      <c r="D81" s="13">
        <f>C81/'gender total'!C206</f>
        <v>0.18677114372953685</v>
      </c>
      <c r="E81" s="14">
        <v>51923930.32</v>
      </c>
      <c r="F81" s="13">
        <f>E81/'gender total'!E206</f>
        <v>0.18286666831975434</v>
      </c>
      <c r="G81" s="15">
        <f t="shared" si="3"/>
        <v>10227.285861729368</v>
      </c>
      <c r="N81" s="16"/>
      <c r="O81" s="16"/>
      <c r="P81" s="16"/>
    </row>
    <row r="82" spans="1:16" x14ac:dyDescent="0.3">
      <c r="A82" s="2" t="s">
        <v>11</v>
      </c>
      <c r="B82" s="11">
        <v>20132</v>
      </c>
      <c r="C82" s="12">
        <v>6045</v>
      </c>
      <c r="D82" s="13">
        <f>C82/'gender total'!C207</f>
        <v>0.18368835273025616</v>
      </c>
      <c r="E82" s="14">
        <v>62729731.200000003</v>
      </c>
      <c r="F82" s="13">
        <f>E82/'gender total'!E207</f>
        <v>0.17896954977508975</v>
      </c>
      <c r="G82" s="15">
        <f t="shared" si="3"/>
        <v>10377.126749379653</v>
      </c>
      <c r="N82" s="16"/>
      <c r="O82" s="16"/>
      <c r="P82" s="16"/>
    </row>
    <row r="83" spans="1:16" x14ac:dyDescent="0.3">
      <c r="A83" s="2" t="s">
        <v>11</v>
      </c>
      <c r="B83" s="11">
        <v>20141</v>
      </c>
      <c r="C83" s="12">
        <v>5491</v>
      </c>
      <c r="D83" s="13">
        <f>C83/'gender total'!C208</f>
        <v>0.1874573262324184</v>
      </c>
      <c r="E83" s="14">
        <v>57570398.719999999</v>
      </c>
      <c r="F83" s="13">
        <f>E83/'gender total'!E208</f>
        <v>0.18672369141074047</v>
      </c>
      <c r="G83" s="15">
        <f t="shared" si="3"/>
        <v>10484.501679111272</v>
      </c>
      <c r="N83" s="16"/>
      <c r="O83" s="16"/>
      <c r="P83" s="16"/>
    </row>
    <row r="84" spans="1:16" x14ac:dyDescent="0.3">
      <c r="A84" s="2" t="s">
        <v>11</v>
      </c>
      <c r="B84" s="11">
        <v>20142</v>
      </c>
      <c r="C84" s="12">
        <v>5551</v>
      </c>
      <c r="D84" s="13">
        <f>C84/'gender total'!C209</f>
        <v>0.17532057355820857</v>
      </c>
      <c r="E84" s="14">
        <v>61426628.189999998</v>
      </c>
      <c r="F84" s="13">
        <f>E84/'gender total'!E209</f>
        <v>0.16874959934776637</v>
      </c>
      <c r="G84" s="15">
        <f t="shared" si="3"/>
        <v>11065.867085209871</v>
      </c>
      <c r="N84" s="16"/>
      <c r="O84" s="16"/>
      <c r="P84" s="16"/>
    </row>
    <row r="85" spans="1:16" x14ac:dyDescent="0.3">
      <c r="A85" s="2" t="s">
        <v>11</v>
      </c>
      <c r="B85" s="11">
        <v>20151</v>
      </c>
      <c r="C85" s="12">
        <v>5654</v>
      </c>
      <c r="D85" s="13">
        <f>C85/'gender total'!C210</f>
        <v>0.17973741933432941</v>
      </c>
      <c r="E85" s="14">
        <v>64005992.969999999</v>
      </c>
      <c r="F85" s="13">
        <f>E85/'gender total'!E210</f>
        <v>0.18934911468502361</v>
      </c>
      <c r="G85" s="15">
        <f t="shared" si="3"/>
        <v>11320.479831977362</v>
      </c>
      <c r="N85" s="16"/>
      <c r="O85" s="16"/>
      <c r="P85" s="16"/>
    </row>
    <row r="86" spans="1:16" x14ac:dyDescent="0.3">
      <c r="A86" s="2" t="s">
        <v>11</v>
      </c>
      <c r="B86" s="11">
        <v>20152</v>
      </c>
      <c r="C86" s="12">
        <v>5812</v>
      </c>
      <c r="D86" s="13">
        <f>C86/'gender total'!C211</f>
        <v>0.16580133508301478</v>
      </c>
      <c r="E86" s="14">
        <v>72230838.359999999</v>
      </c>
      <c r="F86" s="13">
        <f>E86/'gender total'!E211</f>
        <v>0.17238352915673966</v>
      </c>
      <c r="G86" s="15">
        <f t="shared" si="3"/>
        <v>12427.879965588438</v>
      </c>
      <c r="N86" s="16"/>
      <c r="O86" s="16"/>
      <c r="P86" s="16"/>
    </row>
    <row r="87" spans="1:16" x14ac:dyDescent="0.3">
      <c r="A87" s="2" t="s">
        <v>11</v>
      </c>
      <c r="B87" s="11">
        <v>20161</v>
      </c>
      <c r="C87" s="12">
        <v>5570</v>
      </c>
      <c r="D87" s="13">
        <f>C87/'gender total'!C212</f>
        <v>0.17125288239815525</v>
      </c>
      <c r="E87" s="14">
        <v>67095005.57</v>
      </c>
      <c r="F87" s="13">
        <f>E87/'gender total'!E212</f>
        <v>0.17913747682520154</v>
      </c>
      <c r="G87" s="15">
        <f t="shared" si="3"/>
        <v>12045.781969479354</v>
      </c>
      <c r="N87" s="16"/>
      <c r="O87" s="16"/>
      <c r="P87" s="16"/>
    </row>
    <row r="88" spans="1:16" x14ac:dyDescent="0.3">
      <c r="A88" s="2" t="s">
        <v>11</v>
      </c>
      <c r="B88" s="11">
        <v>20162</v>
      </c>
      <c r="C88" s="12">
        <v>6130</v>
      </c>
      <c r="D88" s="13">
        <f>C88/'gender total'!C213</f>
        <v>0.16048800921562467</v>
      </c>
      <c r="E88" s="14">
        <v>67773852.569999993</v>
      </c>
      <c r="F88" s="13">
        <f>E88/'gender total'!E213</f>
        <v>0.16517449168403253</v>
      </c>
      <c r="G88" s="15">
        <f t="shared" si="3"/>
        <v>11056.093404567699</v>
      </c>
      <c r="N88" s="16"/>
      <c r="O88" s="16"/>
      <c r="P88" s="16"/>
    </row>
    <row r="89" spans="1:16" x14ac:dyDescent="0.3">
      <c r="A89" s="2" t="s">
        <v>11</v>
      </c>
      <c r="B89" s="11">
        <v>20171</v>
      </c>
      <c r="C89" s="12">
        <v>5529</v>
      </c>
      <c r="D89" s="13">
        <f>C89/'gender total'!C214</f>
        <v>0.16448992949156577</v>
      </c>
      <c r="E89" s="14">
        <v>60554260.240000002</v>
      </c>
      <c r="F89" s="13">
        <f>E89/'gender total'!E214</f>
        <v>0.17912335122131592</v>
      </c>
      <c r="G89" s="15">
        <f t="shared" si="3"/>
        <v>10952.117967082655</v>
      </c>
      <c r="N89" s="16"/>
      <c r="O89" s="16"/>
      <c r="P89" s="16"/>
    </row>
    <row r="90" spans="1:16" x14ac:dyDescent="0.3">
      <c r="A90" s="2" t="s">
        <v>11</v>
      </c>
      <c r="B90" s="11">
        <v>20172</v>
      </c>
      <c r="C90" s="12">
        <v>6211</v>
      </c>
      <c r="D90" s="13">
        <f>C90/'gender total'!C215</f>
        <v>0.15943219447082682</v>
      </c>
      <c r="E90" s="14">
        <v>67631665.560000002</v>
      </c>
      <c r="F90" s="13">
        <f>E90/'gender total'!E215</f>
        <v>0.17124933231484094</v>
      </c>
      <c r="G90" s="15">
        <f t="shared" si="3"/>
        <v>10889.013936564161</v>
      </c>
      <c r="N90" s="16"/>
      <c r="O90" s="16"/>
      <c r="P90" s="16"/>
    </row>
    <row r="91" spans="1:16" x14ac:dyDescent="0.3">
      <c r="A91" s="2" t="s">
        <v>11</v>
      </c>
      <c r="B91" s="11">
        <v>20181</v>
      </c>
      <c r="C91" s="12">
        <v>5469</v>
      </c>
      <c r="D91" s="13">
        <f>C91/'gender total'!C216</f>
        <v>0.16143696313132805</v>
      </c>
      <c r="E91" s="14">
        <v>56918147.049999997</v>
      </c>
      <c r="F91" s="13">
        <f>E91/'gender total'!E216</f>
        <v>0.16819905567242047</v>
      </c>
      <c r="G91" s="15">
        <f t="shared" si="3"/>
        <v>10407.41397878954</v>
      </c>
      <c r="N91" s="16"/>
      <c r="O91" s="16"/>
      <c r="P91" s="16"/>
    </row>
    <row r="92" spans="1:16" x14ac:dyDescent="0.3">
      <c r="A92" s="2" t="s">
        <v>11</v>
      </c>
      <c r="B92" s="11">
        <v>20182</v>
      </c>
      <c r="C92" s="12">
        <v>5900</v>
      </c>
      <c r="D92" s="13">
        <f>C92/'gender total'!C217</f>
        <v>0.15355386096869061</v>
      </c>
      <c r="E92" s="14">
        <v>64503103.630000003</v>
      </c>
      <c r="F92" s="13">
        <f>E92/'gender total'!E217</f>
        <v>0.1656388785841027</v>
      </c>
      <c r="G92" s="15">
        <f t="shared" si="3"/>
        <v>10932.72942881356</v>
      </c>
      <c r="N92" s="16"/>
      <c r="O92" s="16"/>
      <c r="P92" s="16"/>
    </row>
    <row r="93" spans="1:16" x14ac:dyDescent="0.3">
      <c r="A93" s="2" t="s">
        <v>11</v>
      </c>
      <c r="B93" s="11">
        <v>20191</v>
      </c>
      <c r="C93" s="12">
        <v>5416</v>
      </c>
      <c r="D93" s="13">
        <f>C93/'gender total'!C218</f>
        <v>0.15863159744596098</v>
      </c>
      <c r="E93" s="14">
        <v>60103008.420000002</v>
      </c>
      <c r="F93" s="13">
        <f>E93/'gender total'!E218</f>
        <v>0.17462368719874868</v>
      </c>
      <c r="G93" s="15">
        <f t="shared" si="3"/>
        <v>11097.305838257016</v>
      </c>
      <c r="N93" s="16"/>
      <c r="O93" s="16"/>
      <c r="P93" s="16"/>
    </row>
    <row r="94" spans="1:16" x14ac:dyDescent="0.3">
      <c r="A94" s="2" t="s">
        <v>11</v>
      </c>
      <c r="B94" s="11">
        <v>20192</v>
      </c>
      <c r="C94" s="12">
        <v>6144</v>
      </c>
      <c r="D94" s="13">
        <f>C94/'gender total'!C219</f>
        <v>0.15728841329169013</v>
      </c>
      <c r="E94" s="14">
        <v>66228270.079999998</v>
      </c>
      <c r="F94" s="13">
        <f>E94/'gender total'!E219</f>
        <v>0.17032760250775511</v>
      </c>
      <c r="G94" s="15">
        <f t="shared" si="3"/>
        <v>10779.340833333334</v>
      </c>
      <c r="N94" s="16"/>
      <c r="O94" s="16"/>
      <c r="P94" s="16"/>
    </row>
    <row r="95" spans="1:16" x14ac:dyDescent="0.3">
      <c r="A95" s="2" t="s">
        <v>11</v>
      </c>
      <c r="B95" s="11">
        <v>20201</v>
      </c>
      <c r="C95" s="12">
        <v>2891</v>
      </c>
      <c r="D95" s="13">
        <f>C95/'gender total'!C220</f>
        <v>0.14713216957605985</v>
      </c>
      <c r="E95" s="14">
        <v>33769677.859999999</v>
      </c>
      <c r="F95" s="13">
        <f>E95/'gender total'!E220</f>
        <v>0.150047911261631</v>
      </c>
      <c r="G95" s="15">
        <f t="shared" si="3"/>
        <v>11680.967782774127</v>
      </c>
      <c r="N95" s="16"/>
      <c r="O95" s="16"/>
      <c r="P95" s="16"/>
    </row>
    <row r="96" spans="1:16" x14ac:dyDescent="0.3">
      <c r="A96" s="2" t="s">
        <v>11</v>
      </c>
      <c r="B96" s="11">
        <v>20202</v>
      </c>
      <c r="C96" s="12">
        <v>3482</v>
      </c>
      <c r="D96" s="13">
        <f>C96/'gender total'!C221</f>
        <v>0.1403692655002822</v>
      </c>
      <c r="E96" s="14">
        <v>42051000.969999999</v>
      </c>
      <c r="F96" s="13">
        <f>E96/'gender total'!E221</f>
        <v>0.15154992825432811</v>
      </c>
      <c r="G96" s="15">
        <f t="shared" si="3"/>
        <v>12076.680347501435</v>
      </c>
      <c r="N96" s="16"/>
      <c r="O96" s="16"/>
      <c r="P96" s="16"/>
    </row>
    <row r="97" spans="1:16" x14ac:dyDescent="0.3">
      <c r="A97" s="2" t="s">
        <v>11</v>
      </c>
      <c r="B97" s="11">
        <v>20211</v>
      </c>
      <c r="C97" s="12">
        <v>2484</v>
      </c>
      <c r="D97" s="13">
        <f>C97/'gender total'!C222</f>
        <v>0.1342993079584775</v>
      </c>
      <c r="E97" s="14">
        <v>29394053.050000001</v>
      </c>
      <c r="F97" s="13">
        <f>E97/'gender total'!E222</f>
        <v>0.15214989776858012</v>
      </c>
      <c r="G97" s="15">
        <f t="shared" si="3"/>
        <v>11833.354690016104</v>
      </c>
      <c r="N97" s="16"/>
      <c r="O97" s="16"/>
      <c r="P97" s="16"/>
    </row>
    <row r="98" spans="1:16" x14ac:dyDescent="0.3">
      <c r="A98" s="2" t="s">
        <v>11</v>
      </c>
      <c r="B98" s="11">
        <v>20212</v>
      </c>
      <c r="C98" s="12">
        <v>4117</v>
      </c>
      <c r="D98" s="13">
        <f>C98/'gender total'!C223</f>
        <v>0.14330467471892513</v>
      </c>
      <c r="E98" s="14">
        <v>46834957.630000003</v>
      </c>
      <c r="F98" s="13">
        <f>E98/'gender total'!E223</f>
        <v>0.15920752378859948</v>
      </c>
      <c r="G98" s="15">
        <f t="shared" si="3"/>
        <v>11375.991651688124</v>
      </c>
      <c r="N98" s="16"/>
      <c r="O98" s="16"/>
      <c r="P98" s="16"/>
    </row>
    <row r="99" spans="1:16" x14ac:dyDescent="0.3">
      <c r="A99" s="2" t="s">
        <v>11</v>
      </c>
      <c r="B99" s="11">
        <v>20221</v>
      </c>
      <c r="C99" s="12">
        <v>3806</v>
      </c>
      <c r="D99" s="13">
        <f>C99/'gender total'!C224</f>
        <v>0.14742795165788658</v>
      </c>
      <c r="E99" s="14">
        <v>36784180.469999999</v>
      </c>
      <c r="F99" s="13">
        <f>E99/'gender total'!E224</f>
        <v>0.15677968232390485</v>
      </c>
      <c r="G99" s="15">
        <f t="shared" si="3"/>
        <v>9664.7873016290068</v>
      </c>
      <c r="N99" s="16"/>
      <c r="O99" s="16"/>
      <c r="P99" s="16"/>
    </row>
    <row r="100" spans="1:16" x14ac:dyDescent="0.3">
      <c r="A100" s="2" t="s">
        <v>11</v>
      </c>
      <c r="B100" s="11">
        <v>20222</v>
      </c>
      <c r="C100" s="12">
        <v>4431</v>
      </c>
      <c r="D100" s="13">
        <f>C100/'gender total'!C225</f>
        <v>0.14329603518530495</v>
      </c>
      <c r="E100" s="14">
        <v>41820142.060000002</v>
      </c>
      <c r="F100" s="13">
        <f>E100/'gender total'!E225</f>
        <v>0.14573219949288072</v>
      </c>
      <c r="G100" s="15">
        <f t="shared" si="3"/>
        <v>9438.0821620401712</v>
      </c>
      <c r="N100" s="16"/>
      <c r="O100" s="16"/>
      <c r="P100" s="16"/>
    </row>
    <row r="101" spans="1:16" x14ac:dyDescent="0.3">
      <c r="A101" s="2" t="s">
        <v>11</v>
      </c>
      <c r="B101" s="11">
        <v>20231</v>
      </c>
      <c r="C101" s="12">
        <v>4341</v>
      </c>
      <c r="D101" s="13">
        <f>C101/'gender total'!C226</f>
        <v>0.14680419343929657</v>
      </c>
      <c r="E101" s="14">
        <v>35096612.799999997</v>
      </c>
      <c r="F101" s="13">
        <f>E101/'gender total'!E226</f>
        <v>0.14770213435187279</v>
      </c>
      <c r="G101" s="15">
        <f t="shared" si="3"/>
        <v>8084.9142593872375</v>
      </c>
      <c r="N101" s="16"/>
      <c r="O101" s="16"/>
      <c r="P101" s="16"/>
    </row>
    <row r="102" spans="1:16" x14ac:dyDescent="0.3">
      <c r="A102" s="2" t="s">
        <v>11</v>
      </c>
      <c r="B102" s="11">
        <v>20232</v>
      </c>
      <c r="C102" s="12">
        <v>4925</v>
      </c>
      <c r="D102" s="13">
        <f>C102/'gender total'!C227</f>
        <v>0.14184499294375161</v>
      </c>
      <c r="E102" s="14">
        <v>35299235.299999997</v>
      </c>
      <c r="F102" s="13">
        <f>E102/'gender total'!E227</f>
        <v>0.13919687844132217</v>
      </c>
      <c r="G102" s="15">
        <f t="shared" si="3"/>
        <v>7167.3574213197962</v>
      </c>
      <c r="N102" s="16"/>
      <c r="O102" s="16"/>
      <c r="P102" s="16"/>
    </row>
    <row r="103" spans="1:16" x14ac:dyDescent="0.3">
      <c r="A103" s="2" t="s">
        <v>11</v>
      </c>
      <c r="B103" s="11">
        <v>20241</v>
      </c>
      <c r="C103" s="12">
        <v>4460</v>
      </c>
      <c r="D103" s="13">
        <f>C103/'gender total'!C228</f>
        <v>0.14036633725687669</v>
      </c>
      <c r="E103" s="14">
        <v>25076077.100000001</v>
      </c>
      <c r="F103" s="13">
        <f>E103/'gender total'!E228</f>
        <v>0.13655096521610655</v>
      </c>
      <c r="G103" s="15">
        <f t="shared" si="3"/>
        <v>5622.4388116591936</v>
      </c>
      <c r="N103" s="16"/>
      <c r="O103" s="16"/>
      <c r="P103" s="16"/>
    </row>
    <row r="104" spans="1:16" x14ac:dyDescent="0.3">
      <c r="A104" s="2" t="s">
        <v>11</v>
      </c>
      <c r="B104" s="11">
        <v>20242</v>
      </c>
      <c r="C104" s="12">
        <v>4652</v>
      </c>
      <c r="D104" s="13">
        <f>C104/'gender total'!C229</f>
        <v>0.13492270657501668</v>
      </c>
      <c r="E104" s="14">
        <v>17003441.18</v>
      </c>
      <c r="F104" s="13">
        <f>E104/'gender total'!E229</f>
        <v>0.13062440912555504</v>
      </c>
      <c r="G104" s="15">
        <f t="shared" si="3"/>
        <v>3655.0819389509888</v>
      </c>
      <c r="N104" s="16"/>
      <c r="O104" s="16"/>
      <c r="P104" s="16"/>
    </row>
    <row r="105" spans="1:16" x14ac:dyDescent="0.3">
      <c r="A105" s="2" t="s">
        <v>11</v>
      </c>
      <c r="B105" s="11">
        <v>20251</v>
      </c>
      <c r="C105" s="12">
        <v>2377</v>
      </c>
      <c r="D105" s="13">
        <f>C105/'gender total'!C230</f>
        <v>0.14036848942955002</v>
      </c>
      <c r="E105" s="14">
        <v>3672133.21</v>
      </c>
      <c r="F105" s="13">
        <f>E105/'gender total'!E230</f>
        <v>0.13524321635962225</v>
      </c>
      <c r="G105" s="15">
        <f t="shared" ref="G105" si="5">IFERROR(E105/C105,"-")</f>
        <v>1544.8604164913756</v>
      </c>
      <c r="N105" s="16"/>
      <c r="O105" s="16"/>
      <c r="P105" s="16"/>
    </row>
    <row r="106" spans="1:16" x14ac:dyDescent="0.3">
      <c r="A106" s="2" t="s">
        <v>12</v>
      </c>
      <c r="B106" s="11">
        <v>20131</v>
      </c>
      <c r="C106" s="12">
        <v>2141</v>
      </c>
      <c r="D106" s="13">
        <f>C106/'gender total'!C206</f>
        <v>7.8762461832763128E-2</v>
      </c>
      <c r="E106" s="14">
        <v>21287381.460000001</v>
      </c>
      <c r="F106" s="13">
        <f>E106/'gender total'!E206</f>
        <v>7.4970297911799294E-2</v>
      </c>
      <c r="G106" s="15">
        <f t="shared" si="3"/>
        <v>9942.7283792620274</v>
      </c>
      <c r="N106" s="16"/>
      <c r="O106" s="16"/>
      <c r="P106" s="16"/>
    </row>
    <row r="107" spans="1:16" x14ac:dyDescent="0.3">
      <c r="A107" s="2" t="s">
        <v>12</v>
      </c>
      <c r="B107" s="11">
        <v>20132</v>
      </c>
      <c r="C107" s="12">
        <v>2542</v>
      </c>
      <c r="D107" s="13">
        <f>C107/'gender total'!C207</f>
        <v>7.7243307301953876E-2</v>
      </c>
      <c r="E107" s="14">
        <v>27467806.109999999</v>
      </c>
      <c r="F107" s="13">
        <f>E107/'gender total'!E207</f>
        <v>7.836636310687968E-2</v>
      </c>
      <c r="G107" s="15">
        <f t="shared" si="3"/>
        <v>10805.588556254917</v>
      </c>
      <c r="N107" s="16"/>
      <c r="O107" s="16"/>
      <c r="P107" s="16"/>
    </row>
    <row r="108" spans="1:16" x14ac:dyDescent="0.3">
      <c r="A108" s="2" t="s">
        <v>12</v>
      </c>
      <c r="B108" s="11">
        <v>20141</v>
      </c>
      <c r="C108" s="12">
        <v>2303</v>
      </c>
      <c r="D108" s="13">
        <f>C108/'gender total'!C208</f>
        <v>7.8622149392325549E-2</v>
      </c>
      <c r="E108" s="14">
        <v>24704532.440000001</v>
      </c>
      <c r="F108" s="13">
        <f>E108/'gender total'!E208</f>
        <v>8.0126620526090861E-2</v>
      </c>
      <c r="G108" s="15">
        <f t="shared" si="3"/>
        <v>10727.109179331308</v>
      </c>
      <c r="N108" s="16"/>
      <c r="O108" s="16"/>
      <c r="P108" s="16"/>
    </row>
    <row r="109" spans="1:16" x14ac:dyDescent="0.3">
      <c r="A109" s="2" t="s">
        <v>12</v>
      </c>
      <c r="B109" s="11">
        <v>20142</v>
      </c>
      <c r="C109" s="12">
        <v>2413</v>
      </c>
      <c r="D109" s="13">
        <f>C109/'gender total'!C209</f>
        <v>7.6211231128797935E-2</v>
      </c>
      <c r="E109" s="14">
        <v>24397941.789999999</v>
      </c>
      <c r="F109" s="13">
        <f>E109/'gender total'!E209</f>
        <v>6.7025376832304792E-2</v>
      </c>
      <c r="G109" s="15">
        <f t="shared" si="3"/>
        <v>10111.04094073767</v>
      </c>
      <c r="N109" s="16"/>
      <c r="O109" s="16"/>
      <c r="P109" s="16"/>
    </row>
    <row r="110" spans="1:16" x14ac:dyDescent="0.3">
      <c r="A110" s="2" t="s">
        <v>12</v>
      </c>
      <c r="B110" s="11">
        <v>20151</v>
      </c>
      <c r="C110" s="12">
        <v>2507</v>
      </c>
      <c r="D110" s="13">
        <f>C110/'gender total'!C210</f>
        <v>7.9696093079441782E-2</v>
      </c>
      <c r="E110" s="14">
        <v>26285895.600000001</v>
      </c>
      <c r="F110" s="13">
        <f>E110/'gender total'!E210</f>
        <v>7.7761641209063148E-2</v>
      </c>
      <c r="G110" s="15">
        <f t="shared" si="3"/>
        <v>10485.000239329876</v>
      </c>
      <c r="N110" s="16"/>
      <c r="O110" s="16"/>
      <c r="P110" s="16"/>
    </row>
    <row r="111" spans="1:16" x14ac:dyDescent="0.3">
      <c r="A111" s="2" t="s">
        <v>12</v>
      </c>
      <c r="B111" s="11">
        <v>20152</v>
      </c>
      <c r="C111" s="12">
        <v>2621</v>
      </c>
      <c r="D111" s="13">
        <f>C111/'gender total'!C211</f>
        <v>7.4770354310492379E-2</v>
      </c>
      <c r="E111" s="14">
        <v>30070576.809999999</v>
      </c>
      <c r="F111" s="13">
        <f>E111/'gender total'!E211</f>
        <v>7.1765360502270295E-2</v>
      </c>
      <c r="G111" s="15">
        <f t="shared" si="3"/>
        <v>11472.940408241129</v>
      </c>
      <c r="N111" s="16"/>
      <c r="O111" s="16"/>
      <c r="P111" s="16"/>
    </row>
    <row r="112" spans="1:16" x14ac:dyDescent="0.3">
      <c r="A112" s="2" t="s">
        <v>12</v>
      </c>
      <c r="B112" s="11">
        <v>20161</v>
      </c>
      <c r="C112" s="12">
        <v>2655</v>
      </c>
      <c r="D112" s="13">
        <f>C112/'gender total'!C212</f>
        <v>8.1629515757109916E-2</v>
      </c>
      <c r="E112" s="14">
        <v>32100584.620000001</v>
      </c>
      <c r="F112" s="13">
        <f>E112/'gender total'!E212</f>
        <v>8.5705600358603126E-2</v>
      </c>
      <c r="G112" s="15">
        <f t="shared" si="3"/>
        <v>12090.615676082864</v>
      </c>
      <c r="N112" s="16"/>
      <c r="O112" s="16"/>
      <c r="P112" s="16"/>
    </row>
    <row r="113" spans="1:16" x14ac:dyDescent="0.3">
      <c r="A113" s="2" t="s">
        <v>12</v>
      </c>
      <c r="B113" s="11">
        <v>20162</v>
      </c>
      <c r="C113" s="12">
        <v>3054</v>
      </c>
      <c r="D113" s="13">
        <f>C113/'gender total'!C213</f>
        <v>7.9956016336789199E-2</v>
      </c>
      <c r="E113" s="14">
        <v>32328997.07</v>
      </c>
      <c r="F113" s="13">
        <f>E113/'gender total'!E213</f>
        <v>7.8790351370043532E-2</v>
      </c>
      <c r="G113" s="15">
        <f t="shared" si="3"/>
        <v>10585.788169613621</v>
      </c>
      <c r="N113" s="16"/>
      <c r="O113" s="16"/>
      <c r="P113" s="16"/>
    </row>
    <row r="114" spans="1:16" x14ac:dyDescent="0.3">
      <c r="A114" s="2" t="s">
        <v>12</v>
      </c>
      <c r="B114" s="11">
        <v>20171</v>
      </c>
      <c r="C114" s="12">
        <v>2703</v>
      </c>
      <c r="D114" s="13">
        <f>C114/'gender total'!C214</f>
        <v>8.0415315502930421E-2</v>
      </c>
      <c r="E114" s="14">
        <v>29899010.170000002</v>
      </c>
      <c r="F114" s="13">
        <f>E114/'gender total'!E214</f>
        <v>8.8443172761491023E-2</v>
      </c>
      <c r="G114" s="15">
        <f t="shared" si="3"/>
        <v>11061.417007029228</v>
      </c>
      <c r="N114" s="16"/>
      <c r="O114" s="16"/>
      <c r="P114" s="16"/>
    </row>
    <row r="115" spans="1:16" x14ac:dyDescent="0.3">
      <c r="A115" s="2" t="s">
        <v>12</v>
      </c>
      <c r="B115" s="11">
        <v>20172</v>
      </c>
      <c r="C115" s="12">
        <v>3098</v>
      </c>
      <c r="D115" s="13">
        <f>C115/'gender total'!C215</f>
        <v>7.9523577277511096E-2</v>
      </c>
      <c r="E115" s="14">
        <v>34632773.049999997</v>
      </c>
      <c r="F115" s="13">
        <f>E115/'gender total'!E215</f>
        <v>8.7693230854448245E-2</v>
      </c>
      <c r="G115" s="15">
        <f t="shared" si="3"/>
        <v>11179.074580374434</v>
      </c>
      <c r="N115" s="16"/>
      <c r="O115" s="16"/>
      <c r="P115" s="16"/>
    </row>
    <row r="116" spans="1:16" x14ac:dyDescent="0.3">
      <c r="A116" s="2" t="s">
        <v>12</v>
      </c>
      <c r="B116" s="11">
        <v>20181</v>
      </c>
      <c r="C116" s="12">
        <v>2788</v>
      </c>
      <c r="D116" s="13">
        <f>C116/'gender total'!C216</f>
        <v>8.2297724119609172E-2</v>
      </c>
      <c r="E116" s="14">
        <v>30537344.25</v>
      </c>
      <c r="F116" s="13">
        <f>E116/'gender total'!E216</f>
        <v>9.0241034394207664E-2</v>
      </c>
      <c r="G116" s="15">
        <f t="shared" si="3"/>
        <v>10953.136388091822</v>
      </c>
      <c r="N116" s="16"/>
      <c r="O116" s="16"/>
      <c r="P116" s="16"/>
    </row>
    <row r="117" spans="1:16" x14ac:dyDescent="0.3">
      <c r="A117" s="2" t="s">
        <v>12</v>
      </c>
      <c r="B117" s="11">
        <v>20182</v>
      </c>
      <c r="C117" s="12">
        <v>3034</v>
      </c>
      <c r="D117" s="13">
        <f>C117/'gender total'!C217</f>
        <v>7.8963121047289378E-2</v>
      </c>
      <c r="E117" s="14">
        <v>33452227.940000001</v>
      </c>
      <c r="F117" s="13">
        <f>E117/'gender total'!E217</f>
        <v>8.5902680805955936E-2</v>
      </c>
      <c r="G117" s="15">
        <f t="shared" si="3"/>
        <v>11025.783764007911</v>
      </c>
      <c r="N117" s="16"/>
      <c r="O117" s="16"/>
      <c r="P117" s="16"/>
    </row>
    <row r="118" spans="1:16" x14ac:dyDescent="0.3">
      <c r="A118" s="2" t="s">
        <v>12</v>
      </c>
      <c r="B118" s="11">
        <v>20191</v>
      </c>
      <c r="C118" s="12">
        <v>2885</v>
      </c>
      <c r="D118" s="13">
        <f>C118/'gender total'!C218</f>
        <v>8.4500029289438228E-2</v>
      </c>
      <c r="E118" s="14">
        <v>31984391.780000001</v>
      </c>
      <c r="F118" s="13">
        <f>E118/'gender total'!E218</f>
        <v>9.2927668219256659E-2</v>
      </c>
      <c r="G118" s="15">
        <f t="shared" si="3"/>
        <v>11086.444291161179</v>
      </c>
      <c r="N118" s="16"/>
      <c r="O118" s="16"/>
      <c r="P118" s="16"/>
    </row>
    <row r="119" spans="1:16" x14ac:dyDescent="0.3">
      <c r="A119" s="2" t="s">
        <v>12</v>
      </c>
      <c r="B119" s="11">
        <v>20192</v>
      </c>
      <c r="C119" s="12">
        <v>3243</v>
      </c>
      <c r="D119" s="13">
        <f>C119/'gender total'!C219</f>
        <v>8.3021862679842295E-2</v>
      </c>
      <c r="E119" s="14">
        <v>36657936.259999998</v>
      </c>
      <c r="F119" s="13">
        <f>E119/'gender total'!E219</f>
        <v>9.4277842204026699E-2</v>
      </c>
      <c r="G119" s="15">
        <f t="shared" si="3"/>
        <v>11303.711458526055</v>
      </c>
      <c r="N119" s="16"/>
      <c r="O119" s="16"/>
      <c r="P119" s="16"/>
    </row>
    <row r="120" spans="1:16" x14ac:dyDescent="0.3">
      <c r="A120" s="2" t="s">
        <v>12</v>
      </c>
      <c r="B120" s="11">
        <v>20201</v>
      </c>
      <c r="C120" s="12">
        <v>1605</v>
      </c>
      <c r="D120" s="13">
        <f>C120/'gender total'!C220</f>
        <v>8.1683546236449689E-2</v>
      </c>
      <c r="E120" s="14">
        <v>19437381.510000002</v>
      </c>
      <c r="F120" s="13">
        <f>E120/'gender total'!E220</f>
        <v>8.6365600171317336E-2</v>
      </c>
      <c r="G120" s="15">
        <f t="shared" si="3"/>
        <v>12110.518074766356</v>
      </c>
      <c r="N120" s="16"/>
      <c r="O120" s="16"/>
      <c r="P120" s="16"/>
    </row>
    <row r="121" spans="1:16" x14ac:dyDescent="0.3">
      <c r="A121" s="2" t="s">
        <v>12</v>
      </c>
      <c r="B121" s="11">
        <v>20202</v>
      </c>
      <c r="C121" s="12">
        <v>1896</v>
      </c>
      <c r="D121" s="13">
        <f>C121/'gender total'!C221</f>
        <v>7.6433121019108277E-2</v>
      </c>
      <c r="E121" s="14">
        <v>22167134.02</v>
      </c>
      <c r="F121" s="13">
        <f>E121/'gender total'!E221</f>
        <v>7.9889360368181409E-2</v>
      </c>
      <c r="G121" s="15">
        <f t="shared" si="3"/>
        <v>11691.52638185654</v>
      </c>
      <c r="N121" s="16"/>
      <c r="O121" s="16"/>
      <c r="P121" s="16"/>
    </row>
    <row r="122" spans="1:16" x14ac:dyDescent="0.3">
      <c r="A122" s="2" t="s">
        <v>12</v>
      </c>
      <c r="B122" s="11">
        <v>20211</v>
      </c>
      <c r="C122" s="12">
        <v>1426</v>
      </c>
      <c r="D122" s="13">
        <f>C122/'gender total'!C222</f>
        <v>7.7097750865051898E-2</v>
      </c>
      <c r="E122" s="14">
        <v>16024534.130000001</v>
      </c>
      <c r="F122" s="13">
        <f>E122/'gender total'!E222</f>
        <v>8.2946411831036113E-2</v>
      </c>
      <c r="G122" s="15">
        <f t="shared" si="3"/>
        <v>11237.401213183732</v>
      </c>
      <c r="N122" s="16"/>
      <c r="O122" s="16"/>
      <c r="P122" s="16"/>
    </row>
    <row r="123" spans="1:16" x14ac:dyDescent="0.3">
      <c r="A123" s="2" t="s">
        <v>12</v>
      </c>
      <c r="B123" s="11">
        <v>20212</v>
      </c>
      <c r="C123" s="12">
        <v>2228</v>
      </c>
      <c r="D123" s="13">
        <f>C123/'gender total'!C223</f>
        <v>7.7552299070625497E-2</v>
      </c>
      <c r="E123" s="14">
        <v>25004202.440000001</v>
      </c>
      <c r="F123" s="13">
        <f>E123/'gender total'!E223</f>
        <v>8.4997560715872847E-2</v>
      </c>
      <c r="G123" s="15">
        <f t="shared" si="3"/>
        <v>11222.712046678636</v>
      </c>
      <c r="N123" s="16"/>
      <c r="O123" s="16"/>
      <c r="P123" s="16"/>
    </row>
    <row r="124" spans="1:16" x14ac:dyDescent="0.3">
      <c r="A124" s="2" t="s">
        <v>12</v>
      </c>
      <c r="B124" s="11">
        <v>20221</v>
      </c>
      <c r="C124" s="12">
        <v>2038</v>
      </c>
      <c r="D124" s="13">
        <f>C124/'gender total'!C224</f>
        <v>7.8943290982336531E-2</v>
      </c>
      <c r="E124" s="14">
        <v>20705362.059999999</v>
      </c>
      <c r="F124" s="13">
        <f>E124/'gender total'!E224</f>
        <v>8.8249351886899113E-2</v>
      </c>
      <c r="G124" s="15">
        <f t="shared" si="3"/>
        <v>10159.647723258095</v>
      </c>
      <c r="N124" s="16"/>
      <c r="O124" s="16"/>
      <c r="P124" s="16"/>
    </row>
    <row r="125" spans="1:16" x14ac:dyDescent="0.3">
      <c r="A125" s="2" t="s">
        <v>12</v>
      </c>
      <c r="B125" s="11">
        <v>20222</v>
      </c>
      <c r="C125" s="12">
        <v>2404</v>
      </c>
      <c r="D125" s="13">
        <f>C125/'gender total'!C225</f>
        <v>7.7744001034861912E-2</v>
      </c>
      <c r="E125" s="14">
        <v>25557375.359999999</v>
      </c>
      <c r="F125" s="13">
        <f>E125/'gender total'!E225</f>
        <v>8.9060733441180318E-2</v>
      </c>
      <c r="G125" s="15">
        <f t="shared" si="3"/>
        <v>10631.187753743759</v>
      </c>
      <c r="N125" s="16"/>
      <c r="O125" s="16"/>
      <c r="P125" s="16"/>
    </row>
    <row r="126" spans="1:16" x14ac:dyDescent="0.3">
      <c r="A126" s="2" t="s">
        <v>12</v>
      </c>
      <c r="B126" s="11">
        <v>20231</v>
      </c>
      <c r="C126" s="12">
        <v>2268</v>
      </c>
      <c r="D126" s="13">
        <f>C126/'gender total'!C226</f>
        <v>7.6699357456881972E-2</v>
      </c>
      <c r="E126" s="14">
        <v>19883741.609999999</v>
      </c>
      <c r="F126" s="13">
        <f>E126/'gender total'!E226</f>
        <v>8.3679615791816334E-2</v>
      </c>
      <c r="G126" s="15">
        <f t="shared" si="3"/>
        <v>8767.0818386243391</v>
      </c>
      <c r="N126" s="16"/>
      <c r="O126" s="16"/>
      <c r="P126" s="16"/>
    </row>
    <row r="127" spans="1:16" x14ac:dyDescent="0.3">
      <c r="A127" s="2" t="s">
        <v>12</v>
      </c>
      <c r="B127" s="11">
        <v>20232</v>
      </c>
      <c r="C127" s="12">
        <v>2557</v>
      </c>
      <c r="D127" s="13">
        <f>C127/'gender total'!C227</f>
        <v>7.3644192275568093E-2</v>
      </c>
      <c r="E127" s="14">
        <v>20617216.129999999</v>
      </c>
      <c r="F127" s="13">
        <f>E127/'gender total'!E227</f>
        <v>8.1300688330947404E-2</v>
      </c>
      <c r="G127" s="15">
        <f t="shared" si="3"/>
        <v>8063.0489362534217</v>
      </c>
      <c r="N127" s="16"/>
      <c r="O127" s="16"/>
      <c r="P127" s="16"/>
    </row>
    <row r="128" spans="1:16" x14ac:dyDescent="0.3">
      <c r="A128" s="2" t="s">
        <v>12</v>
      </c>
      <c r="B128" s="11">
        <v>20241</v>
      </c>
      <c r="C128" s="12">
        <v>2529</v>
      </c>
      <c r="D128" s="13">
        <f>C128/'gender total'!C228</f>
        <v>7.9593378233776046E-2</v>
      </c>
      <c r="E128" s="14">
        <v>15068553.460000001</v>
      </c>
      <c r="F128" s="13">
        <f>E128/'gender total'!E228</f>
        <v>8.2055319544918057E-2</v>
      </c>
      <c r="G128" s="15">
        <f t="shared" si="3"/>
        <v>5958.3050454725189</v>
      </c>
      <c r="N128" s="16"/>
      <c r="O128" s="16"/>
      <c r="P128" s="16"/>
    </row>
    <row r="129" spans="1:16" x14ac:dyDescent="0.3">
      <c r="A129" s="2" t="s">
        <v>12</v>
      </c>
      <c r="B129" s="11">
        <v>20242</v>
      </c>
      <c r="C129" s="12">
        <v>2541</v>
      </c>
      <c r="D129" s="13">
        <f>C129/'gender total'!C229</f>
        <v>7.3697032976594454E-2</v>
      </c>
      <c r="E129" s="14">
        <v>9815273.9499999993</v>
      </c>
      <c r="F129" s="13">
        <f>E129/'gender total'!E229</f>
        <v>7.5403228473085046E-2</v>
      </c>
      <c r="G129" s="15">
        <f t="shared" si="3"/>
        <v>3862.7603109012198</v>
      </c>
      <c r="N129" s="16"/>
      <c r="O129" s="16"/>
      <c r="P129" s="16"/>
    </row>
    <row r="130" spans="1:16" x14ac:dyDescent="0.3">
      <c r="A130" s="2" t="s">
        <v>12</v>
      </c>
      <c r="B130" s="11">
        <v>20251</v>
      </c>
      <c r="C130" s="12">
        <v>1203</v>
      </c>
      <c r="D130" s="13">
        <f>C130/'gender total'!C230</f>
        <v>7.1040510216133224E-2</v>
      </c>
      <c r="E130" s="14">
        <v>2023582.63</v>
      </c>
      <c r="F130" s="13">
        <f>E130/'gender total'!E230</f>
        <v>7.4527749348903216E-2</v>
      </c>
      <c r="G130" s="15">
        <f t="shared" ref="G130" si="6">IFERROR(E130/C130,"-")</f>
        <v>1682.1135743973398</v>
      </c>
      <c r="N130" s="16"/>
      <c r="O130" s="16"/>
      <c r="P130" s="16"/>
    </row>
    <row r="131" spans="1:16" x14ac:dyDescent="0.3">
      <c r="A131" s="2" t="s">
        <v>13</v>
      </c>
      <c r="B131" s="11">
        <v>20131</v>
      </c>
      <c r="C131" s="12">
        <v>1307</v>
      </c>
      <c r="D131" s="13">
        <f>C131/'gender total'!C206</f>
        <v>4.8081521539197293E-2</v>
      </c>
      <c r="E131" s="14">
        <v>13415203.34</v>
      </c>
      <c r="F131" s="13">
        <f>E131/'gender total'!E206</f>
        <v>4.72459138685987E-2</v>
      </c>
      <c r="G131" s="15">
        <f t="shared" si="3"/>
        <v>10264.118852333588</v>
      </c>
      <c r="N131" s="16"/>
      <c r="O131" s="16"/>
      <c r="P131" s="16"/>
    </row>
    <row r="132" spans="1:16" x14ac:dyDescent="0.3">
      <c r="A132" s="2" t="s">
        <v>13</v>
      </c>
      <c r="B132" s="11">
        <v>20132</v>
      </c>
      <c r="C132" s="12">
        <v>1465</v>
      </c>
      <c r="D132" s="13">
        <f>C132/'gender total'!C207</f>
        <v>4.4516697559938014E-2</v>
      </c>
      <c r="E132" s="14">
        <v>14885010.859999999</v>
      </c>
      <c r="F132" s="13">
        <f>E132/'gender total'!E207</f>
        <v>4.2467321970790166E-2</v>
      </c>
      <c r="G132" s="15">
        <f t="shared" si="3"/>
        <v>10160.416969283277</v>
      </c>
      <c r="N132" s="16"/>
      <c r="O132" s="16"/>
      <c r="P132" s="16"/>
    </row>
    <row r="133" spans="1:16" x14ac:dyDescent="0.3">
      <c r="A133" s="2" t="s">
        <v>13</v>
      </c>
      <c r="B133" s="11">
        <v>20141</v>
      </c>
      <c r="C133" s="12">
        <v>1366</v>
      </c>
      <c r="D133" s="13">
        <f>C133/'gender total'!C208</f>
        <v>4.6633893213164003E-2</v>
      </c>
      <c r="E133" s="14">
        <v>14027958.1</v>
      </c>
      <c r="F133" s="13">
        <f>E133/'gender total'!E208</f>
        <v>4.5498245237569152E-2</v>
      </c>
      <c r="G133" s="15">
        <f t="shared" si="3"/>
        <v>10269.369033674962</v>
      </c>
      <c r="N133" s="16"/>
      <c r="O133" s="16"/>
      <c r="P133" s="16"/>
    </row>
    <row r="134" spans="1:16" x14ac:dyDescent="0.3">
      <c r="A134" s="2" t="s">
        <v>13</v>
      </c>
      <c r="B134" s="11">
        <v>20142</v>
      </c>
      <c r="C134" s="12">
        <v>1436</v>
      </c>
      <c r="D134" s="13">
        <f>C134/'gender total'!C209</f>
        <v>4.5354052176110167E-2</v>
      </c>
      <c r="E134" s="14">
        <v>18060658.48</v>
      </c>
      <c r="F134" s="13">
        <f>E134/'gender total'!E209</f>
        <v>4.9615760660504514E-2</v>
      </c>
      <c r="G134" s="15">
        <f t="shared" si="3"/>
        <v>12577.060222841226</v>
      </c>
      <c r="N134" s="16"/>
      <c r="O134" s="16"/>
      <c r="P134" s="16"/>
    </row>
    <row r="135" spans="1:16" x14ac:dyDescent="0.3">
      <c r="A135" s="2" t="s">
        <v>13</v>
      </c>
      <c r="B135" s="11">
        <v>20151</v>
      </c>
      <c r="C135" s="12">
        <v>1437</v>
      </c>
      <c r="D135" s="13">
        <f>C135/'gender total'!C210</f>
        <v>4.5681406364243254E-2</v>
      </c>
      <c r="E135" s="14">
        <v>14893226.279999999</v>
      </c>
      <c r="F135" s="13">
        <f>E135/'gender total'!E210</f>
        <v>4.4058674509486757E-2</v>
      </c>
      <c r="G135" s="15">
        <f t="shared" si="3"/>
        <v>10364.110146137786</v>
      </c>
      <c r="N135" s="16"/>
      <c r="O135" s="16"/>
      <c r="P135" s="16"/>
    </row>
    <row r="136" spans="1:16" x14ac:dyDescent="0.3">
      <c r="A136" s="2" t="s">
        <v>13</v>
      </c>
      <c r="B136" s="11">
        <v>20152</v>
      </c>
      <c r="C136" s="12">
        <v>1708</v>
      </c>
      <c r="D136" s="13">
        <f>C136/'gender total'!C211</f>
        <v>4.8724824556398698E-2</v>
      </c>
      <c r="E136" s="14">
        <v>16998110.170000002</v>
      </c>
      <c r="F136" s="13">
        <f>E136/'gender total'!E211</f>
        <v>4.0567080302952037E-2</v>
      </c>
      <c r="G136" s="15">
        <f t="shared" si="3"/>
        <v>9952.0551346604225</v>
      </c>
      <c r="N136" s="16"/>
      <c r="O136" s="16"/>
      <c r="P136" s="16"/>
    </row>
    <row r="137" spans="1:16" x14ac:dyDescent="0.3">
      <c r="A137" s="2" t="s">
        <v>13</v>
      </c>
      <c r="B137" s="11">
        <v>20161</v>
      </c>
      <c r="C137" s="12">
        <v>1640</v>
      </c>
      <c r="D137" s="13">
        <f>C137/'gender total'!C212</f>
        <v>5.0422751729438893E-2</v>
      </c>
      <c r="E137" s="14">
        <v>17553539.030000001</v>
      </c>
      <c r="F137" s="13">
        <f>E137/'gender total'!E212</f>
        <v>4.6866330280072081E-2</v>
      </c>
      <c r="G137" s="15">
        <f t="shared" si="3"/>
        <v>10703.377457317074</v>
      </c>
      <c r="N137" s="16"/>
      <c r="O137" s="16"/>
      <c r="P137" s="16"/>
    </row>
    <row r="138" spans="1:16" x14ac:dyDescent="0.3">
      <c r="A138" s="2" t="s">
        <v>13</v>
      </c>
      <c r="B138" s="11">
        <v>20162</v>
      </c>
      <c r="C138" s="12">
        <v>1804</v>
      </c>
      <c r="D138" s="13">
        <f>C138/'gender total'!C213</f>
        <v>4.7230076447795581E-2</v>
      </c>
      <c r="E138" s="14">
        <v>19877034.16</v>
      </c>
      <c r="F138" s="13">
        <f>E138/'gender total'!E213</f>
        <v>4.8443151585239021E-2</v>
      </c>
      <c r="G138" s="15">
        <f t="shared" si="3"/>
        <v>11018.311618625277</v>
      </c>
      <c r="N138" s="16"/>
      <c r="O138" s="16"/>
      <c r="P138" s="16"/>
    </row>
    <row r="139" spans="1:16" x14ac:dyDescent="0.3">
      <c r="A139" s="2" t="s">
        <v>13</v>
      </c>
      <c r="B139" s="11">
        <v>20171</v>
      </c>
      <c r="C139" s="12">
        <v>1689</v>
      </c>
      <c r="D139" s="13">
        <f>C139/'gender total'!C214</f>
        <v>5.0248415791509238E-2</v>
      </c>
      <c r="E139" s="14">
        <v>15542829.43</v>
      </c>
      <c r="F139" s="13">
        <f>E139/'gender total'!E214</f>
        <v>4.5976677510855435E-2</v>
      </c>
      <c r="G139" s="15">
        <f t="shared" si="3"/>
        <v>9202.3856897572532</v>
      </c>
      <c r="N139" s="16"/>
      <c r="O139" s="16"/>
      <c r="P139" s="16"/>
    </row>
    <row r="140" spans="1:16" x14ac:dyDescent="0.3">
      <c r="A140" s="2" t="s">
        <v>13</v>
      </c>
      <c r="B140" s="11">
        <v>20172</v>
      </c>
      <c r="C140" s="12">
        <v>1956</v>
      </c>
      <c r="D140" s="13">
        <f>C140/'gender total'!C215</f>
        <v>5.0209205020920501E-2</v>
      </c>
      <c r="E140" s="14">
        <v>18875497.359999999</v>
      </c>
      <c r="F140" s="13">
        <f>E140/'gender total'!E215</f>
        <v>4.7794421344582699E-2</v>
      </c>
      <c r="G140" s="15">
        <f t="shared" ref="G140:G205" si="7">IFERROR(E140/C140,"-")</f>
        <v>9650.049775051124</v>
      </c>
      <c r="N140" s="16"/>
      <c r="O140" s="16"/>
      <c r="P140" s="16"/>
    </row>
    <row r="141" spans="1:16" x14ac:dyDescent="0.3">
      <c r="A141" s="2" t="s">
        <v>13</v>
      </c>
      <c r="B141" s="11">
        <v>20181</v>
      </c>
      <c r="C141" s="12">
        <v>1680</v>
      </c>
      <c r="D141" s="13">
        <f>C141/'gender total'!C216</f>
        <v>4.9591168049118874E-2</v>
      </c>
      <c r="E141" s="14">
        <v>15396972.48</v>
      </c>
      <c r="F141" s="13">
        <f>E141/'gender total'!E216</f>
        <v>4.5499658115631614E-2</v>
      </c>
      <c r="G141" s="15">
        <f t="shared" si="7"/>
        <v>9164.8645714285722</v>
      </c>
      <c r="N141" s="16"/>
      <c r="O141" s="16"/>
      <c r="P141" s="16"/>
    </row>
    <row r="142" spans="1:16" x14ac:dyDescent="0.3">
      <c r="A142" s="2" t="s">
        <v>13</v>
      </c>
      <c r="B142" s="11">
        <v>20182</v>
      </c>
      <c r="C142" s="12">
        <v>1976</v>
      </c>
      <c r="D142" s="13">
        <f>C142/'gender total'!C217</f>
        <v>5.1427530385446216E-2</v>
      </c>
      <c r="E142" s="14">
        <v>20142868.5</v>
      </c>
      <c r="F142" s="13">
        <f>E142/'gender total'!E217</f>
        <v>5.1725296335280335E-2</v>
      </c>
      <c r="G142" s="15">
        <f t="shared" si="7"/>
        <v>10193.759362348179</v>
      </c>
      <c r="N142" s="16"/>
      <c r="O142" s="16"/>
      <c r="P142" s="16"/>
    </row>
    <row r="143" spans="1:16" x14ac:dyDescent="0.3">
      <c r="A143" s="2" t="s">
        <v>13</v>
      </c>
      <c r="B143" s="11">
        <v>20191</v>
      </c>
      <c r="C143" s="12">
        <v>1695</v>
      </c>
      <c r="D143" s="13">
        <f>C143/'gender total'!C218</f>
        <v>4.9645597797434243E-2</v>
      </c>
      <c r="E143" s="14">
        <v>16930924.489999998</v>
      </c>
      <c r="F143" s="13">
        <f>E143/'gender total'!E218</f>
        <v>4.9191222533605639E-2</v>
      </c>
      <c r="G143" s="15">
        <f t="shared" si="7"/>
        <v>9988.7460117994087</v>
      </c>
      <c r="N143" s="16"/>
      <c r="O143" s="16"/>
      <c r="P143" s="16"/>
    </row>
    <row r="144" spans="1:16" x14ac:dyDescent="0.3">
      <c r="A144" s="2" t="s">
        <v>13</v>
      </c>
      <c r="B144" s="11">
        <v>20192</v>
      </c>
      <c r="C144" s="12">
        <v>2047</v>
      </c>
      <c r="D144" s="13">
        <f>C144/'gender total'!C219</f>
        <v>5.2403870769545849E-2</v>
      </c>
      <c r="E144" s="14">
        <v>20352125.039999999</v>
      </c>
      <c r="F144" s="13">
        <f>E144/'gender total'!E219</f>
        <v>5.2342129121202757E-2</v>
      </c>
      <c r="G144" s="15">
        <f t="shared" si="7"/>
        <v>9942.4157498778695</v>
      </c>
      <c r="N144" s="16"/>
      <c r="O144" s="16"/>
      <c r="P144" s="16"/>
    </row>
    <row r="145" spans="1:16" x14ac:dyDescent="0.3">
      <c r="A145" s="2" t="s">
        <v>13</v>
      </c>
      <c r="B145" s="11">
        <v>20201</v>
      </c>
      <c r="C145" s="12">
        <v>942</v>
      </c>
      <c r="D145" s="13">
        <f>C145/'gender total'!C220</f>
        <v>4.7941371062140567E-2</v>
      </c>
      <c r="E145" s="14">
        <v>10711673.4</v>
      </c>
      <c r="F145" s="13">
        <f>E145/'gender total'!E220</f>
        <v>4.759489345590024E-2</v>
      </c>
      <c r="G145" s="15">
        <f t="shared" si="7"/>
        <v>11371.203184713377</v>
      </c>
      <c r="N145" s="16"/>
      <c r="O145" s="16"/>
      <c r="P145" s="16"/>
    </row>
    <row r="146" spans="1:16" x14ac:dyDescent="0.3">
      <c r="A146" s="2" t="s">
        <v>13</v>
      </c>
      <c r="B146" s="11">
        <v>20202</v>
      </c>
      <c r="C146" s="12">
        <v>1258</v>
      </c>
      <c r="D146" s="13">
        <f>C146/'gender total'!C221</f>
        <v>5.0713537047488509E-2</v>
      </c>
      <c r="E146" s="14">
        <v>14421731.41</v>
      </c>
      <c r="F146" s="13">
        <f>E146/'gender total'!E221</f>
        <v>5.1975275500527288E-2</v>
      </c>
      <c r="G146" s="15">
        <f t="shared" si="7"/>
        <v>11464.015429252782</v>
      </c>
      <c r="N146" s="16"/>
      <c r="O146" s="16"/>
      <c r="P146" s="16"/>
    </row>
    <row r="147" spans="1:16" x14ac:dyDescent="0.3">
      <c r="A147" s="2" t="s">
        <v>13</v>
      </c>
      <c r="B147" s="11">
        <v>20211</v>
      </c>
      <c r="C147" s="12">
        <v>886</v>
      </c>
      <c r="D147" s="13">
        <f>C147/'gender total'!C222</f>
        <v>4.7902249134948095E-2</v>
      </c>
      <c r="E147" s="14">
        <v>9965359.5</v>
      </c>
      <c r="F147" s="13">
        <f>E147/'gender total'!E222</f>
        <v>5.1582829580289834E-2</v>
      </c>
      <c r="G147" s="15">
        <f t="shared" si="7"/>
        <v>11247.584085778781</v>
      </c>
      <c r="N147" s="16"/>
      <c r="O147" s="16"/>
      <c r="P147" s="16"/>
    </row>
    <row r="148" spans="1:16" x14ac:dyDescent="0.3">
      <c r="A148" s="2" t="s">
        <v>13</v>
      </c>
      <c r="B148" s="11">
        <v>20212</v>
      </c>
      <c r="C148" s="12">
        <v>1422</v>
      </c>
      <c r="D148" s="13">
        <f>C148/'gender total'!C223</f>
        <v>4.9497023913119151E-2</v>
      </c>
      <c r="E148" s="14">
        <v>13867788.74</v>
      </c>
      <c r="F148" s="13">
        <f>E148/'gender total'!E223</f>
        <v>4.7141204293619045E-2</v>
      </c>
      <c r="G148" s="15">
        <f t="shared" si="7"/>
        <v>9752.3127566807307</v>
      </c>
      <c r="N148" s="16"/>
      <c r="O148" s="16"/>
      <c r="P148" s="16"/>
    </row>
    <row r="149" spans="1:16" x14ac:dyDescent="0.3">
      <c r="A149" s="2" t="s">
        <v>13</v>
      </c>
      <c r="B149" s="11">
        <v>20221</v>
      </c>
      <c r="C149" s="12">
        <v>1382</v>
      </c>
      <c r="D149" s="13">
        <f>C149/'gender total'!C224</f>
        <v>5.353269290362566E-2</v>
      </c>
      <c r="E149" s="14">
        <v>13129667</v>
      </c>
      <c r="F149" s="13">
        <f>E149/'gender total'!E224</f>
        <v>5.596060575435343E-2</v>
      </c>
      <c r="G149" s="15">
        <f t="shared" si="7"/>
        <v>9500.482633863965</v>
      </c>
      <c r="N149" s="16"/>
      <c r="O149" s="16"/>
      <c r="P149" s="16"/>
    </row>
    <row r="150" spans="1:16" x14ac:dyDescent="0.3">
      <c r="A150" s="2" t="s">
        <v>13</v>
      </c>
      <c r="B150" s="11">
        <v>20222</v>
      </c>
      <c r="C150" s="12">
        <v>1714</v>
      </c>
      <c r="D150" s="13">
        <f>C150/'gender total'!C225</f>
        <v>5.5429791087251795E-2</v>
      </c>
      <c r="E150" s="14">
        <v>15794202.18</v>
      </c>
      <c r="F150" s="13">
        <f>E150/'gender total'!E225</f>
        <v>5.5038641897111031E-2</v>
      </c>
      <c r="G150" s="15">
        <f t="shared" si="7"/>
        <v>9214.8204084013996</v>
      </c>
      <c r="N150" s="16"/>
      <c r="O150" s="16"/>
      <c r="P150" s="16"/>
    </row>
    <row r="151" spans="1:16" x14ac:dyDescent="0.3">
      <c r="A151" s="2" t="s">
        <v>13</v>
      </c>
      <c r="B151" s="11">
        <v>20231</v>
      </c>
      <c r="C151" s="12">
        <v>1641</v>
      </c>
      <c r="D151" s="13">
        <f>C151/'gender total'!C226</f>
        <v>5.5495434562056141E-2</v>
      </c>
      <c r="E151" s="14">
        <v>15195431.689999999</v>
      </c>
      <c r="F151" s="13">
        <f>E151/'gender total'!E226</f>
        <v>6.3949125398536616E-2</v>
      </c>
      <c r="G151" s="15">
        <f t="shared" si="7"/>
        <v>9259.8608714198654</v>
      </c>
      <c r="N151" s="16"/>
      <c r="O151" s="16"/>
      <c r="P151" s="16"/>
    </row>
    <row r="152" spans="1:16" x14ac:dyDescent="0.3">
      <c r="A152" s="2" t="s">
        <v>13</v>
      </c>
      <c r="B152" s="11">
        <v>20232</v>
      </c>
      <c r="C152" s="12">
        <v>1965</v>
      </c>
      <c r="D152" s="13">
        <f>C152/'gender total'!C227</f>
        <v>5.6593992108522222E-2</v>
      </c>
      <c r="E152" s="14">
        <v>14745185.619999999</v>
      </c>
      <c r="F152" s="13">
        <f>E152/'gender total'!E227</f>
        <v>5.8145276884847177E-2</v>
      </c>
      <c r="G152" s="15">
        <f t="shared" si="7"/>
        <v>7503.911256997455</v>
      </c>
      <c r="N152" s="16"/>
      <c r="O152" s="16"/>
      <c r="P152" s="16"/>
    </row>
    <row r="153" spans="1:16" x14ac:dyDescent="0.3">
      <c r="A153" s="2" t="s">
        <v>13</v>
      </c>
      <c r="B153" s="11">
        <v>20241</v>
      </c>
      <c r="C153" s="12">
        <v>1766</v>
      </c>
      <c r="D153" s="13">
        <f>C153/'gender total'!C228</f>
        <v>5.5580033990054761E-2</v>
      </c>
      <c r="E153" s="14">
        <v>11164753.27</v>
      </c>
      <c r="F153" s="13">
        <f>E153/'gender total'!E228</f>
        <v>6.0797302119404546E-2</v>
      </c>
      <c r="G153" s="15">
        <f t="shared" si="7"/>
        <v>6322.0573442808609</v>
      </c>
      <c r="N153" s="16"/>
      <c r="O153" s="16"/>
      <c r="P153" s="16"/>
    </row>
    <row r="154" spans="1:16" x14ac:dyDescent="0.3">
      <c r="A154" s="2" t="s">
        <v>13</v>
      </c>
      <c r="B154" s="11">
        <v>20242</v>
      </c>
      <c r="C154" s="12">
        <v>1855</v>
      </c>
      <c r="D154" s="13">
        <f>C154/'gender total'!C229</f>
        <v>5.3800864294208071E-2</v>
      </c>
      <c r="E154" s="14">
        <v>7630655.5599999996</v>
      </c>
      <c r="F154" s="13">
        <f>E154/'gender total'!E229</f>
        <v>5.8620479420250587E-2</v>
      </c>
      <c r="G154" s="15">
        <f t="shared" si="7"/>
        <v>4113.5609487870615</v>
      </c>
      <c r="N154" s="16"/>
      <c r="O154" s="16"/>
      <c r="P154" s="16"/>
    </row>
    <row r="155" spans="1:16" x14ac:dyDescent="0.3">
      <c r="A155" s="2" t="s">
        <v>13</v>
      </c>
      <c r="B155" s="11">
        <v>20251</v>
      </c>
      <c r="C155" s="12">
        <v>922</v>
      </c>
      <c r="D155" s="13">
        <f>C155/'gender total'!C230</f>
        <v>5.4446675327742999E-2</v>
      </c>
      <c r="E155" s="14">
        <v>1658719.06</v>
      </c>
      <c r="F155" s="13">
        <f>E155/'gender total'!E230</f>
        <v>6.1089968114585155E-2</v>
      </c>
      <c r="G155" s="15">
        <f t="shared" ref="G155" si="8">IFERROR(E155/C155,"-")</f>
        <v>1799.0445336225598</v>
      </c>
      <c r="N155" s="16"/>
      <c r="O155" s="16"/>
      <c r="P155" s="16"/>
    </row>
    <row r="156" spans="1:16" x14ac:dyDescent="0.3">
      <c r="A156" s="2" t="s">
        <v>14</v>
      </c>
      <c r="B156" s="11">
        <v>20131</v>
      </c>
      <c r="C156" s="12">
        <v>231</v>
      </c>
      <c r="D156" s="13">
        <f>C156/'gender total'!C206</f>
        <v>8.4979582827502485E-3</v>
      </c>
      <c r="E156" s="14">
        <v>2267908.5299999998</v>
      </c>
      <c r="F156" s="13">
        <f>E156/'gender total'!E206</f>
        <v>7.9871626508078181E-3</v>
      </c>
      <c r="G156" s="15">
        <f t="shared" si="7"/>
        <v>9817.7858441558437</v>
      </c>
      <c r="N156" s="16"/>
      <c r="O156" s="16"/>
      <c r="P156" s="16"/>
    </row>
    <row r="157" spans="1:16" x14ac:dyDescent="0.3">
      <c r="A157" s="2" t="s">
        <v>14</v>
      </c>
      <c r="B157" s="11">
        <v>20132</v>
      </c>
      <c r="C157" s="12">
        <v>308</v>
      </c>
      <c r="D157" s="13">
        <f>C157/'gender total'!C207</f>
        <v>9.3591418760825308E-3</v>
      </c>
      <c r="E157" s="14">
        <v>3503612.68</v>
      </c>
      <c r="F157" s="13">
        <f>E157/'gender total'!E207</f>
        <v>9.9958978291604019E-3</v>
      </c>
      <c r="G157" s="15">
        <f t="shared" si="7"/>
        <v>11375.365844155845</v>
      </c>
      <c r="N157" s="16"/>
      <c r="O157" s="16"/>
      <c r="P157" s="16"/>
    </row>
    <row r="158" spans="1:16" x14ac:dyDescent="0.3">
      <c r="A158" s="2" t="s">
        <v>14</v>
      </c>
      <c r="B158" s="11">
        <v>20141</v>
      </c>
      <c r="C158" s="12">
        <v>260</v>
      </c>
      <c r="D158" s="13">
        <f>C158/'gender total'!C208</f>
        <v>8.8761436569711871E-3</v>
      </c>
      <c r="E158" s="14">
        <v>3013612.67</v>
      </c>
      <c r="F158" s="13">
        <f>E158/'gender total'!E208</f>
        <v>9.7743440159480909E-3</v>
      </c>
      <c r="G158" s="15">
        <f t="shared" si="7"/>
        <v>11590.817961538462</v>
      </c>
      <c r="N158" s="16"/>
      <c r="O158" s="16"/>
      <c r="P158" s="16"/>
    </row>
    <row r="159" spans="1:16" x14ac:dyDescent="0.3">
      <c r="A159" s="2" t="s">
        <v>14</v>
      </c>
      <c r="B159" s="11">
        <v>20142</v>
      </c>
      <c r="C159" s="12">
        <v>290</v>
      </c>
      <c r="D159" s="13">
        <f>C159/'gender total'!C209</f>
        <v>9.1592445202450887E-3</v>
      </c>
      <c r="E159" s="14">
        <v>4986162.21</v>
      </c>
      <c r="F159" s="13">
        <f>E159/'gender total'!E209</f>
        <v>1.3697852218387789E-2</v>
      </c>
      <c r="G159" s="15">
        <f t="shared" si="7"/>
        <v>17193.662793103449</v>
      </c>
      <c r="N159" s="16"/>
      <c r="O159" s="16"/>
      <c r="P159" s="16"/>
    </row>
    <row r="160" spans="1:16" x14ac:dyDescent="0.3">
      <c r="A160" s="2" t="s">
        <v>14</v>
      </c>
      <c r="B160" s="11">
        <v>20151</v>
      </c>
      <c r="C160" s="12">
        <v>251</v>
      </c>
      <c r="D160" s="13">
        <f>C160/'gender total'!C210</f>
        <v>7.9791461359951677E-3</v>
      </c>
      <c r="E160" s="14">
        <v>3051650.86</v>
      </c>
      <c r="F160" s="13">
        <f>E160/'gender total'!E210</f>
        <v>9.0277075920003648E-3</v>
      </c>
      <c r="G160" s="15">
        <f t="shared" si="7"/>
        <v>12157.971553784861</v>
      </c>
      <c r="N160" s="16"/>
      <c r="O160" s="16"/>
      <c r="P160" s="16"/>
    </row>
    <row r="161" spans="1:16" x14ac:dyDescent="0.3">
      <c r="A161" s="2" t="s">
        <v>14</v>
      </c>
      <c r="B161" s="11">
        <v>20152</v>
      </c>
      <c r="C161" s="12">
        <v>304</v>
      </c>
      <c r="D161" s="13">
        <f>C161/'gender total'!C211</f>
        <v>8.672334113082672E-3</v>
      </c>
      <c r="E161" s="14">
        <v>3823022.52</v>
      </c>
      <c r="F161" s="13">
        <f>E161/'gender total'!E211</f>
        <v>9.1238884804118216E-3</v>
      </c>
      <c r="G161" s="15">
        <f t="shared" si="7"/>
        <v>12575.731973684211</v>
      </c>
      <c r="N161" s="16"/>
      <c r="O161" s="16"/>
      <c r="P161" s="16"/>
    </row>
    <row r="162" spans="1:16" x14ac:dyDescent="0.3">
      <c r="A162" s="2" t="s">
        <v>14</v>
      </c>
      <c r="B162" s="11">
        <v>20161</v>
      </c>
      <c r="C162" s="12">
        <v>275</v>
      </c>
      <c r="D162" s="13">
        <f>C162/'gender total'!C212</f>
        <v>8.4550345887778634E-3</v>
      </c>
      <c r="E162" s="14">
        <v>3682365.07</v>
      </c>
      <c r="F162" s="13">
        <f>E162/'gender total'!E212</f>
        <v>9.8315751192664617E-3</v>
      </c>
      <c r="G162" s="15">
        <f t="shared" si="7"/>
        <v>13390.418436363636</v>
      </c>
      <c r="N162" s="16"/>
      <c r="O162" s="16"/>
      <c r="P162" s="16"/>
    </row>
    <row r="163" spans="1:16" x14ac:dyDescent="0.3">
      <c r="A163" s="2" t="s">
        <v>14</v>
      </c>
      <c r="B163" s="11">
        <v>20162</v>
      </c>
      <c r="C163" s="12">
        <v>332</v>
      </c>
      <c r="D163" s="13">
        <f>C163/'gender total'!C213</f>
        <v>8.6920096345167036E-3</v>
      </c>
      <c r="E163" s="14">
        <v>3084715.37</v>
      </c>
      <c r="F163" s="13">
        <f>E163/'gender total'!E213</f>
        <v>7.517888889427087E-3</v>
      </c>
      <c r="G163" s="15">
        <f t="shared" si="7"/>
        <v>9291.311355421687</v>
      </c>
      <c r="N163" s="16"/>
      <c r="O163" s="16"/>
      <c r="P163" s="16"/>
    </row>
    <row r="164" spans="1:16" x14ac:dyDescent="0.3">
      <c r="A164" s="2" t="s">
        <v>14</v>
      </c>
      <c r="B164" s="11">
        <v>20171</v>
      </c>
      <c r="C164" s="12">
        <v>324</v>
      </c>
      <c r="D164" s="13">
        <f>C164/'gender total'!C214</f>
        <v>9.63912771844227E-3</v>
      </c>
      <c r="E164" s="14">
        <v>3843490.51</v>
      </c>
      <c r="F164" s="13">
        <f>E164/'gender total'!E214</f>
        <v>1.1369289259085905E-2</v>
      </c>
      <c r="G164" s="15">
        <f t="shared" si="7"/>
        <v>11862.625030864197</v>
      </c>
      <c r="N164" s="16"/>
      <c r="O164" s="16"/>
      <c r="P164" s="16"/>
    </row>
    <row r="165" spans="1:16" x14ac:dyDescent="0.3">
      <c r="A165" s="2" t="s">
        <v>14</v>
      </c>
      <c r="B165" s="11">
        <v>20172</v>
      </c>
      <c r="C165" s="12">
        <v>361</v>
      </c>
      <c r="D165" s="13">
        <f>C165/'gender total'!C215</f>
        <v>9.2666273070308291E-3</v>
      </c>
      <c r="E165" s="14">
        <v>4122214.71</v>
      </c>
      <c r="F165" s="13">
        <f>E165/'gender total'!E215</f>
        <v>1.0437810615792791E-2</v>
      </c>
      <c r="G165" s="15">
        <f t="shared" si="7"/>
        <v>11418.877313019391</v>
      </c>
      <c r="N165" s="16"/>
      <c r="O165" s="16"/>
      <c r="P165" s="16"/>
    </row>
    <row r="166" spans="1:16" x14ac:dyDescent="0.3">
      <c r="A166" s="2" t="s">
        <v>14</v>
      </c>
      <c r="B166" s="11">
        <v>20181</v>
      </c>
      <c r="C166" s="12">
        <v>312</v>
      </c>
      <c r="D166" s="13">
        <f>C166/'gender total'!C216</f>
        <v>9.2097883519792183E-3</v>
      </c>
      <c r="E166" s="14">
        <v>3254624.86</v>
      </c>
      <c r="F166" s="13">
        <f>E166/'gender total'!E216</f>
        <v>9.6177556085776279E-3</v>
      </c>
      <c r="G166" s="15">
        <f t="shared" si="7"/>
        <v>10431.489935897436</v>
      </c>
      <c r="N166" s="16"/>
      <c r="O166" s="16"/>
      <c r="P166" s="16"/>
    </row>
    <row r="167" spans="1:16" x14ac:dyDescent="0.3">
      <c r="A167" s="2" t="s">
        <v>14</v>
      </c>
      <c r="B167" s="11">
        <v>20182</v>
      </c>
      <c r="C167" s="12">
        <v>364</v>
      </c>
      <c r="D167" s="13">
        <f>C167/'gender total'!C217</f>
        <v>9.4734924394243025E-3</v>
      </c>
      <c r="E167" s="14">
        <v>5674383.3700000001</v>
      </c>
      <c r="F167" s="13">
        <f>E167/'gender total'!E217</f>
        <v>1.4571368588006058E-2</v>
      </c>
      <c r="G167" s="15">
        <f t="shared" si="7"/>
        <v>15588.965302197803</v>
      </c>
      <c r="N167" s="16"/>
      <c r="O167" s="16"/>
      <c r="P167" s="16"/>
    </row>
    <row r="168" spans="1:16" x14ac:dyDescent="0.3">
      <c r="A168" s="2" t="s">
        <v>14</v>
      </c>
      <c r="B168" s="11">
        <v>20191</v>
      </c>
      <c r="C168" s="12">
        <v>307</v>
      </c>
      <c r="D168" s="13">
        <f>C168/'gender total'!C218</f>
        <v>8.9918575361724561E-3</v>
      </c>
      <c r="E168" s="14">
        <v>2964652.25</v>
      </c>
      <c r="F168" s="13">
        <f>E168/'gender total'!E218</f>
        <v>8.6135206999853955E-3</v>
      </c>
      <c r="G168" s="15">
        <f t="shared" si="7"/>
        <v>9656.8477198697074</v>
      </c>
      <c r="N168" s="16"/>
      <c r="O168" s="16"/>
      <c r="P168" s="16"/>
    </row>
    <row r="169" spans="1:16" x14ac:dyDescent="0.3">
      <c r="A169" s="2" t="s">
        <v>14</v>
      </c>
      <c r="B169" s="11">
        <v>20192</v>
      </c>
      <c r="C169" s="12">
        <v>328</v>
      </c>
      <c r="D169" s="13">
        <f>C169/'gender total'!C219</f>
        <v>8.3969074804157492E-3</v>
      </c>
      <c r="E169" s="14">
        <v>3357046.4</v>
      </c>
      <c r="F169" s="13">
        <f>E169/'gender total'!E219</f>
        <v>8.6337400045115326E-3</v>
      </c>
      <c r="G169" s="15">
        <f t="shared" si="7"/>
        <v>10234.897560975609</v>
      </c>
      <c r="N169" s="16"/>
      <c r="O169" s="16"/>
      <c r="P169" s="16"/>
    </row>
    <row r="170" spans="1:16" x14ac:dyDescent="0.3">
      <c r="A170" s="2" t="s">
        <v>14</v>
      </c>
      <c r="B170" s="11">
        <v>20201</v>
      </c>
      <c r="C170" s="12">
        <v>176</v>
      </c>
      <c r="D170" s="13">
        <f>C170/'gender total'!C220</f>
        <v>8.9571988396356054E-3</v>
      </c>
      <c r="E170" s="14">
        <v>1892646.46</v>
      </c>
      <c r="F170" s="13">
        <f>E170/'gender total'!E220</f>
        <v>8.4095456657021263E-3</v>
      </c>
      <c r="G170" s="15">
        <f t="shared" si="7"/>
        <v>10753.673068181817</v>
      </c>
      <c r="N170" s="16"/>
      <c r="O170" s="16"/>
      <c r="P170" s="16"/>
    </row>
    <row r="171" spans="1:16" x14ac:dyDescent="0.3">
      <c r="A171" s="2" t="s">
        <v>14</v>
      </c>
      <c r="B171" s="11">
        <v>20202</v>
      </c>
      <c r="C171" s="12">
        <v>214</v>
      </c>
      <c r="D171" s="13">
        <f>C171/'gender total'!C221</f>
        <v>8.6269450939288877E-3</v>
      </c>
      <c r="E171" s="14">
        <v>2663668.2400000002</v>
      </c>
      <c r="F171" s="13">
        <f>E171/'gender total'!E221</f>
        <v>9.5997412987463646E-3</v>
      </c>
      <c r="G171" s="15">
        <f t="shared" si="7"/>
        <v>12447.04785046729</v>
      </c>
      <c r="N171" s="16"/>
      <c r="O171" s="16"/>
      <c r="P171" s="16"/>
    </row>
    <row r="172" spans="1:16" x14ac:dyDescent="0.3">
      <c r="A172" s="2" t="s">
        <v>14</v>
      </c>
      <c r="B172" s="11">
        <v>20211</v>
      </c>
      <c r="C172" s="12">
        <v>140</v>
      </c>
      <c r="D172" s="13">
        <f>C172/'gender total'!C222</f>
        <v>7.5692041522491347E-3</v>
      </c>
      <c r="E172" s="14">
        <v>1369000.83</v>
      </c>
      <c r="F172" s="13">
        <f>E172/'gender total'!E222</f>
        <v>7.0862407431628877E-3</v>
      </c>
      <c r="G172" s="15">
        <f t="shared" si="7"/>
        <v>9778.5773571428581</v>
      </c>
      <c r="N172" s="16"/>
      <c r="O172" s="16"/>
      <c r="P172" s="16"/>
    </row>
    <row r="173" spans="1:16" x14ac:dyDescent="0.3">
      <c r="A173" s="2" t="s">
        <v>14</v>
      </c>
      <c r="B173" s="11">
        <v>20212</v>
      </c>
      <c r="C173" s="12">
        <v>238</v>
      </c>
      <c r="D173" s="13">
        <f>C173/'gender total'!C223</f>
        <v>8.2843120192140351E-3</v>
      </c>
      <c r="E173" s="14">
        <v>2635674.4</v>
      </c>
      <c r="F173" s="13">
        <f>E173/'gender total'!E223</f>
        <v>8.9595297182081084E-3</v>
      </c>
      <c r="G173" s="15">
        <f t="shared" si="7"/>
        <v>11074.262184873949</v>
      </c>
      <c r="N173" s="16"/>
      <c r="O173" s="16"/>
      <c r="P173" s="16"/>
    </row>
    <row r="174" spans="1:16" x14ac:dyDescent="0.3">
      <c r="A174" s="2" t="s">
        <v>14</v>
      </c>
      <c r="B174" s="11">
        <v>20221</v>
      </c>
      <c r="C174" s="12">
        <v>221</v>
      </c>
      <c r="D174" s="13">
        <f>C174/'gender total'!C224</f>
        <v>8.5605825844437562E-3</v>
      </c>
      <c r="E174" s="14">
        <v>1822439.09</v>
      </c>
      <c r="F174" s="13">
        <f>E174/'gender total'!E224</f>
        <v>7.7675081498116156E-3</v>
      </c>
      <c r="G174" s="15">
        <f t="shared" si="7"/>
        <v>8246.3307239819005</v>
      </c>
      <c r="N174" s="16"/>
      <c r="O174" s="16"/>
      <c r="P174" s="16"/>
    </row>
    <row r="175" spans="1:16" x14ac:dyDescent="0.3">
      <c r="A175" s="2" t="s">
        <v>14</v>
      </c>
      <c r="B175" s="11">
        <v>20222</v>
      </c>
      <c r="C175" s="12">
        <v>295</v>
      </c>
      <c r="D175" s="13">
        <f>C175/'gender total'!C225</f>
        <v>9.5401332384709922E-3</v>
      </c>
      <c r="E175" s="14">
        <v>3037175.44</v>
      </c>
      <c r="F175" s="13">
        <f>E175/'gender total'!E225</f>
        <v>1.0583757857205082E-2</v>
      </c>
      <c r="G175" s="15">
        <f t="shared" si="7"/>
        <v>10295.509966101694</v>
      </c>
      <c r="N175" s="16"/>
      <c r="O175" s="16"/>
      <c r="P175" s="16"/>
    </row>
    <row r="176" spans="1:16" x14ac:dyDescent="0.3">
      <c r="A176" s="2" t="s">
        <v>14</v>
      </c>
      <c r="B176" s="11">
        <v>20231</v>
      </c>
      <c r="C176" s="12">
        <v>304</v>
      </c>
      <c r="D176" s="13">
        <f>C176/'gender total'!C226</f>
        <v>1.0280689888400406E-2</v>
      </c>
      <c r="E176" s="14">
        <v>2685824.54</v>
      </c>
      <c r="F176" s="13">
        <f>E176/'gender total'!E226</f>
        <v>1.1303142537237581E-2</v>
      </c>
      <c r="G176" s="15">
        <f t="shared" si="7"/>
        <v>8834.9491447368418</v>
      </c>
      <c r="N176" s="16"/>
      <c r="O176" s="16"/>
      <c r="P176" s="16"/>
    </row>
    <row r="177" spans="1:16" x14ac:dyDescent="0.3">
      <c r="A177" s="2" t="s">
        <v>14</v>
      </c>
      <c r="B177" s="11">
        <v>20232</v>
      </c>
      <c r="C177" s="12">
        <v>349</v>
      </c>
      <c r="D177" s="13">
        <f>C177/'gender total'!C227</f>
        <v>1.0051553814694277E-2</v>
      </c>
      <c r="E177" s="14">
        <v>2848418.88</v>
      </c>
      <c r="F177" s="13">
        <f>E177/'gender total'!E227</f>
        <v>1.1232283453724762E-2</v>
      </c>
      <c r="G177" s="15">
        <f t="shared" si="7"/>
        <v>8161.6586819484237</v>
      </c>
      <c r="N177" s="16"/>
      <c r="O177" s="16"/>
      <c r="P177" s="16"/>
    </row>
    <row r="178" spans="1:16" x14ac:dyDescent="0.3">
      <c r="A178" s="2" t="s">
        <v>14</v>
      </c>
      <c r="B178" s="11">
        <v>20241</v>
      </c>
      <c r="C178" s="12">
        <v>336</v>
      </c>
      <c r="D178" s="13">
        <f>C178/'gender total'!C228</f>
        <v>1.0574683703657078E-2</v>
      </c>
      <c r="E178" s="14">
        <v>2069221.5</v>
      </c>
      <c r="F178" s="13">
        <f>E178/'gender total'!E228</f>
        <v>1.1267878621689188E-2</v>
      </c>
      <c r="G178" s="15">
        <f t="shared" si="7"/>
        <v>6158.3973214285716</v>
      </c>
      <c r="N178" s="16"/>
      <c r="O178" s="16"/>
      <c r="P178" s="16"/>
    </row>
    <row r="179" spans="1:16" x14ac:dyDescent="0.3">
      <c r="A179" s="2" t="s">
        <v>14</v>
      </c>
      <c r="B179" s="11">
        <v>20242</v>
      </c>
      <c r="C179" s="12">
        <v>341</v>
      </c>
      <c r="D179" s="13">
        <f>C179/'gender total'!C229</f>
        <v>9.8900780185040161E-3</v>
      </c>
      <c r="E179" s="14">
        <v>1470303.4</v>
      </c>
      <c r="F179" s="13">
        <f>E179/'gender total'!E229</f>
        <v>1.1295214352621685E-2</v>
      </c>
      <c r="G179" s="15">
        <f t="shared" si="7"/>
        <v>4311.7401759530785</v>
      </c>
      <c r="N179" s="16"/>
      <c r="O179" s="16"/>
      <c r="P179" s="16"/>
    </row>
    <row r="180" spans="1:16" x14ac:dyDescent="0.3">
      <c r="A180" s="2" t="s">
        <v>14</v>
      </c>
      <c r="B180" s="11">
        <v>20251</v>
      </c>
      <c r="C180" s="12">
        <v>138</v>
      </c>
      <c r="D180" s="13">
        <f>C180/'gender total'!C230</f>
        <v>8.1492854612023151E-3</v>
      </c>
      <c r="E180" s="14">
        <v>300518.19</v>
      </c>
      <c r="F180" s="13">
        <f>E180/'gender total'!E230</f>
        <v>1.1067966292587753E-2</v>
      </c>
      <c r="G180" s="15">
        <f t="shared" ref="G180" si="9">IFERROR(E180/C180,"-")</f>
        <v>2177.6680434782611</v>
      </c>
      <c r="N180" s="16"/>
      <c r="O180" s="16"/>
      <c r="P180" s="16"/>
    </row>
    <row r="181" spans="1:16" x14ac:dyDescent="0.3">
      <c r="A181" s="2" t="s">
        <v>15</v>
      </c>
      <c r="B181" s="11">
        <v>20131</v>
      </c>
      <c r="C181" s="12">
        <v>13</v>
      </c>
      <c r="D181" s="13">
        <f>C181/'gender total'!C206</f>
        <v>4.7824007651841227E-4</v>
      </c>
      <c r="E181" s="14">
        <v>195091.38</v>
      </c>
      <c r="F181" s="13">
        <f>E181/'gender total'!E206</f>
        <v>6.8707646856928375E-4</v>
      </c>
      <c r="G181" s="15">
        <f t="shared" si="7"/>
        <v>15007.029230769231</v>
      </c>
      <c r="N181" s="16"/>
      <c r="O181" s="16"/>
      <c r="P181" s="16"/>
    </row>
    <row r="182" spans="1:16" x14ac:dyDescent="0.3">
      <c r="A182" s="2" t="s">
        <v>15</v>
      </c>
      <c r="B182" s="11">
        <v>20132</v>
      </c>
      <c r="C182" s="12">
        <v>19</v>
      </c>
      <c r="D182" s="13">
        <f>C182/'gender total'!C207</f>
        <v>5.7734966118690937E-4</v>
      </c>
      <c r="E182" s="14">
        <v>43824.160000000003</v>
      </c>
      <c r="F182" s="13">
        <f>E182/'gender total'!E207</f>
        <v>1.2503146489605072E-4</v>
      </c>
      <c r="G182" s="15">
        <f t="shared" si="7"/>
        <v>2306.5347368421053</v>
      </c>
      <c r="N182" s="16"/>
      <c r="O182" s="16"/>
      <c r="P182" s="16"/>
    </row>
    <row r="183" spans="1:16" x14ac:dyDescent="0.3">
      <c r="A183" s="2" t="s">
        <v>15</v>
      </c>
      <c r="B183" s="11">
        <v>20141</v>
      </c>
      <c r="C183" s="12">
        <v>19</v>
      </c>
      <c r="D183" s="13">
        <f>C183/'gender total'!C208</f>
        <v>6.4864126724020212E-4</v>
      </c>
      <c r="E183" s="14">
        <v>77613.13</v>
      </c>
      <c r="F183" s="13">
        <f>E183/'gender total'!E208</f>
        <v>2.517302373746993E-4</v>
      </c>
      <c r="G183" s="15">
        <f t="shared" si="7"/>
        <v>4084.9015789473688</v>
      </c>
      <c r="O183" s="16"/>
      <c r="P183" s="16"/>
    </row>
    <row r="184" spans="1:16" x14ac:dyDescent="0.3">
      <c r="A184" s="2" t="s">
        <v>15</v>
      </c>
      <c r="B184" s="11">
        <v>20142</v>
      </c>
      <c r="C184" s="12">
        <v>25</v>
      </c>
      <c r="D184" s="13">
        <f>C184/'gender total'!C209</f>
        <v>7.8959004484871454E-4</v>
      </c>
      <c r="E184" s="14">
        <v>592084.05000000005</v>
      </c>
      <c r="F184" s="13">
        <f>E184/'gender total'!E209</f>
        <v>1.6265575559292779E-3</v>
      </c>
      <c r="G184" s="15">
        <f t="shared" si="7"/>
        <v>23683.362000000001</v>
      </c>
      <c r="O184" s="16"/>
      <c r="P184" s="16"/>
    </row>
    <row r="185" spans="1:16" x14ac:dyDescent="0.3">
      <c r="A185" s="2" t="s">
        <v>15</v>
      </c>
      <c r="B185" s="11">
        <v>20151</v>
      </c>
      <c r="C185" s="12">
        <v>16</v>
      </c>
      <c r="D185" s="13">
        <f>C185/'gender total'!C210</f>
        <v>5.0863082938614617E-4</v>
      </c>
      <c r="E185" s="14">
        <v>40882.559999999998</v>
      </c>
      <c r="F185" s="13">
        <f>E185/'gender total'!E210</f>
        <v>1.2094299584861762E-4</v>
      </c>
      <c r="G185" s="15">
        <f t="shared" si="7"/>
        <v>2555.16</v>
      </c>
      <c r="O185" s="16"/>
      <c r="P185" s="16"/>
    </row>
    <row r="186" spans="1:16" x14ac:dyDescent="0.3">
      <c r="A186" s="2" t="s">
        <v>15</v>
      </c>
      <c r="B186" s="11">
        <v>20152</v>
      </c>
      <c r="C186" s="12">
        <v>23</v>
      </c>
      <c r="D186" s="13">
        <f>C186/'gender total'!C211</f>
        <v>6.5613054145033378E-4</v>
      </c>
      <c r="E186" s="14">
        <v>113383.78</v>
      </c>
      <c r="F186" s="13">
        <f>E186/'gender total'!E211</f>
        <v>2.7059766422917863E-4</v>
      </c>
      <c r="G186" s="15">
        <f t="shared" si="7"/>
        <v>4929.7295652173916</v>
      </c>
      <c r="O186" s="16"/>
      <c r="P186" s="16"/>
    </row>
    <row r="187" spans="1:16" x14ac:dyDescent="0.3">
      <c r="A187" s="2" t="s">
        <v>15</v>
      </c>
      <c r="B187" s="11">
        <v>20161</v>
      </c>
      <c r="C187" s="12">
        <v>22</v>
      </c>
      <c r="D187" s="13">
        <f>C187/'gender total'!C212</f>
        <v>6.7640276710222906E-4</v>
      </c>
      <c r="E187" s="14">
        <v>56657.22</v>
      </c>
      <c r="F187" s="13">
        <f>E187/'gender total'!E212</f>
        <v>1.5126955201071526E-4</v>
      </c>
      <c r="G187" s="15">
        <f t="shared" si="7"/>
        <v>2575.3281818181817</v>
      </c>
      <c r="O187" s="16"/>
      <c r="P187" s="16"/>
    </row>
    <row r="188" spans="1:16" x14ac:dyDescent="0.3">
      <c r="A188" s="2" t="s">
        <v>15</v>
      </c>
      <c r="B188" s="11">
        <v>20162</v>
      </c>
      <c r="C188" s="12">
        <v>28</v>
      </c>
      <c r="D188" s="13">
        <f>C188/'gender total'!C213</f>
        <v>7.3306105351345692E-4</v>
      </c>
      <c r="E188" s="14">
        <v>85855.56</v>
      </c>
      <c r="F188" s="13">
        <f>E188/'gender total'!E213</f>
        <v>2.0924217738103358E-4</v>
      </c>
      <c r="G188" s="15">
        <f t="shared" si="7"/>
        <v>3066.27</v>
      </c>
      <c r="O188" s="16"/>
      <c r="P188" s="16"/>
    </row>
    <row r="189" spans="1:16" x14ac:dyDescent="0.3">
      <c r="A189" s="2" t="s">
        <v>15</v>
      </c>
      <c r="B189" s="11">
        <v>20171</v>
      </c>
      <c r="C189" s="12">
        <v>16</v>
      </c>
      <c r="D189" s="13">
        <f>C189/'gender total'!C214</f>
        <v>4.7600630708356887E-4</v>
      </c>
      <c r="E189" s="14">
        <v>67834.5</v>
      </c>
      <c r="F189" s="13">
        <f>E189/'gender total'!E214</f>
        <v>2.0065876323588551E-4</v>
      </c>
      <c r="G189" s="15">
        <f t="shared" si="7"/>
        <v>4239.65625</v>
      </c>
      <c r="O189" s="16"/>
      <c r="P189" s="16"/>
    </row>
    <row r="190" spans="1:16" x14ac:dyDescent="0.3">
      <c r="A190" s="2" t="s">
        <v>15</v>
      </c>
      <c r="B190" s="11">
        <v>20172</v>
      </c>
      <c r="C190" s="12">
        <v>29</v>
      </c>
      <c r="D190" s="13">
        <f>C190/'gender total'!C215</f>
        <v>7.4441050388890319E-4</v>
      </c>
      <c r="E190" s="14">
        <v>75354.820000000007</v>
      </c>
      <c r="F190" s="13">
        <f>E190/'gender total'!E215</f>
        <v>1.9080503939765791E-4</v>
      </c>
      <c r="G190" s="15">
        <f t="shared" si="7"/>
        <v>2598.4420689655176</v>
      </c>
      <c r="O190" s="16"/>
      <c r="P190" s="16"/>
    </row>
    <row r="191" spans="1:16" x14ac:dyDescent="0.3">
      <c r="A191" s="2" t="s">
        <v>15</v>
      </c>
      <c r="B191" s="11">
        <v>20181</v>
      </c>
      <c r="C191" s="12">
        <v>27</v>
      </c>
      <c r="D191" s="13">
        <f>C191/'gender total'!C216</f>
        <v>7.9700091507512469E-4</v>
      </c>
      <c r="E191" s="14">
        <v>56661.51</v>
      </c>
      <c r="F191" s="13">
        <f>E191/'gender total'!E216</f>
        <v>1.6744066644687813E-4</v>
      </c>
      <c r="G191" s="15">
        <f t="shared" si="7"/>
        <v>2098.5744444444445</v>
      </c>
      <c r="O191" s="16"/>
      <c r="P191" s="16"/>
    </row>
    <row r="192" spans="1:16" x14ac:dyDescent="0.3">
      <c r="A192" s="2" t="s">
        <v>15</v>
      </c>
      <c r="B192" s="11">
        <v>20182</v>
      </c>
      <c r="C192" s="12">
        <v>35</v>
      </c>
      <c r="D192" s="13">
        <f>C192/'gender total'!C217</f>
        <v>9.1091273456002917E-4</v>
      </c>
      <c r="E192" s="14">
        <v>76653.759999999995</v>
      </c>
      <c r="F192" s="13">
        <f>E192/'gender total'!E217</f>
        <v>1.9684080503298018E-4</v>
      </c>
      <c r="G192" s="15">
        <f t="shared" si="7"/>
        <v>2190.1074285714285</v>
      </c>
      <c r="O192" s="16"/>
      <c r="P192" s="16"/>
    </row>
    <row r="193" spans="1:16" x14ac:dyDescent="0.3">
      <c r="A193" s="2" t="s">
        <v>15</v>
      </c>
      <c r="B193" s="11">
        <v>20191</v>
      </c>
      <c r="C193" s="12">
        <v>13</v>
      </c>
      <c r="D193" s="13">
        <f>C193/'gender total'!C218</f>
        <v>3.8076269697147211E-4</v>
      </c>
      <c r="E193" s="14">
        <v>25282.77</v>
      </c>
      <c r="F193" s="13">
        <f>E193/'gender total'!E218</f>
        <v>7.3456730970038645E-5</v>
      </c>
      <c r="G193" s="15">
        <f t="shared" si="7"/>
        <v>1944.8284615384616</v>
      </c>
      <c r="O193" s="16"/>
      <c r="P193" s="16"/>
    </row>
    <row r="194" spans="1:16" x14ac:dyDescent="0.3">
      <c r="A194" s="2" t="s">
        <v>15</v>
      </c>
      <c r="B194" s="11">
        <v>20192</v>
      </c>
      <c r="C194" s="12">
        <v>9</v>
      </c>
      <c r="D194" s="13">
        <f>C194/'gender total'!C219</f>
        <v>2.3040294915774922E-4</v>
      </c>
      <c r="E194" s="14">
        <v>15524.09</v>
      </c>
      <c r="F194" s="13">
        <f>E194/'gender total'!E219</f>
        <v>3.9925261940566996E-5</v>
      </c>
      <c r="G194" s="15">
        <f t="shared" si="7"/>
        <v>1724.8988888888889</v>
      </c>
      <c r="O194" s="16"/>
      <c r="P194" s="16"/>
    </row>
    <row r="195" spans="1:16" x14ac:dyDescent="0.3">
      <c r="A195" s="2" t="s">
        <v>15</v>
      </c>
      <c r="B195" s="11">
        <v>20201</v>
      </c>
      <c r="C195" s="12">
        <v>0</v>
      </c>
      <c r="D195" s="13">
        <f>C195/'gender total'!C220</f>
        <v>0</v>
      </c>
      <c r="E195" s="14">
        <v>0</v>
      </c>
      <c r="F195" s="13">
        <f>E195/'gender total'!E220</f>
        <v>0</v>
      </c>
      <c r="G195" s="15" t="str">
        <f t="shared" si="7"/>
        <v>-</v>
      </c>
      <c r="O195" s="16"/>
      <c r="P195" s="16"/>
    </row>
    <row r="196" spans="1:16" x14ac:dyDescent="0.3">
      <c r="A196" s="2" t="s">
        <v>15</v>
      </c>
      <c r="B196" s="11">
        <v>20202</v>
      </c>
      <c r="C196" s="12">
        <v>0</v>
      </c>
      <c r="D196" s="13">
        <f>C196/'gender total'!C221</f>
        <v>0</v>
      </c>
      <c r="E196" s="14">
        <v>0</v>
      </c>
      <c r="F196" s="13">
        <f>E196/'gender total'!E221</f>
        <v>0</v>
      </c>
      <c r="G196" s="15" t="str">
        <f t="shared" si="7"/>
        <v>-</v>
      </c>
      <c r="O196" s="16"/>
      <c r="P196" s="16"/>
    </row>
    <row r="197" spans="1:16" ht="14.5" x14ac:dyDescent="0.35">
      <c r="A197" s="2" t="s">
        <v>15</v>
      </c>
      <c r="B197" s="11">
        <v>20211</v>
      </c>
      <c r="C197">
        <v>1</v>
      </c>
      <c r="D197" s="13">
        <f>C197/'gender total'!C222</f>
        <v>5.406574394463668E-5</v>
      </c>
      <c r="E197" s="14">
        <v>1877.9</v>
      </c>
      <c r="F197" s="13">
        <f>E197/'gender total'!E222</f>
        <v>9.7204115585419968E-6</v>
      </c>
      <c r="G197" s="15">
        <f t="shared" si="7"/>
        <v>1877.9</v>
      </c>
      <c r="O197" s="16"/>
      <c r="P197" s="16"/>
    </row>
    <row r="198" spans="1:16" x14ac:dyDescent="0.3">
      <c r="A198" s="2" t="s">
        <v>15</v>
      </c>
      <c r="B198" s="11">
        <v>20212</v>
      </c>
      <c r="C198" s="12">
        <v>0</v>
      </c>
      <c r="D198" s="13">
        <f>C198/'gender total'!C223</f>
        <v>0</v>
      </c>
      <c r="E198" s="14">
        <v>0</v>
      </c>
      <c r="F198" s="13">
        <f>E198/'gender total'!E223</f>
        <v>0</v>
      </c>
      <c r="G198" s="15" t="str">
        <f t="shared" si="7"/>
        <v>-</v>
      </c>
      <c r="O198" s="16"/>
      <c r="P198" s="16"/>
    </row>
    <row r="199" spans="1:16" x14ac:dyDescent="0.3">
      <c r="A199" s="2" t="s">
        <v>15</v>
      </c>
      <c r="B199" s="11">
        <v>20221</v>
      </c>
      <c r="C199" s="12">
        <v>0</v>
      </c>
      <c r="D199" s="13">
        <f>C199/'gender total'!C224</f>
        <v>0</v>
      </c>
      <c r="E199" s="14">
        <v>0</v>
      </c>
      <c r="F199" s="13">
        <f>E199/'gender total'!E224</f>
        <v>0</v>
      </c>
      <c r="G199" s="15" t="str">
        <f t="shared" si="7"/>
        <v>-</v>
      </c>
      <c r="O199" s="16"/>
      <c r="P199" s="16"/>
    </row>
    <row r="200" spans="1:16" ht="14.5" x14ac:dyDescent="0.35">
      <c r="A200" s="2" t="s">
        <v>15</v>
      </c>
      <c r="B200" s="11">
        <v>20222</v>
      </c>
      <c r="C200">
        <v>2</v>
      </c>
      <c r="D200" s="13">
        <f>C200/'gender total'!C225</f>
        <v>6.4678869413362653E-5</v>
      </c>
      <c r="E200" s="14">
        <v>62473.120000000003</v>
      </c>
      <c r="F200" s="13">
        <f>E200/'gender total'!E225</f>
        <v>2.1770239741702771E-4</v>
      </c>
      <c r="G200" s="15">
        <f t="shared" si="7"/>
        <v>31236.560000000001</v>
      </c>
      <c r="O200" s="16"/>
      <c r="P200" s="16"/>
    </row>
    <row r="201" spans="1:16" x14ac:dyDescent="0.3">
      <c r="A201" s="2" t="s">
        <v>15</v>
      </c>
      <c r="B201" s="11">
        <v>20231</v>
      </c>
      <c r="C201" s="12">
        <v>0</v>
      </c>
      <c r="D201" s="13">
        <f>C201/'gender total'!C226</f>
        <v>0</v>
      </c>
      <c r="E201" s="14">
        <v>0</v>
      </c>
      <c r="F201" s="13">
        <f>E201/'gender total'!E226</f>
        <v>0</v>
      </c>
      <c r="G201" s="15" t="str">
        <f t="shared" si="7"/>
        <v>-</v>
      </c>
      <c r="O201" s="16"/>
      <c r="P201" s="16"/>
    </row>
    <row r="202" spans="1:16" ht="14.5" x14ac:dyDescent="0.35">
      <c r="A202" s="2" t="s">
        <v>15</v>
      </c>
      <c r="B202" s="11">
        <v>20232</v>
      </c>
      <c r="C202">
        <v>1</v>
      </c>
      <c r="D202" s="13">
        <f>C202/'gender total'!C227</f>
        <v>2.8801013795685606E-5</v>
      </c>
      <c r="E202" s="14">
        <v>3616</v>
      </c>
      <c r="F202" s="13">
        <f>E202/'gender total'!E227</f>
        <v>1.4259116611623056E-5</v>
      </c>
      <c r="G202" s="15">
        <f t="shared" si="7"/>
        <v>3616</v>
      </c>
      <c r="O202" s="16"/>
      <c r="P202" s="16"/>
    </row>
    <row r="203" spans="1:16" x14ac:dyDescent="0.3">
      <c r="A203" s="2" t="s">
        <v>15</v>
      </c>
      <c r="B203" s="11">
        <v>20241</v>
      </c>
      <c r="C203" s="12">
        <v>0</v>
      </c>
      <c r="D203" s="13">
        <f>C203/'gender total'!C228</f>
        <v>0</v>
      </c>
      <c r="E203" s="14">
        <v>0</v>
      </c>
      <c r="F203" s="13">
        <f>E203/'gender total'!E228</f>
        <v>0</v>
      </c>
      <c r="G203" s="15" t="str">
        <f t="shared" si="7"/>
        <v>-</v>
      </c>
      <c r="O203" s="16"/>
      <c r="P203" s="16"/>
    </row>
    <row r="204" spans="1:16" x14ac:dyDescent="0.3">
      <c r="A204" s="2" t="s">
        <v>15</v>
      </c>
      <c r="B204" s="11">
        <v>20242</v>
      </c>
      <c r="C204" s="12">
        <v>0</v>
      </c>
      <c r="D204" s="13">
        <f>C204/'gender total'!C229</f>
        <v>0</v>
      </c>
      <c r="E204" s="14">
        <v>0</v>
      </c>
      <c r="F204" s="13">
        <f>E204/'gender total'!E229</f>
        <v>0</v>
      </c>
      <c r="G204" s="15" t="str">
        <f t="shared" si="7"/>
        <v>-</v>
      </c>
      <c r="O204" s="16"/>
      <c r="P204" s="16"/>
    </row>
    <row r="205" spans="1:16" x14ac:dyDescent="0.3">
      <c r="A205" s="2" t="s">
        <v>15</v>
      </c>
      <c r="B205" s="11">
        <v>20251</v>
      </c>
      <c r="C205" s="12">
        <v>0</v>
      </c>
      <c r="D205" s="13">
        <f>C205/'gender total'!C230</f>
        <v>0</v>
      </c>
      <c r="E205" s="14">
        <v>0</v>
      </c>
      <c r="F205" s="13">
        <f>E205/'gender total'!E230</f>
        <v>0</v>
      </c>
      <c r="G205" s="15" t="str">
        <f t="shared" si="7"/>
        <v>-</v>
      </c>
      <c r="O205" s="16"/>
      <c r="P205" s="16"/>
    </row>
    <row r="206" spans="1:16" x14ac:dyDescent="0.3">
      <c r="A206" s="2" t="s">
        <v>16</v>
      </c>
      <c r="B206" s="11">
        <v>20131</v>
      </c>
      <c r="C206" s="12">
        <f t="shared" ref="C206:E230" si="10">C6+C31+C56+C81+C106+C131+C156+C181</f>
        <v>15898</v>
      </c>
      <c r="D206" s="13">
        <f t="shared" si="10"/>
        <v>0.58485082588382442</v>
      </c>
      <c r="E206" s="14">
        <f t="shared" si="10"/>
        <v>150837057.42000002</v>
      </c>
      <c r="F206" s="13">
        <f>E206/'gender total'!E206</f>
        <v>0.53122076814216945</v>
      </c>
      <c r="G206" s="15">
        <f t="shared" ref="G206:G225" si="11">IFERROR(E206/C206,"-")</f>
        <v>9487.8008189709417</v>
      </c>
      <c r="J206" s="16"/>
      <c r="O206" s="16"/>
      <c r="P206" s="16"/>
    </row>
    <row r="207" spans="1:16" x14ac:dyDescent="0.3">
      <c r="A207" s="2" t="s">
        <v>16</v>
      </c>
      <c r="B207" s="11">
        <v>20132</v>
      </c>
      <c r="C207" s="12">
        <f t="shared" si="10"/>
        <v>19117</v>
      </c>
      <c r="D207" s="13">
        <f t="shared" si="10"/>
        <v>0.58090491962684987</v>
      </c>
      <c r="E207" s="14">
        <f t="shared" si="10"/>
        <v>182769680.70000002</v>
      </c>
      <c r="F207" s="13">
        <f>E207/'gender total'!E207</f>
        <v>0.52144663848672623</v>
      </c>
      <c r="G207" s="15">
        <f t="shared" si="11"/>
        <v>9560.5838102212692</v>
      </c>
      <c r="J207" s="16"/>
      <c r="O207" s="16"/>
      <c r="P207" s="16"/>
    </row>
    <row r="208" spans="1:16" x14ac:dyDescent="0.3">
      <c r="A208" s="2" t="s">
        <v>16</v>
      </c>
      <c r="B208" s="11">
        <v>20141</v>
      </c>
      <c r="C208" s="12">
        <f t="shared" si="10"/>
        <v>16936</v>
      </c>
      <c r="D208" s="13">
        <f t="shared" si="10"/>
        <v>0.57817834220947706</v>
      </c>
      <c r="E208" s="14">
        <f t="shared" si="10"/>
        <v>160725981.52999997</v>
      </c>
      <c r="F208" s="13">
        <f>E208/'gender total'!E208</f>
        <v>0.52129825820487363</v>
      </c>
      <c r="G208" s="15">
        <f t="shared" si="11"/>
        <v>9490.1973033774193</v>
      </c>
      <c r="J208" s="16"/>
      <c r="O208" s="16"/>
      <c r="P208" s="16"/>
    </row>
    <row r="209" spans="1:16" x14ac:dyDescent="0.3">
      <c r="A209" s="2" t="s">
        <v>16</v>
      </c>
      <c r="B209" s="11">
        <v>20142</v>
      </c>
      <c r="C209" s="12">
        <f t="shared" si="10"/>
        <v>18074</v>
      </c>
      <c r="D209" s="13">
        <f t="shared" si="10"/>
        <v>0.57084201882382668</v>
      </c>
      <c r="E209" s="14">
        <f t="shared" si="10"/>
        <v>188680095.58000001</v>
      </c>
      <c r="F209" s="13">
        <f>E209/'gender total'!E209</f>
        <v>0.51833694070817704</v>
      </c>
      <c r="G209" s="15">
        <f t="shared" si="11"/>
        <v>10439.310367378555</v>
      </c>
      <c r="J209" s="16"/>
      <c r="O209" s="16"/>
      <c r="P209" s="16"/>
    </row>
    <row r="210" spans="1:16" x14ac:dyDescent="0.3">
      <c r="A210" s="2" t="s">
        <v>16</v>
      </c>
      <c r="B210" s="11">
        <v>20151</v>
      </c>
      <c r="C210" s="12">
        <f t="shared" si="10"/>
        <v>18119</v>
      </c>
      <c r="D210" s="13">
        <f t="shared" si="10"/>
        <v>0.57599262485297387</v>
      </c>
      <c r="E210" s="14">
        <f t="shared" si="10"/>
        <v>184019168.98000002</v>
      </c>
      <c r="F210" s="13">
        <f>E210/'gender total'!E210</f>
        <v>0.54438444143454345</v>
      </c>
      <c r="G210" s="15">
        <f t="shared" si="11"/>
        <v>10156.143770627519</v>
      </c>
      <c r="J210" s="16"/>
      <c r="O210" s="16"/>
      <c r="P210" s="16"/>
    </row>
    <row r="211" spans="1:16" x14ac:dyDescent="0.3">
      <c r="A211" s="2" t="s">
        <v>16</v>
      </c>
      <c r="B211" s="11">
        <v>20152</v>
      </c>
      <c r="C211" s="12">
        <f t="shared" si="10"/>
        <v>19575</v>
      </c>
      <c r="D211" s="13">
        <f t="shared" si="10"/>
        <v>0.55842414560392528</v>
      </c>
      <c r="E211" s="14">
        <f t="shared" si="10"/>
        <v>214888291.40000004</v>
      </c>
      <c r="F211" s="13">
        <f>E211/'gender total'!E211</f>
        <v>0.51284469192188775</v>
      </c>
      <c r="G211" s="15">
        <f t="shared" si="11"/>
        <v>10977.690492975737</v>
      </c>
      <c r="J211" s="16"/>
      <c r="O211" s="16"/>
      <c r="P211" s="16"/>
    </row>
    <row r="212" spans="1:16" x14ac:dyDescent="0.3">
      <c r="A212" s="2" t="s">
        <v>16</v>
      </c>
      <c r="B212" s="11">
        <v>20161</v>
      </c>
      <c r="C212" s="12">
        <f t="shared" si="10"/>
        <v>18623</v>
      </c>
      <c r="D212" s="13">
        <f t="shared" si="10"/>
        <v>0.57257494235203688</v>
      </c>
      <c r="E212" s="14">
        <f t="shared" si="10"/>
        <v>199415059.03</v>
      </c>
      <c r="F212" s="13">
        <f>E212/'gender total'!E212</f>
        <v>0.53241981593269916</v>
      </c>
      <c r="G212" s="15">
        <f t="shared" si="11"/>
        <v>10707.998659184879</v>
      </c>
      <c r="J212" s="16"/>
      <c r="O212" s="16"/>
      <c r="P212" s="16"/>
    </row>
    <row r="213" spans="1:16" x14ac:dyDescent="0.3">
      <c r="A213" s="2" t="s">
        <v>16</v>
      </c>
      <c r="B213" s="11">
        <v>20162</v>
      </c>
      <c r="C213" s="12">
        <f t="shared" si="10"/>
        <v>21297</v>
      </c>
      <c r="D213" s="13">
        <f t="shared" si="10"/>
        <v>0.55757147345271751</v>
      </c>
      <c r="E213" s="14">
        <f t="shared" si="10"/>
        <v>212158330.20999998</v>
      </c>
      <c r="F213" s="13">
        <f>E213/'gender total'!E213</f>
        <v>0.51705994303298131</v>
      </c>
      <c r="G213" s="15">
        <f t="shared" si="11"/>
        <v>9961.8880692116254</v>
      </c>
      <c r="J213" s="16"/>
      <c r="O213" s="16"/>
      <c r="P213" s="16"/>
    </row>
    <row r="214" spans="1:16" x14ac:dyDescent="0.3">
      <c r="A214" s="2" t="s">
        <v>16</v>
      </c>
      <c r="B214" s="11">
        <v>20171</v>
      </c>
      <c r="C214" s="12">
        <f t="shared" si="10"/>
        <v>19047</v>
      </c>
      <c r="D214" s="13">
        <f t="shared" si="10"/>
        <v>0.56665575818879599</v>
      </c>
      <c r="E214" s="14">
        <f t="shared" si="10"/>
        <v>180715995.75999999</v>
      </c>
      <c r="F214" s="13">
        <f>E214/'gender total'!E214</f>
        <v>0.53456940356519367</v>
      </c>
      <c r="G214" s="15">
        <f t="shared" si="11"/>
        <v>9487.898134089357</v>
      </c>
      <c r="J214" s="16"/>
      <c r="O214" s="16"/>
      <c r="P214" s="16"/>
    </row>
    <row r="215" spans="1:16" x14ac:dyDescent="0.3">
      <c r="A215" s="2" t="s">
        <v>16</v>
      </c>
      <c r="B215" s="11">
        <v>20172</v>
      </c>
      <c r="C215" s="12">
        <f t="shared" si="10"/>
        <v>21945</v>
      </c>
      <c r="D215" s="13">
        <f t="shared" si="10"/>
        <v>0.56331339682213721</v>
      </c>
      <c r="E215" s="14">
        <f t="shared" si="10"/>
        <v>213222915.37000003</v>
      </c>
      <c r="F215" s="13">
        <f>E215/'gender total'!E215</f>
        <v>0.53989919646356177</v>
      </c>
      <c r="G215" s="15">
        <f t="shared" si="11"/>
        <v>9716.2413018910938</v>
      </c>
      <c r="J215" s="16"/>
    </row>
    <row r="216" spans="1:16" x14ac:dyDescent="0.3">
      <c r="A216" s="2" t="s">
        <v>16</v>
      </c>
      <c r="B216" s="11">
        <v>20181</v>
      </c>
      <c r="C216" s="12">
        <f t="shared" si="10"/>
        <v>19206</v>
      </c>
      <c r="D216" s="13">
        <f t="shared" si="10"/>
        <v>0.56693331759010535</v>
      </c>
      <c r="E216" s="14">
        <f t="shared" si="10"/>
        <v>181806708.29999998</v>
      </c>
      <c r="F216" s="13">
        <f>E216/'gender total'!E216</f>
        <v>0.53725776814393345</v>
      </c>
      <c r="G216" s="15">
        <f t="shared" si="11"/>
        <v>9466.1412214932825</v>
      </c>
    </row>
    <row r="217" spans="1:16" x14ac:dyDescent="0.3">
      <c r="A217" s="2" t="s">
        <v>16</v>
      </c>
      <c r="B217" s="11">
        <v>20182</v>
      </c>
      <c r="C217" s="12">
        <f t="shared" si="10"/>
        <v>21562</v>
      </c>
      <c r="D217" s="13">
        <f t="shared" si="10"/>
        <v>0.56117429664523844</v>
      </c>
      <c r="E217" s="14">
        <f t="shared" si="10"/>
        <v>210694564.56</v>
      </c>
      <c r="F217" s="13">
        <f>E217/'gender total'!E217</f>
        <v>0.54104701066279881</v>
      </c>
      <c r="G217" s="15">
        <f t="shared" si="11"/>
        <v>9771.568711622298</v>
      </c>
    </row>
    <row r="218" spans="1:16" x14ac:dyDescent="0.3">
      <c r="A218" s="2" t="s">
        <v>16</v>
      </c>
      <c r="B218" s="11">
        <v>20191</v>
      </c>
      <c r="C218" s="12">
        <f t="shared" si="10"/>
        <v>18997</v>
      </c>
      <c r="D218" s="13">
        <f t="shared" si="10"/>
        <v>0.55641145802823511</v>
      </c>
      <c r="E218" s="14">
        <f t="shared" si="10"/>
        <v>187193492.82000002</v>
      </c>
      <c r="F218" s="13">
        <f>E218/'gender total'!E218</f>
        <v>0.54387324021144057</v>
      </c>
      <c r="G218" s="15">
        <f t="shared" si="11"/>
        <v>9853.8449660472725</v>
      </c>
    </row>
    <row r="219" spans="1:16" x14ac:dyDescent="0.3">
      <c r="A219" s="2" t="s">
        <v>16</v>
      </c>
      <c r="B219" s="11">
        <v>20192</v>
      </c>
      <c r="C219" s="12">
        <f t="shared" si="10"/>
        <v>22126</v>
      </c>
      <c r="D219" s="13">
        <f t="shared" si="10"/>
        <v>0.56643285034048441</v>
      </c>
      <c r="E219" s="14">
        <f t="shared" si="10"/>
        <v>209090127.72</v>
      </c>
      <c r="F219" s="13">
        <f>E219/'gender total'!E219</f>
        <v>0.53774347600455863</v>
      </c>
      <c r="G219" s="15">
        <f t="shared" si="11"/>
        <v>9449.9741354063099</v>
      </c>
    </row>
    <row r="220" spans="1:16" x14ac:dyDescent="0.3">
      <c r="A220" s="2" t="s">
        <v>16</v>
      </c>
      <c r="B220" s="11">
        <v>20201</v>
      </c>
      <c r="C220" s="12">
        <f t="shared" si="10"/>
        <v>10571</v>
      </c>
      <c r="D220" s="13">
        <f t="shared" si="10"/>
        <v>0.53799175530561349</v>
      </c>
      <c r="E220" s="14">
        <f t="shared" si="10"/>
        <v>113715043.65000001</v>
      </c>
      <c r="F220" s="13">
        <f>E220/'gender total'!E220</f>
        <v>0.5052670282922177</v>
      </c>
      <c r="G220" s="15">
        <f t="shared" si="11"/>
        <v>10757.264558698325</v>
      </c>
    </row>
    <row r="221" spans="1:16" x14ac:dyDescent="0.3">
      <c r="A221" s="2" t="s">
        <v>16</v>
      </c>
      <c r="B221" s="11">
        <v>20202</v>
      </c>
      <c r="C221" s="12">
        <f t="shared" si="10"/>
        <v>13369</v>
      </c>
      <c r="D221" s="13">
        <f t="shared" si="10"/>
        <v>0.53894219140530519</v>
      </c>
      <c r="E221" s="14">
        <f t="shared" si="10"/>
        <v>139361949.54000002</v>
      </c>
      <c r="F221" s="13">
        <f>E221/'gender total'!E221</f>
        <v>0.50225423811523362</v>
      </c>
      <c r="G221" s="15">
        <f t="shared" si="11"/>
        <v>10424.261316478422</v>
      </c>
    </row>
    <row r="222" spans="1:16" x14ac:dyDescent="0.3">
      <c r="A222" s="2" t="s">
        <v>16</v>
      </c>
      <c r="B222" s="11">
        <v>20211</v>
      </c>
      <c r="C222" s="12">
        <f t="shared" si="10"/>
        <v>9818</v>
      </c>
      <c r="D222" s="13">
        <f t="shared" si="10"/>
        <v>0.53081747404844282</v>
      </c>
      <c r="E222" s="14">
        <f t="shared" si="10"/>
        <v>100549990.09</v>
      </c>
      <c r="F222" s="13">
        <f>E222/'gender total'!E222</f>
        <v>0.52046822827739447</v>
      </c>
      <c r="G222" s="15">
        <f t="shared" si="11"/>
        <v>10241.392349765736</v>
      </c>
    </row>
    <row r="223" spans="1:16" x14ac:dyDescent="0.3">
      <c r="A223" s="2" t="s">
        <v>16</v>
      </c>
      <c r="B223" s="11">
        <v>20212</v>
      </c>
      <c r="C223" s="12">
        <f t="shared" si="10"/>
        <v>15518</v>
      </c>
      <c r="D223" s="13">
        <f t="shared" si="10"/>
        <v>0.5401510668662326</v>
      </c>
      <c r="E223" s="14">
        <f t="shared" si="10"/>
        <v>150835407.35000002</v>
      </c>
      <c r="F223" s="13">
        <f>E223/'gender total'!E223</f>
        <v>0.5127394774978089</v>
      </c>
      <c r="G223" s="15">
        <f t="shared" si="11"/>
        <v>9720.0288278128646</v>
      </c>
    </row>
    <row r="224" spans="1:16" x14ac:dyDescent="0.3">
      <c r="A224" s="2" t="s">
        <v>16</v>
      </c>
      <c r="B224" s="11">
        <v>20221</v>
      </c>
      <c r="C224" s="12">
        <f t="shared" si="10"/>
        <v>14025</v>
      </c>
      <c r="D224" s="13">
        <f t="shared" si="10"/>
        <v>0.54326774093585373</v>
      </c>
      <c r="E224" s="14">
        <f t="shared" si="10"/>
        <v>121594701.11000001</v>
      </c>
      <c r="F224" s="13">
        <f>E224/'gender total'!E224</f>
        <v>0.51825481412705687</v>
      </c>
      <c r="G224" s="15">
        <f t="shared" si="11"/>
        <v>8669.8539115864533</v>
      </c>
    </row>
    <row r="225" spans="1:7" x14ac:dyDescent="0.3">
      <c r="A225" s="2" t="s">
        <v>16</v>
      </c>
      <c r="B225" s="11">
        <v>20222</v>
      </c>
      <c r="C225" s="12">
        <f t="shared" si="10"/>
        <v>16577</v>
      </c>
      <c r="D225" s="13">
        <f t="shared" si="10"/>
        <v>0.53609080913265639</v>
      </c>
      <c r="E225" s="14">
        <f t="shared" si="10"/>
        <v>145457018.03</v>
      </c>
      <c r="F225" s="13">
        <f>E225/'gender total'!E225</f>
        <v>0.50687946345985002</v>
      </c>
      <c r="G225" s="15">
        <f t="shared" si="11"/>
        <v>8774.6285835796589</v>
      </c>
    </row>
    <row r="226" spans="1:7" x14ac:dyDescent="0.3">
      <c r="A226" s="2" t="s">
        <v>16</v>
      </c>
      <c r="B226" s="11">
        <v>20231</v>
      </c>
      <c r="C226" s="12">
        <f t="shared" si="10"/>
        <v>16061</v>
      </c>
      <c r="D226" s="13">
        <f t="shared" si="10"/>
        <v>0.54315184308420694</v>
      </c>
      <c r="E226" s="14">
        <f t="shared" si="10"/>
        <v>123715669.33</v>
      </c>
      <c r="F226" s="13">
        <f>E226/'gender total'!E226</f>
        <v>0.52065048319453577</v>
      </c>
      <c r="G226" s="15">
        <f t="shared" ref="G226:G227" si="12">IFERROR(E226/C226,"-")</f>
        <v>7702.8621710976895</v>
      </c>
    </row>
    <row r="227" spans="1:7" x14ac:dyDescent="0.3">
      <c r="A227" s="2" t="s">
        <v>16</v>
      </c>
      <c r="B227" s="11">
        <v>20232</v>
      </c>
      <c r="C227" s="12">
        <f t="shared" si="10"/>
        <v>18408</v>
      </c>
      <c r="D227" s="13">
        <f t="shared" si="10"/>
        <v>0.53016906195098057</v>
      </c>
      <c r="E227" s="14">
        <f t="shared" si="10"/>
        <v>127001367.23999999</v>
      </c>
      <c r="F227" s="13">
        <f>E227/'gender total'!E227</f>
        <v>0.50080954239787723</v>
      </c>
      <c r="G227" s="15">
        <f t="shared" si="12"/>
        <v>6899.2485462842242</v>
      </c>
    </row>
    <row r="228" spans="1:7" x14ac:dyDescent="0.3">
      <c r="A228" s="2" t="s">
        <v>16</v>
      </c>
      <c r="B228" s="2">
        <v>20241</v>
      </c>
      <c r="C228" s="12">
        <f t="shared" si="10"/>
        <v>16833</v>
      </c>
      <c r="D228" s="13">
        <f t="shared" si="10"/>
        <v>0.52977277018946312</v>
      </c>
      <c r="E228" s="14">
        <f t="shared" si="10"/>
        <v>93093354.010000005</v>
      </c>
      <c r="F228" s="13">
        <f>E228/'gender total'!E228</f>
        <v>0.50693684241663961</v>
      </c>
      <c r="G228" s="15">
        <f t="shared" ref="G228:G230" si="13">IFERROR(E228/C228,"-")</f>
        <v>5530.4077710449719</v>
      </c>
    </row>
    <row r="229" spans="1:7" x14ac:dyDescent="0.3">
      <c r="A229" s="2" t="s">
        <v>16</v>
      </c>
      <c r="B229" s="11">
        <v>20242</v>
      </c>
      <c r="C229" s="12">
        <f t="shared" si="10"/>
        <v>17831</v>
      </c>
      <c r="D229" s="13">
        <f t="shared" si="10"/>
        <v>0.51715536993532296</v>
      </c>
      <c r="E229" s="14">
        <f t="shared" si="10"/>
        <v>63766937.259999998</v>
      </c>
      <c r="F229" s="13">
        <f>E229/'gender total'!E229</f>
        <v>0.48987251540184057</v>
      </c>
      <c r="G229" s="15">
        <f t="shared" si="13"/>
        <v>3576.1840199652288</v>
      </c>
    </row>
    <row r="230" spans="1:7" x14ac:dyDescent="0.3">
      <c r="A230" s="2" t="s">
        <v>16</v>
      </c>
      <c r="B230" s="2">
        <v>20251</v>
      </c>
      <c r="C230" s="12">
        <f t="shared" si="10"/>
        <v>8693</v>
      </c>
      <c r="D230" s="13">
        <f t="shared" si="10"/>
        <v>0.51334593126254868</v>
      </c>
      <c r="E230" s="14">
        <f t="shared" si="10"/>
        <v>13571348.620000001</v>
      </c>
      <c r="F230" s="13">
        <f>E230/'gender total'!E230</f>
        <v>0.49982741168219241</v>
      </c>
      <c r="G230" s="15">
        <f t="shared" si="13"/>
        <v>1561.1812515817326</v>
      </c>
    </row>
  </sheetData>
  <autoFilter ref="A5:G210" xr:uid="{00000000-0009-0000-0000-000001000000}"/>
  <mergeCells count="1">
    <mergeCell ref="A1:G2"/>
  </mergeCells>
  <conditionalFormatting sqref="A206:A230">
    <cfRule type="expression" dxfId="24" priority="1">
      <formula>MOD(ROW(),2)=1</formula>
    </cfRule>
  </conditionalFormatting>
  <conditionalFormatting sqref="A6:B205">
    <cfRule type="expression" dxfId="23" priority="21">
      <formula>MOD(ROW(),2)=1</formula>
    </cfRule>
  </conditionalFormatting>
  <conditionalFormatting sqref="B206:B227">
    <cfRule type="expression" dxfId="22" priority="8">
      <formula>MOD(ROW(),2)=1</formula>
    </cfRule>
  </conditionalFormatting>
  <conditionalFormatting sqref="B229">
    <cfRule type="expression" dxfId="21" priority="2">
      <formula>MOD(ROW(),2)=1</formula>
    </cfRule>
  </conditionalFormatting>
  <conditionalFormatting sqref="C6:G230">
    <cfRule type="expression" dxfId="20" priority="9">
      <formula>MOD(ROW(),2)=1</formula>
    </cfRule>
  </conditionalFormatting>
  <pageMargins left="0.70866141732283472" right="0.70866141732283472" top="1.0236220472440944" bottom="0.74803149606299213" header="0.23622047244094491" footer="0.31496062992125984"/>
  <pageSetup firstPageNumber="16" fitToHeight="0" orientation="portrait" useFirstPageNumber="1" r:id="rId1"/>
  <headerFooter>
    <oddHeader>&amp;R&amp;G</oddHeader>
    <oddFooter>&amp;R&amp;10&amp;K01+034Page 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30"/>
  <sheetViews>
    <sheetView showGridLines="0" zoomScale="85" zoomScaleNormal="85" workbookViewId="0">
      <selection sqref="A1:G2"/>
    </sheetView>
  </sheetViews>
  <sheetFormatPr defaultColWidth="9.08984375" defaultRowHeight="13" x14ac:dyDescent="0.3"/>
  <cols>
    <col min="1" max="1" width="11.54296875" style="2" customWidth="1"/>
    <col min="2" max="2" width="10.6328125" style="11" customWidth="1"/>
    <col min="3" max="3" width="10.6328125" style="3" customWidth="1"/>
    <col min="4" max="4" width="10.6328125" style="18" customWidth="1"/>
    <col min="5" max="5" width="12.6328125" style="2" customWidth="1"/>
    <col min="6" max="6" width="10.6328125" style="18" customWidth="1"/>
    <col min="7" max="7" width="12.6328125" style="2" customWidth="1"/>
    <col min="8" max="11" width="9.08984375" style="2"/>
    <col min="12" max="12" width="10" style="3" bestFit="1" customWidth="1"/>
    <col min="13" max="13" width="14.54296875" style="3" bestFit="1" customWidth="1"/>
    <col min="14" max="14" width="9.08984375" style="2"/>
    <col min="15" max="15" width="14.54296875" style="2" customWidth="1"/>
    <col min="16" max="16" width="12.08984375" style="2" customWidth="1"/>
    <col min="17" max="16384" width="9.08984375" style="2"/>
  </cols>
  <sheetData>
    <row r="1" spans="1:16" ht="18.5" customHeight="1" x14ac:dyDescent="0.3">
      <c r="A1" s="45" t="s">
        <v>0</v>
      </c>
      <c r="B1" s="45"/>
      <c r="C1" s="45"/>
      <c r="D1" s="45"/>
      <c r="E1" s="45"/>
      <c r="F1" s="45"/>
      <c r="G1" s="45"/>
    </row>
    <row r="2" spans="1:16" ht="15.5" customHeight="1" x14ac:dyDescent="0.3">
      <c r="A2" s="45"/>
      <c r="B2" s="45"/>
      <c r="C2" s="45"/>
      <c r="D2" s="45"/>
      <c r="E2" s="45"/>
      <c r="F2" s="45"/>
      <c r="G2" s="45"/>
    </row>
    <row r="5" spans="1:16" s="9" customFormat="1" ht="50.25" customHeight="1" x14ac:dyDescent="0.35">
      <c r="A5" s="4" t="s">
        <v>1</v>
      </c>
      <c r="B5" s="5" t="s">
        <v>2</v>
      </c>
      <c r="C5" s="7" t="s">
        <v>3</v>
      </c>
      <c r="D5" s="6" t="s">
        <v>4</v>
      </c>
      <c r="E5" s="5" t="s">
        <v>5</v>
      </c>
      <c r="F5" s="6" t="s">
        <v>6</v>
      </c>
      <c r="G5" s="8" t="s">
        <v>7</v>
      </c>
      <c r="L5" s="10"/>
      <c r="M5" s="10"/>
    </row>
    <row r="6" spans="1:16" x14ac:dyDescent="0.3">
      <c r="A6" s="2" t="s">
        <v>8</v>
      </c>
      <c r="B6" s="11">
        <v>20131</v>
      </c>
      <c r="C6" s="12">
        <v>444</v>
      </c>
      <c r="D6" s="13">
        <f>C6/'gender total'!C206</f>
        <v>1.6333737998013464E-2</v>
      </c>
      <c r="E6" s="14">
        <v>4831070.71</v>
      </c>
      <c r="F6" s="13">
        <f>E6/'gender total'!E206</f>
        <v>1.7014155124820494E-2</v>
      </c>
      <c r="G6" s="15">
        <f>IFERROR(E6/C6,"-")</f>
        <v>10880.789887387387</v>
      </c>
      <c r="N6" s="16"/>
      <c r="O6" s="16"/>
      <c r="P6" s="16"/>
    </row>
    <row r="7" spans="1:16" x14ac:dyDescent="0.3">
      <c r="A7" s="2" t="s">
        <v>8</v>
      </c>
      <c r="B7" s="11">
        <v>20132</v>
      </c>
      <c r="C7" s="12">
        <v>549</v>
      </c>
      <c r="D7" s="13">
        <f>C7/'gender total'!C207</f>
        <v>1.6682366525874379E-2</v>
      </c>
      <c r="E7" s="14">
        <v>4773336.5599999996</v>
      </c>
      <c r="F7" s="13">
        <f>E7/'gender total'!E207</f>
        <v>1.3618452984350993E-2</v>
      </c>
      <c r="G7" s="15">
        <f t="shared" ref="G7:G76" si="0">IFERROR(E7/C7,"-")</f>
        <v>8694.6021129326036</v>
      </c>
      <c r="N7" s="16"/>
      <c r="O7" s="16"/>
      <c r="P7" s="16"/>
    </row>
    <row r="8" spans="1:16" x14ac:dyDescent="0.3">
      <c r="A8" s="2" t="s">
        <v>8</v>
      </c>
      <c r="B8" s="11">
        <v>20141</v>
      </c>
      <c r="C8" s="12">
        <v>428</v>
      </c>
      <c r="D8" s="13">
        <f>C8/'gender total'!C208</f>
        <v>1.4611498019937184E-2</v>
      </c>
      <c r="E8" s="14">
        <v>4604845.38</v>
      </c>
      <c r="F8" s="13">
        <f>E8/'gender total'!E208</f>
        <v>1.493534432358529E-2</v>
      </c>
      <c r="G8" s="15">
        <f t="shared" si="0"/>
        <v>10758.984532710279</v>
      </c>
      <c r="N8" s="16"/>
      <c r="O8" s="16"/>
      <c r="P8" s="16"/>
    </row>
    <row r="9" spans="1:16" x14ac:dyDescent="0.3">
      <c r="A9" s="2" t="s">
        <v>8</v>
      </c>
      <c r="B9" s="11">
        <v>20142</v>
      </c>
      <c r="C9" s="12">
        <v>641</v>
      </c>
      <c r="D9" s="13">
        <f>C9/'gender total'!C209</f>
        <v>2.024508874992104E-2</v>
      </c>
      <c r="E9" s="14">
        <v>6889875.96</v>
      </c>
      <c r="F9" s="13">
        <f>E9/'gender total'!E209</f>
        <v>1.8927684003907024E-2</v>
      </c>
      <c r="G9" s="15">
        <f t="shared" si="0"/>
        <v>10748.636443057721</v>
      </c>
      <c r="N9" s="16"/>
      <c r="O9" s="16"/>
      <c r="P9" s="16"/>
    </row>
    <row r="10" spans="1:16" x14ac:dyDescent="0.3">
      <c r="A10" s="2" t="s">
        <v>8</v>
      </c>
      <c r="B10" s="11">
        <v>20151</v>
      </c>
      <c r="C10" s="12">
        <v>440</v>
      </c>
      <c r="D10" s="13">
        <f>C10/'gender total'!C210</f>
        <v>1.398734780811902E-2</v>
      </c>
      <c r="E10" s="14">
        <v>2078249.91</v>
      </c>
      <c r="F10" s="13">
        <f>E10/'gender total'!E210</f>
        <v>6.148092737771802E-3</v>
      </c>
      <c r="G10" s="15">
        <f t="shared" si="0"/>
        <v>4723.2952500000001</v>
      </c>
      <c r="N10" s="16"/>
      <c r="O10" s="16"/>
      <c r="P10" s="16"/>
    </row>
    <row r="11" spans="1:16" x14ac:dyDescent="0.3">
      <c r="A11" s="2" t="s">
        <v>8</v>
      </c>
      <c r="B11" s="11">
        <v>20152</v>
      </c>
      <c r="C11" s="12">
        <v>568</v>
      </c>
      <c r="D11" s="13">
        <f>C11/'gender total'!C211</f>
        <v>1.6203571632338678E-2</v>
      </c>
      <c r="E11" s="14">
        <v>5708826.71</v>
      </c>
      <c r="F11" s="13">
        <f>E11/'gender total'!E211</f>
        <v>1.3624481149024547E-2</v>
      </c>
      <c r="G11" s="15">
        <f t="shared" si="0"/>
        <v>10050.751249999999</v>
      </c>
      <c r="N11" s="16"/>
      <c r="O11" s="16"/>
      <c r="P11" s="16"/>
    </row>
    <row r="12" spans="1:16" x14ac:dyDescent="0.3">
      <c r="A12" s="2" t="s">
        <v>8</v>
      </c>
      <c r="B12" s="11">
        <v>20161</v>
      </c>
      <c r="C12" s="12">
        <v>432</v>
      </c>
      <c r="D12" s="13">
        <f>C12/'gender total'!C212</f>
        <v>1.3282090699461952E-2</v>
      </c>
      <c r="E12" s="14">
        <v>3324622.48</v>
      </c>
      <c r="F12" s="13">
        <f>E12/'gender total'!E212</f>
        <v>8.876435397895505E-3</v>
      </c>
      <c r="G12" s="15">
        <f t="shared" si="0"/>
        <v>7695.8853703703708</v>
      </c>
      <c r="N12" s="16"/>
      <c r="O12" s="16"/>
      <c r="P12" s="16"/>
    </row>
    <row r="13" spans="1:16" x14ac:dyDescent="0.3">
      <c r="A13" s="2" t="s">
        <v>8</v>
      </c>
      <c r="B13" s="11">
        <v>20162</v>
      </c>
      <c r="C13" s="12">
        <v>554</v>
      </c>
      <c r="D13" s="13">
        <f>C13/'gender total'!C213</f>
        <v>1.4504136558801969E-2</v>
      </c>
      <c r="E13" s="14">
        <v>4626213.13</v>
      </c>
      <c r="F13" s="13">
        <f>E13/'gender total'!E213</f>
        <v>1.1274737574944786E-2</v>
      </c>
      <c r="G13" s="15">
        <f t="shared" si="0"/>
        <v>8350.5652166064974</v>
      </c>
      <c r="N13" s="16"/>
      <c r="O13" s="16"/>
      <c r="P13" s="16"/>
    </row>
    <row r="14" spans="1:16" x14ac:dyDescent="0.3">
      <c r="A14" s="2" t="s">
        <v>8</v>
      </c>
      <c r="B14" s="11">
        <v>20171</v>
      </c>
      <c r="C14" s="12">
        <v>491</v>
      </c>
      <c r="D14" s="13">
        <f>C14/'gender total'!C214</f>
        <v>1.460744354862702E-2</v>
      </c>
      <c r="E14" s="14">
        <v>4822629.1500000004</v>
      </c>
      <c r="F14" s="13">
        <f>E14/'gender total'!E214</f>
        <v>1.4265643600001914E-2</v>
      </c>
      <c r="G14" s="15">
        <f t="shared" si="0"/>
        <v>9822.0552953156839</v>
      </c>
      <c r="N14" s="16"/>
      <c r="O14" s="16"/>
      <c r="P14" s="16"/>
    </row>
    <row r="15" spans="1:16" x14ac:dyDescent="0.3">
      <c r="A15" s="2" t="s">
        <v>8</v>
      </c>
      <c r="B15" s="11">
        <v>20172</v>
      </c>
      <c r="C15" s="12">
        <v>530</v>
      </c>
      <c r="D15" s="13">
        <f>C15/'gender total'!C215</f>
        <v>1.3604743691762712E-2</v>
      </c>
      <c r="E15" s="14">
        <v>5100438.17</v>
      </c>
      <c r="F15" s="13">
        <f>E15/'gender total'!E215</f>
        <v>1.2914758551240227E-2</v>
      </c>
      <c r="G15" s="15">
        <f t="shared" si="0"/>
        <v>9623.4682452830184</v>
      </c>
      <c r="N15" s="16"/>
      <c r="O15" s="16"/>
      <c r="P15" s="16"/>
    </row>
    <row r="16" spans="1:16" x14ac:dyDescent="0.3">
      <c r="A16" s="2" t="s">
        <v>8</v>
      </c>
      <c r="B16" s="11">
        <v>20181</v>
      </c>
      <c r="C16" s="12">
        <v>415</v>
      </c>
      <c r="D16" s="13">
        <f>C16/'gender total'!C216</f>
        <v>1.2250199250228768E-2</v>
      </c>
      <c r="E16" s="14">
        <v>3556209.37</v>
      </c>
      <c r="F16" s="13">
        <f>E16/'gender total'!E216</f>
        <v>1.0508969262157549E-2</v>
      </c>
      <c r="G16" s="15">
        <f t="shared" si="0"/>
        <v>8569.1792048192765</v>
      </c>
      <c r="N16" s="16"/>
      <c r="O16" s="16"/>
      <c r="P16" s="16"/>
    </row>
    <row r="17" spans="1:16" x14ac:dyDescent="0.3">
      <c r="A17" s="2" t="s">
        <v>8</v>
      </c>
      <c r="B17" s="11">
        <v>20182</v>
      </c>
      <c r="C17" s="12">
        <v>568</v>
      </c>
      <c r="D17" s="13">
        <f>C17/'gender total'!C217</f>
        <v>1.4782812378002759E-2</v>
      </c>
      <c r="E17" s="14">
        <v>5228575.25</v>
      </c>
      <c r="F17" s="13">
        <f>E17/'gender total'!E217</f>
        <v>1.3426568525608081E-2</v>
      </c>
      <c r="G17" s="15">
        <f t="shared" si="0"/>
        <v>9205.2381161971825</v>
      </c>
      <c r="N17" s="16"/>
      <c r="O17" s="16"/>
      <c r="P17" s="16"/>
    </row>
    <row r="18" spans="1:16" x14ac:dyDescent="0.3">
      <c r="A18" s="2" t="s">
        <v>8</v>
      </c>
      <c r="B18" s="11">
        <v>20191</v>
      </c>
      <c r="C18" s="12">
        <v>444</v>
      </c>
      <c r="D18" s="13">
        <f>C18/'gender total'!C218</f>
        <v>1.3004510573487201E-2</v>
      </c>
      <c r="E18" s="14">
        <v>3969223.05</v>
      </c>
      <c r="F18" s="13">
        <f>E18/'gender total'!E218</f>
        <v>1.1532207497197746E-2</v>
      </c>
      <c r="G18" s="15">
        <f t="shared" si="0"/>
        <v>8939.691554054054</v>
      </c>
      <c r="N18" s="16"/>
      <c r="O18" s="16"/>
      <c r="P18" s="16"/>
    </row>
    <row r="19" spans="1:16" x14ac:dyDescent="0.3">
      <c r="A19" s="2" t="s">
        <v>8</v>
      </c>
      <c r="B19" s="11">
        <v>20192</v>
      </c>
      <c r="C19" s="12">
        <v>536</v>
      </c>
      <c r="D19" s="13">
        <f>C19/'gender total'!C219</f>
        <v>1.3721775638728177E-2</v>
      </c>
      <c r="E19" s="14">
        <v>4645019.76</v>
      </c>
      <c r="F19" s="13">
        <f>E19/'gender total'!E219</f>
        <v>1.1946183682077961E-2</v>
      </c>
      <c r="G19" s="15">
        <f t="shared" si="0"/>
        <v>8666.0816417910446</v>
      </c>
      <c r="N19" s="16"/>
      <c r="O19" s="16"/>
      <c r="P19" s="16"/>
    </row>
    <row r="20" spans="1:16" x14ac:dyDescent="0.3">
      <c r="A20" s="2" t="s">
        <v>8</v>
      </c>
      <c r="B20" s="11">
        <v>20201</v>
      </c>
      <c r="C20" s="12">
        <v>210</v>
      </c>
      <c r="D20" s="13">
        <f>C20/'gender total'!C220</f>
        <v>1.0687566797292483E-2</v>
      </c>
      <c r="E20" s="14">
        <v>3444528.63</v>
      </c>
      <c r="F20" s="13">
        <f>E20/'gender total'!E220</f>
        <v>1.5304982426989234E-2</v>
      </c>
      <c r="G20" s="15">
        <f t="shared" si="0"/>
        <v>16402.517285714286</v>
      </c>
      <c r="N20" s="16"/>
      <c r="O20" s="16"/>
      <c r="P20" s="16"/>
    </row>
    <row r="21" spans="1:16" x14ac:dyDescent="0.3">
      <c r="A21" s="2" t="s">
        <v>8</v>
      </c>
      <c r="B21" s="11">
        <v>20202</v>
      </c>
      <c r="C21" s="12">
        <v>294</v>
      </c>
      <c r="D21" s="13">
        <f>C21/'gender total'!C221</f>
        <v>1.185197129726679E-2</v>
      </c>
      <c r="E21" s="14">
        <v>2730558.48</v>
      </c>
      <c r="F21" s="13">
        <f>E21/'gender total'!E221</f>
        <v>9.8408107344096652E-3</v>
      </c>
      <c r="G21" s="15">
        <f t="shared" si="0"/>
        <v>9287.6138775510208</v>
      </c>
      <c r="N21" s="16"/>
      <c r="O21" s="16"/>
      <c r="P21" s="16"/>
    </row>
    <row r="22" spans="1:16" x14ac:dyDescent="0.3">
      <c r="A22" s="2" t="s">
        <v>8</v>
      </c>
      <c r="B22" s="11">
        <v>20211</v>
      </c>
      <c r="C22" s="12">
        <v>174</v>
      </c>
      <c r="D22" s="13">
        <f>C22/'gender total'!C222</f>
        <v>9.4074394463667822E-3</v>
      </c>
      <c r="E22" s="14">
        <v>961630.56</v>
      </c>
      <c r="F22" s="13">
        <f>E22/'gender total'!E222</f>
        <v>4.9776052028708733E-3</v>
      </c>
      <c r="G22" s="15">
        <f t="shared" si="0"/>
        <v>5526.6124137931038</v>
      </c>
      <c r="N22" s="16"/>
      <c r="O22" s="16"/>
      <c r="P22" s="16"/>
    </row>
    <row r="23" spans="1:16" x14ac:dyDescent="0.3">
      <c r="A23" s="2" t="s">
        <v>8</v>
      </c>
      <c r="B23" s="11">
        <v>20212</v>
      </c>
      <c r="C23" s="12">
        <v>399</v>
      </c>
      <c r="D23" s="13">
        <f>C23/'gender total'!C223</f>
        <v>1.388840544397647E-2</v>
      </c>
      <c r="E23" s="14">
        <v>3256734.46</v>
      </c>
      <c r="F23" s="13">
        <f>E23/'gender total'!E223</f>
        <v>1.1070718438773181E-2</v>
      </c>
      <c r="G23" s="15">
        <f t="shared" si="0"/>
        <v>8162.2417543859647</v>
      </c>
      <c r="N23" s="16"/>
      <c r="O23" s="16"/>
      <c r="P23" s="16"/>
    </row>
    <row r="24" spans="1:16" x14ac:dyDescent="0.3">
      <c r="A24" s="2" t="s">
        <v>8</v>
      </c>
      <c r="B24" s="11">
        <v>20221</v>
      </c>
      <c r="C24" s="12">
        <v>292</v>
      </c>
      <c r="D24" s="13">
        <f>C24/'gender total'!C224</f>
        <v>1.1310814998450573E-2</v>
      </c>
      <c r="E24" s="14">
        <v>1773307.39</v>
      </c>
      <c r="F24" s="13">
        <f>E24/'gender total'!E224</f>
        <v>7.5581014913075444E-3</v>
      </c>
      <c r="G24" s="15">
        <f t="shared" si="0"/>
        <v>6072.9705136986295</v>
      </c>
      <c r="N24" s="16"/>
      <c r="O24" s="16"/>
      <c r="P24" s="16"/>
    </row>
    <row r="25" spans="1:16" x14ac:dyDescent="0.3">
      <c r="A25" s="2" t="s">
        <v>8</v>
      </c>
      <c r="B25" s="11">
        <v>20222</v>
      </c>
      <c r="C25" s="12">
        <v>420</v>
      </c>
      <c r="D25" s="13">
        <f>C25/'gender total'!C225</f>
        <v>1.3582562576806158E-2</v>
      </c>
      <c r="E25" s="14">
        <v>2514397.5499999998</v>
      </c>
      <c r="F25" s="13">
        <f>E25/'gender total'!E225</f>
        <v>8.7620143622489273E-3</v>
      </c>
      <c r="G25" s="15">
        <f t="shared" si="0"/>
        <v>5986.6608333333324</v>
      </c>
      <c r="N25" s="16"/>
      <c r="O25" s="16"/>
      <c r="P25" s="16"/>
    </row>
    <row r="26" spans="1:16" x14ac:dyDescent="0.3">
      <c r="A26" s="2" t="s">
        <v>8</v>
      </c>
      <c r="B26" s="11">
        <v>20231</v>
      </c>
      <c r="C26" s="12">
        <v>350</v>
      </c>
      <c r="D26" s="13">
        <f>C26/'gender total'!C226</f>
        <v>1.1836320595197836E-2</v>
      </c>
      <c r="E26" s="14">
        <v>2187985.14</v>
      </c>
      <c r="F26" s="13">
        <f>E26/'gender total'!E226</f>
        <v>9.208013233350576E-3</v>
      </c>
      <c r="G26" s="15">
        <f t="shared" si="0"/>
        <v>6251.3861142857149</v>
      </c>
      <c r="N26" s="16"/>
      <c r="O26" s="16"/>
      <c r="P26" s="16"/>
    </row>
    <row r="27" spans="1:16" x14ac:dyDescent="0.3">
      <c r="A27" s="2" t="s">
        <v>8</v>
      </c>
      <c r="B27" s="11">
        <v>20232</v>
      </c>
      <c r="C27" s="12">
        <v>476</v>
      </c>
      <c r="D27" s="13">
        <f>C27/'gender total'!C227</f>
        <v>1.3709282566746349E-2</v>
      </c>
      <c r="E27" s="14">
        <v>2907771.09</v>
      </c>
      <c r="F27" s="13">
        <f>E27/'gender total'!E227</f>
        <v>1.1466329383909369E-2</v>
      </c>
      <c r="G27" s="15">
        <f t="shared" si="0"/>
        <v>6108.762794117647</v>
      </c>
      <c r="N27" s="16"/>
      <c r="O27" s="16"/>
      <c r="P27" s="16"/>
    </row>
    <row r="28" spans="1:16" x14ac:dyDescent="0.3">
      <c r="A28" s="2" t="s">
        <v>8</v>
      </c>
      <c r="B28" s="11">
        <v>20241</v>
      </c>
      <c r="C28" s="12">
        <v>361</v>
      </c>
      <c r="D28" s="13">
        <f>C28/'gender total'!C228</f>
        <v>1.1361490526845848E-2</v>
      </c>
      <c r="E28" s="14">
        <v>1207299.05</v>
      </c>
      <c r="F28" s="13">
        <f>E28/'gender total'!E228</f>
        <v>6.5743078522433034E-3</v>
      </c>
      <c r="G28" s="15">
        <f t="shared" si="0"/>
        <v>3344.3186980609421</v>
      </c>
      <c r="N28" s="16"/>
      <c r="O28" s="16"/>
      <c r="P28" s="16"/>
    </row>
    <row r="29" spans="1:16" x14ac:dyDescent="0.3">
      <c r="A29" s="2" t="s">
        <v>8</v>
      </c>
      <c r="B29" s="11">
        <v>20242</v>
      </c>
      <c r="C29" s="12">
        <v>399</v>
      </c>
      <c r="D29" s="13">
        <f>C29/'gender total'!C229</f>
        <v>1.1572261376490037E-2</v>
      </c>
      <c r="E29" s="14">
        <v>1086320.49</v>
      </c>
      <c r="F29" s="13">
        <f>E29/'gender total'!E229</f>
        <v>8.3453678949494525E-3</v>
      </c>
      <c r="G29" s="15">
        <f t="shared" ref="G29" si="1">IFERROR(E29/C29,"-")</f>
        <v>2722.6077443609024</v>
      </c>
      <c r="N29" s="16"/>
      <c r="O29" s="16"/>
      <c r="P29" s="16"/>
    </row>
    <row r="30" spans="1:16" x14ac:dyDescent="0.3">
      <c r="A30" s="2" t="s">
        <v>8</v>
      </c>
      <c r="B30" s="11">
        <v>20251</v>
      </c>
      <c r="C30" s="12">
        <v>130</v>
      </c>
      <c r="D30" s="13">
        <f>C30/'gender total'!C230</f>
        <v>7.6768631156253694E-3</v>
      </c>
      <c r="E30" s="14">
        <v>168772</v>
      </c>
      <c r="F30" s="13">
        <f>E30/'gender total'!E230</f>
        <v>6.2158061285162809E-3</v>
      </c>
      <c r="G30" s="15">
        <f t="shared" ref="G30" si="2">IFERROR(E30/C30,"-")</f>
        <v>1298.2461538461539</v>
      </c>
      <c r="N30" s="16"/>
      <c r="O30" s="16"/>
      <c r="P30" s="16"/>
    </row>
    <row r="31" spans="1:16" x14ac:dyDescent="0.3">
      <c r="A31" s="2" t="s">
        <v>9</v>
      </c>
      <c r="B31" s="11">
        <v>20131</v>
      </c>
      <c r="C31" s="12">
        <v>1325</v>
      </c>
      <c r="D31" s="13">
        <f>C31/'gender total'!C206</f>
        <v>4.8743700106684322E-2</v>
      </c>
      <c r="E31" s="14">
        <v>16700908.91</v>
      </c>
      <c r="F31" s="13">
        <f>E31/'gender total'!E206</f>
        <v>5.8817573158691509E-2</v>
      </c>
      <c r="G31" s="15">
        <f t="shared" si="0"/>
        <v>12604.459554716981</v>
      </c>
      <c r="N31" s="16"/>
      <c r="O31" s="16"/>
      <c r="P31" s="16"/>
    </row>
    <row r="32" spans="1:16" x14ac:dyDescent="0.3">
      <c r="A32" s="2" t="s">
        <v>9</v>
      </c>
      <c r="B32" s="11">
        <v>20132</v>
      </c>
      <c r="C32" s="12">
        <v>1637</v>
      </c>
      <c r="D32" s="13">
        <f>C32/'gender total'!C207</f>
        <v>4.9743231334893188E-2</v>
      </c>
      <c r="E32" s="14">
        <v>20335111.079999998</v>
      </c>
      <c r="F32" s="13">
        <f>E32/'gender total'!E207</f>
        <v>5.8016599226461192E-2</v>
      </c>
      <c r="G32" s="15">
        <f t="shared" si="0"/>
        <v>12422.181478313987</v>
      </c>
      <c r="N32" s="16"/>
      <c r="O32" s="16"/>
      <c r="P32" s="16"/>
    </row>
    <row r="33" spans="1:16" x14ac:dyDescent="0.3">
      <c r="A33" s="2" t="s">
        <v>9</v>
      </c>
      <c r="B33" s="11">
        <v>20141</v>
      </c>
      <c r="C33" s="12">
        <v>1382</v>
      </c>
      <c r="D33" s="13">
        <f>C33/'gender total'!C208</f>
        <v>4.7180117438208387E-2</v>
      </c>
      <c r="E33" s="14">
        <v>17843030.32</v>
      </c>
      <c r="F33" s="13">
        <f>E33/'gender total'!E208</f>
        <v>5.787204121180986E-2</v>
      </c>
      <c r="G33" s="15">
        <f t="shared" si="0"/>
        <v>12911.020492040521</v>
      </c>
      <c r="N33" s="16"/>
      <c r="O33" s="16"/>
      <c r="P33" s="16"/>
    </row>
    <row r="34" spans="1:16" x14ac:dyDescent="0.3">
      <c r="A34" s="2" t="s">
        <v>9</v>
      </c>
      <c r="B34" s="11">
        <v>20142</v>
      </c>
      <c r="C34" s="12">
        <v>1747</v>
      </c>
      <c r="D34" s="13">
        <f>C34/'gender total'!C209</f>
        <v>5.517655233402817E-2</v>
      </c>
      <c r="E34" s="14">
        <v>22163193.27</v>
      </c>
      <c r="F34" s="13">
        <f>E34/'gender total'!E209</f>
        <v>6.0886135130374511E-2</v>
      </c>
      <c r="G34" s="15">
        <f t="shared" si="0"/>
        <v>12686.43003434459</v>
      </c>
      <c r="N34" s="16"/>
      <c r="O34" s="16"/>
      <c r="P34" s="16"/>
    </row>
    <row r="35" spans="1:16" x14ac:dyDescent="0.3">
      <c r="A35" s="2" t="s">
        <v>9</v>
      </c>
      <c r="B35" s="11">
        <v>20151</v>
      </c>
      <c r="C35" s="12">
        <v>1561</v>
      </c>
      <c r="D35" s="13">
        <f>C35/'gender total'!C210</f>
        <v>4.9623295291985885E-2</v>
      </c>
      <c r="E35" s="14">
        <v>18788253.27</v>
      </c>
      <c r="F35" s="13">
        <f>E35/'gender total'!E210</f>
        <v>5.5581344153506691E-2</v>
      </c>
      <c r="G35" s="15">
        <f t="shared" si="0"/>
        <v>12036.0366880205</v>
      </c>
      <c r="N35" s="16"/>
      <c r="O35" s="16"/>
      <c r="P35" s="16"/>
    </row>
    <row r="36" spans="1:16" x14ac:dyDescent="0.3">
      <c r="A36" s="2" t="s">
        <v>9</v>
      </c>
      <c r="B36" s="11">
        <v>20152</v>
      </c>
      <c r="C36" s="12">
        <v>2047</v>
      </c>
      <c r="D36" s="13">
        <f>C36/'gender total'!C211</f>
        <v>5.8395618189079707E-2</v>
      </c>
      <c r="E36" s="14">
        <v>25910397.190000001</v>
      </c>
      <c r="F36" s="13">
        <f>E36/'gender total'!E211</f>
        <v>6.1836824975003243E-2</v>
      </c>
      <c r="G36" s="15">
        <f t="shared" si="0"/>
        <v>12657.741665852467</v>
      </c>
      <c r="N36" s="16"/>
      <c r="O36" s="16"/>
      <c r="P36" s="16"/>
    </row>
    <row r="37" spans="1:16" x14ac:dyDescent="0.3">
      <c r="A37" s="2" t="s">
        <v>9</v>
      </c>
      <c r="B37" s="11">
        <v>20161</v>
      </c>
      <c r="C37" s="12">
        <v>1777</v>
      </c>
      <c r="D37" s="13">
        <f>C37/'gender total'!C212</f>
        <v>5.4634896233666408E-2</v>
      </c>
      <c r="E37" s="14">
        <v>22499374.289999999</v>
      </c>
      <c r="F37" s="13">
        <f>E37/'gender total'!E212</f>
        <v>6.0071254279149326E-2</v>
      </c>
      <c r="G37" s="15">
        <f t="shared" si="0"/>
        <v>12661.437416994935</v>
      </c>
      <c r="N37" s="16"/>
      <c r="O37" s="16"/>
      <c r="P37" s="16"/>
    </row>
    <row r="38" spans="1:16" x14ac:dyDescent="0.3">
      <c r="A38" s="2" t="s">
        <v>9</v>
      </c>
      <c r="B38" s="11">
        <v>20162</v>
      </c>
      <c r="C38" s="12">
        <v>2320</v>
      </c>
      <c r="D38" s="13">
        <f>C38/'gender total'!C213</f>
        <v>6.0739344433972144E-2</v>
      </c>
      <c r="E38" s="14">
        <v>28699536.550000001</v>
      </c>
      <c r="F38" s="13">
        <f>E38/'gender total'!E213</f>
        <v>6.9944841283995543E-2</v>
      </c>
      <c r="G38" s="15">
        <f t="shared" si="0"/>
        <v>12370.489892241379</v>
      </c>
      <c r="N38" s="16"/>
      <c r="O38" s="16"/>
      <c r="P38" s="16"/>
    </row>
    <row r="39" spans="1:16" x14ac:dyDescent="0.3">
      <c r="A39" s="2" t="s">
        <v>9</v>
      </c>
      <c r="B39" s="11">
        <v>20171</v>
      </c>
      <c r="C39" s="12">
        <v>1862</v>
      </c>
      <c r="D39" s="13">
        <f>C39/'gender total'!C214</f>
        <v>5.5395233986850326E-2</v>
      </c>
      <c r="E39" s="14">
        <v>18168780.690000001</v>
      </c>
      <c r="F39" s="13">
        <f>E39/'gender total'!E214</f>
        <v>5.3744408269530086E-2</v>
      </c>
      <c r="G39" s="15">
        <f t="shared" si="0"/>
        <v>9757.6695435016118</v>
      </c>
      <c r="N39" s="16"/>
      <c r="O39" s="16"/>
      <c r="P39" s="16"/>
    </row>
    <row r="40" spans="1:16" x14ac:dyDescent="0.3">
      <c r="A40" s="2" t="s">
        <v>9</v>
      </c>
      <c r="B40" s="11">
        <v>20172</v>
      </c>
      <c r="C40" s="12">
        <v>2390</v>
      </c>
      <c r="D40" s="13">
        <f>C40/'gender total'!C215</f>
        <v>6.1349693251533742E-2</v>
      </c>
      <c r="E40" s="14">
        <v>21478267.300000001</v>
      </c>
      <c r="F40" s="13">
        <f>E40/'gender total'!E215</f>
        <v>5.4384864012281195E-2</v>
      </c>
      <c r="G40" s="15">
        <f t="shared" si="0"/>
        <v>8986.722719665273</v>
      </c>
      <c r="N40" s="16"/>
      <c r="O40" s="16"/>
      <c r="P40" s="16"/>
    </row>
    <row r="41" spans="1:16" x14ac:dyDescent="0.3">
      <c r="A41" s="2" t="s">
        <v>9</v>
      </c>
      <c r="B41" s="11">
        <v>20181</v>
      </c>
      <c r="C41" s="12">
        <v>1815</v>
      </c>
      <c r="D41" s="13">
        <f>C41/'gender total'!C216</f>
        <v>5.3576172624494496E-2</v>
      </c>
      <c r="E41" s="14">
        <v>17082884.030000001</v>
      </c>
      <c r="F41" s="13">
        <f>E41/'gender total'!E216</f>
        <v>5.048170242582542E-2</v>
      </c>
      <c r="G41" s="15">
        <f t="shared" si="0"/>
        <v>9412.0573168044084</v>
      </c>
      <c r="N41" s="16"/>
      <c r="O41" s="16"/>
      <c r="P41" s="16"/>
    </row>
    <row r="42" spans="1:16" x14ac:dyDescent="0.3">
      <c r="A42" s="2" t="s">
        <v>9</v>
      </c>
      <c r="B42" s="11">
        <v>20182</v>
      </c>
      <c r="C42" s="12">
        <v>2366</v>
      </c>
      <c r="D42" s="13">
        <f>C42/'gender total'!C217</f>
        <v>6.1577700856257973E-2</v>
      </c>
      <c r="E42" s="14">
        <v>23131436.870000001</v>
      </c>
      <c r="F42" s="13">
        <f>E42/'gender total'!E217</f>
        <v>5.9399704007479348E-2</v>
      </c>
      <c r="G42" s="15">
        <f t="shared" si="0"/>
        <v>9776.6005367709222</v>
      </c>
      <c r="N42" s="16"/>
      <c r="O42" s="16"/>
      <c r="P42" s="16"/>
    </row>
    <row r="43" spans="1:16" x14ac:dyDescent="0.3">
      <c r="A43" s="2" t="s">
        <v>9</v>
      </c>
      <c r="B43" s="11">
        <v>20191</v>
      </c>
      <c r="C43" s="12">
        <v>1879</v>
      </c>
      <c r="D43" s="13">
        <f>C43/'gender total'!C218</f>
        <v>5.5034854431492003E-2</v>
      </c>
      <c r="E43" s="14">
        <v>16242915.77</v>
      </c>
      <c r="F43" s="13">
        <f>E43/'gender total'!E218</f>
        <v>4.7192277344843464E-2</v>
      </c>
      <c r="G43" s="15">
        <f t="shared" si="0"/>
        <v>8644.4469238956881</v>
      </c>
      <c r="N43" s="16"/>
      <c r="O43" s="16"/>
      <c r="P43" s="16"/>
    </row>
    <row r="44" spans="1:16" x14ac:dyDescent="0.3">
      <c r="A44" s="2" t="s">
        <v>9</v>
      </c>
      <c r="B44" s="11">
        <v>20192</v>
      </c>
      <c r="C44" s="12">
        <v>2283</v>
      </c>
      <c r="D44" s="13">
        <f>C44/'gender total'!C219</f>
        <v>5.8445548103015721E-2</v>
      </c>
      <c r="E44" s="14">
        <v>23185999.710000001</v>
      </c>
      <c r="F44" s="13">
        <f>E44/'gender total'!E219</f>
        <v>5.963036234495294E-2</v>
      </c>
      <c r="G44" s="15">
        <f t="shared" si="0"/>
        <v>10155.935045992115</v>
      </c>
      <c r="N44" s="16"/>
      <c r="O44" s="16"/>
      <c r="P44" s="16"/>
    </row>
    <row r="45" spans="1:16" x14ac:dyDescent="0.3">
      <c r="A45" s="2" t="s">
        <v>9</v>
      </c>
      <c r="B45" s="11">
        <v>20201</v>
      </c>
      <c r="C45" s="12">
        <v>1137</v>
      </c>
      <c r="D45" s="13">
        <f>C45/'gender total'!C220</f>
        <v>5.7865540231055015E-2</v>
      </c>
      <c r="E45" s="14">
        <v>10738205.960000001</v>
      </c>
      <c r="F45" s="13">
        <f>E45/'gender total'!E220</f>
        <v>4.7712784873903361E-2</v>
      </c>
      <c r="G45" s="15">
        <f t="shared" si="0"/>
        <v>9444.3324186455593</v>
      </c>
      <c r="N45" s="16"/>
      <c r="O45" s="16"/>
      <c r="P45" s="16"/>
    </row>
    <row r="46" spans="1:16" x14ac:dyDescent="0.3">
      <c r="A46" s="2" t="s">
        <v>9</v>
      </c>
      <c r="B46" s="11">
        <v>20202</v>
      </c>
      <c r="C46" s="12">
        <v>1684</v>
      </c>
      <c r="D46" s="13">
        <f>C46/'gender total'!C221</f>
        <v>6.7886801580262834E-2</v>
      </c>
      <c r="E46" s="14">
        <v>17436319.129999999</v>
      </c>
      <c r="F46" s="13">
        <f>E46/'gender total'!E221</f>
        <v>6.2839714922749645E-2</v>
      </c>
      <c r="G46" s="15">
        <f t="shared" si="0"/>
        <v>10354.108747030878</v>
      </c>
      <c r="N46" s="16"/>
      <c r="O46" s="16"/>
      <c r="P46" s="16"/>
    </row>
    <row r="47" spans="1:16" x14ac:dyDescent="0.3">
      <c r="A47" s="2" t="s">
        <v>9</v>
      </c>
      <c r="B47" s="11">
        <v>20211</v>
      </c>
      <c r="C47" s="12">
        <v>1130</v>
      </c>
      <c r="D47" s="13">
        <f>C47/'gender total'!C222</f>
        <v>6.1094290657439446E-2</v>
      </c>
      <c r="E47" s="14">
        <v>10570671.65</v>
      </c>
      <c r="F47" s="13">
        <f>E47/'gender total'!E222</f>
        <v>5.4716054575969002E-2</v>
      </c>
      <c r="G47" s="15">
        <f t="shared" si="0"/>
        <v>9354.5766814159288</v>
      </c>
      <c r="N47" s="16"/>
      <c r="O47" s="16"/>
      <c r="P47" s="16"/>
    </row>
    <row r="48" spans="1:16" x14ac:dyDescent="0.3">
      <c r="A48" s="2" t="s">
        <v>9</v>
      </c>
      <c r="B48" s="11">
        <v>20212</v>
      </c>
      <c r="C48" s="12">
        <v>1947</v>
      </c>
      <c r="D48" s="13">
        <f>C48/'gender total'!C223</f>
        <v>6.7771241602561871E-2</v>
      </c>
      <c r="E48" s="14">
        <v>19012316.559999999</v>
      </c>
      <c r="F48" s="13">
        <f>E48/'gender total'!E223</f>
        <v>6.4629157240097698E-2</v>
      </c>
      <c r="G48" s="15">
        <f t="shared" si="0"/>
        <v>9764.92889573703</v>
      </c>
      <c r="N48" s="16"/>
      <c r="O48" s="16"/>
      <c r="P48" s="16"/>
    </row>
    <row r="49" spans="1:16" x14ac:dyDescent="0.3">
      <c r="A49" s="2" t="s">
        <v>9</v>
      </c>
      <c r="B49" s="11">
        <v>20221</v>
      </c>
      <c r="C49" s="12">
        <v>1493</v>
      </c>
      <c r="D49" s="13">
        <f>C49/'gender total'!C224</f>
        <v>5.7832352029748992E-2</v>
      </c>
      <c r="E49" s="14">
        <v>11025223.640000001</v>
      </c>
      <c r="F49" s="13">
        <f>E49/'gender total'!E224</f>
        <v>4.6991153200733687E-2</v>
      </c>
      <c r="G49" s="15">
        <f t="shared" si="0"/>
        <v>7384.6106095110517</v>
      </c>
      <c r="N49" s="16"/>
      <c r="O49" s="16"/>
      <c r="P49" s="16"/>
    </row>
    <row r="50" spans="1:16" x14ac:dyDescent="0.3">
      <c r="A50" s="2" t="s">
        <v>9</v>
      </c>
      <c r="B50" s="11">
        <v>20222</v>
      </c>
      <c r="C50" s="12">
        <v>1961</v>
      </c>
      <c r="D50" s="13">
        <f>C50/'gender total'!C225</f>
        <v>6.3417631459802087E-2</v>
      </c>
      <c r="E50" s="14">
        <v>16551531.539999999</v>
      </c>
      <c r="F50" s="13">
        <f>E50/'gender total'!E225</f>
        <v>5.7677735595429658E-2</v>
      </c>
      <c r="G50" s="15">
        <f t="shared" si="0"/>
        <v>8440.3526466088733</v>
      </c>
      <c r="N50" s="16"/>
      <c r="O50" s="16"/>
      <c r="P50" s="16"/>
    </row>
    <row r="51" spans="1:16" x14ac:dyDescent="0.3">
      <c r="A51" s="2" t="s">
        <v>9</v>
      </c>
      <c r="B51" s="11">
        <v>20231</v>
      </c>
      <c r="C51" s="12">
        <v>1799</v>
      </c>
      <c r="D51" s="13">
        <f>C51/'gender total'!C226</f>
        <v>6.0838687859316877E-2</v>
      </c>
      <c r="E51" s="14">
        <v>13090964.42</v>
      </c>
      <c r="F51" s="13">
        <f>E51/'gender total'!E226</f>
        <v>5.5092592455486943E-2</v>
      </c>
      <c r="G51" s="15">
        <f t="shared" si="0"/>
        <v>7276.80067815453</v>
      </c>
      <c r="N51" s="16"/>
      <c r="O51" s="16"/>
      <c r="P51" s="16"/>
    </row>
    <row r="52" spans="1:16" x14ac:dyDescent="0.3">
      <c r="A52" s="2" t="s">
        <v>9</v>
      </c>
      <c r="B52" s="11">
        <v>20232</v>
      </c>
      <c r="C52" s="12">
        <v>2370</v>
      </c>
      <c r="D52" s="13">
        <f>C52/'gender total'!C227</f>
        <v>6.8258402695774892E-2</v>
      </c>
      <c r="E52" s="14">
        <v>16904669.43</v>
      </c>
      <c r="F52" s="13">
        <f>E52/'gender total'!E227</f>
        <v>6.666085527746389E-2</v>
      </c>
      <c r="G52" s="15">
        <f t="shared" si="0"/>
        <v>7132.7719113924049</v>
      </c>
      <c r="N52" s="16"/>
      <c r="O52" s="16"/>
      <c r="P52" s="16"/>
    </row>
    <row r="53" spans="1:16" x14ac:dyDescent="0.3">
      <c r="A53" s="2" t="s">
        <v>9</v>
      </c>
      <c r="B53" s="11">
        <v>20241</v>
      </c>
      <c r="C53" s="12">
        <v>2049</v>
      </c>
      <c r="D53" s="13">
        <f>C53/'gender total'!C228</f>
        <v>6.4486687228551651E-2</v>
      </c>
      <c r="E53" s="14">
        <v>11499471.460000001</v>
      </c>
      <c r="F53" s="13">
        <f>E53/'gender total'!E228</f>
        <v>6.2619999175950458E-2</v>
      </c>
      <c r="G53" s="15">
        <f t="shared" si="0"/>
        <v>5612.2359492435335</v>
      </c>
      <c r="N53" s="16"/>
      <c r="O53" s="16"/>
      <c r="P53" s="16"/>
    </row>
    <row r="54" spans="1:16" x14ac:dyDescent="0.3">
      <c r="A54" s="2" t="s">
        <v>9</v>
      </c>
      <c r="B54" s="11">
        <v>20242</v>
      </c>
      <c r="C54" s="12">
        <v>2536</v>
      </c>
      <c r="D54" s="13">
        <f>C54/'gender total'!C229</f>
        <v>7.3552017169871517E-2</v>
      </c>
      <c r="E54" s="14">
        <v>9746813.4800000004</v>
      </c>
      <c r="F54" s="13">
        <f>E54/'gender total'!E229</f>
        <v>7.4877299142219578E-2</v>
      </c>
      <c r="G54" s="15">
        <f t="shared" ref="G54" si="3">IFERROR(E54/C54,"-")</f>
        <v>3843.3807097791801</v>
      </c>
      <c r="N54" s="16"/>
      <c r="O54" s="16"/>
      <c r="P54" s="16"/>
    </row>
    <row r="55" spans="1:16" x14ac:dyDescent="0.3">
      <c r="A55" s="2" t="s">
        <v>9</v>
      </c>
      <c r="B55" s="11">
        <v>20251</v>
      </c>
      <c r="C55" s="12">
        <v>1048</v>
      </c>
      <c r="D55" s="13">
        <f>C55/'gender total'!C230</f>
        <v>6.1887327270579898E-2</v>
      </c>
      <c r="E55" s="14">
        <v>1541498.11</v>
      </c>
      <c r="F55" s="13">
        <f>E55/'gender total'!E230</f>
        <v>5.6772766805123276E-2</v>
      </c>
      <c r="G55" s="15">
        <f t="shared" ref="G55" si="4">IFERROR(E55/C55,"-")</f>
        <v>1470.895143129771</v>
      </c>
      <c r="N55" s="16"/>
      <c r="O55" s="16"/>
      <c r="P55" s="16"/>
    </row>
    <row r="56" spans="1:16" x14ac:dyDescent="0.3">
      <c r="A56" s="2" t="s">
        <v>10</v>
      </c>
      <c r="B56" s="11">
        <v>20131</v>
      </c>
      <c r="C56" s="12">
        <v>3265</v>
      </c>
      <c r="D56" s="13">
        <f>C56/'gender total'!C206</f>
        <v>0.12011183460250892</v>
      </c>
      <c r="E56" s="14">
        <v>36203095.200000003</v>
      </c>
      <c r="F56" s="13">
        <f>E56/'gender total'!E206</f>
        <v>0.12750073735340633</v>
      </c>
      <c r="G56" s="15">
        <f t="shared" si="0"/>
        <v>11088.237427258806</v>
      </c>
      <c r="N56" s="16"/>
      <c r="O56" s="16"/>
      <c r="P56" s="16"/>
    </row>
    <row r="57" spans="1:16" x14ac:dyDescent="0.3">
      <c r="A57" s="2" t="s">
        <v>10</v>
      </c>
      <c r="B57" s="11">
        <v>20132</v>
      </c>
      <c r="C57" s="12">
        <v>3803</v>
      </c>
      <c r="D57" s="13">
        <f>C57/'gender total'!C207</f>
        <v>0.11556109271020086</v>
      </c>
      <c r="E57" s="14">
        <v>42747542.369999997</v>
      </c>
      <c r="F57" s="13">
        <f>E57/'gender total'!E207</f>
        <v>0.12195984687960008</v>
      </c>
      <c r="G57" s="15">
        <f t="shared" si="0"/>
        <v>11240.47919274257</v>
      </c>
      <c r="N57" s="16"/>
      <c r="O57" s="16"/>
      <c r="P57" s="16"/>
    </row>
    <row r="58" spans="1:16" x14ac:dyDescent="0.3">
      <c r="A58" s="2" t="s">
        <v>10</v>
      </c>
      <c r="B58" s="11">
        <v>20141</v>
      </c>
      <c r="C58" s="12">
        <v>3545</v>
      </c>
      <c r="D58" s="13">
        <f>C58/'gender total'!C208</f>
        <v>0.12102280486139561</v>
      </c>
      <c r="E58" s="14">
        <v>40295656.689999998</v>
      </c>
      <c r="F58" s="13">
        <f>E58/'gender total'!E208</f>
        <v>0.13069483505874699</v>
      </c>
      <c r="G58" s="15">
        <f t="shared" si="0"/>
        <v>11366.898925246825</v>
      </c>
      <c r="N58" s="16"/>
      <c r="O58" s="16"/>
      <c r="P58" s="16"/>
    </row>
    <row r="59" spans="1:16" x14ac:dyDescent="0.3">
      <c r="A59" s="2" t="s">
        <v>10</v>
      </c>
      <c r="B59" s="11">
        <v>20142</v>
      </c>
      <c r="C59" s="12">
        <v>3831</v>
      </c>
      <c r="D59" s="13">
        <f>C59/'gender total'!C209</f>
        <v>0.12099677847261701</v>
      </c>
      <c r="E59" s="14">
        <v>47780965.439999998</v>
      </c>
      <c r="F59" s="13">
        <f>E59/'gender total'!E209</f>
        <v>0.13126259754173025</v>
      </c>
      <c r="G59" s="15">
        <f t="shared" si="0"/>
        <v>12472.191448707908</v>
      </c>
      <c r="N59" s="16"/>
      <c r="O59" s="16"/>
      <c r="P59" s="16"/>
    </row>
    <row r="60" spans="1:16" x14ac:dyDescent="0.3">
      <c r="A60" s="2" t="s">
        <v>10</v>
      </c>
      <c r="B60" s="11">
        <v>20151</v>
      </c>
      <c r="C60" s="12">
        <v>3938</v>
      </c>
      <c r="D60" s="13">
        <f>C60/'gender total'!C210</f>
        <v>0.12518676288266523</v>
      </c>
      <c r="E60" s="14">
        <v>41486739.409999996</v>
      </c>
      <c r="F60" s="13">
        <f>E60/'gender total'!E210</f>
        <v>0.12273034154994969</v>
      </c>
      <c r="G60" s="15">
        <f t="shared" si="0"/>
        <v>10534.976995937022</v>
      </c>
      <c r="N60" s="16"/>
      <c r="O60" s="16"/>
      <c r="P60" s="16"/>
    </row>
    <row r="61" spans="1:16" x14ac:dyDescent="0.3">
      <c r="A61" s="2" t="s">
        <v>10</v>
      </c>
      <c r="B61" s="11">
        <v>20152</v>
      </c>
      <c r="C61" s="12">
        <v>4631</v>
      </c>
      <c r="D61" s="13">
        <f>C61/'gender total'!C211</f>
        <v>0.13211045815028241</v>
      </c>
      <c r="E61" s="14">
        <v>56465024.479999997</v>
      </c>
      <c r="F61" s="13">
        <f>E61/'gender total'!E211</f>
        <v>0.13475740299830707</v>
      </c>
      <c r="G61" s="15">
        <f t="shared" si="0"/>
        <v>12192.836208162384</v>
      </c>
      <c r="N61" s="16"/>
      <c r="O61" s="16"/>
      <c r="P61" s="16"/>
    </row>
    <row r="62" spans="1:16" x14ac:dyDescent="0.3">
      <c r="A62" s="2" t="s">
        <v>10</v>
      </c>
      <c r="B62" s="11">
        <v>20161</v>
      </c>
      <c r="C62" s="12">
        <v>4240</v>
      </c>
      <c r="D62" s="13">
        <f>C62/'gender total'!C212</f>
        <v>0.13036126056879324</v>
      </c>
      <c r="E62" s="14">
        <v>51645875.460000001</v>
      </c>
      <c r="F62" s="13">
        <f>E62/'gender total'!E212</f>
        <v>0.13788972427583621</v>
      </c>
      <c r="G62" s="15">
        <f t="shared" si="0"/>
        <v>12180.631004716981</v>
      </c>
      <c r="N62" s="16"/>
      <c r="O62" s="16"/>
      <c r="P62" s="16"/>
    </row>
    <row r="63" spans="1:16" x14ac:dyDescent="0.3">
      <c r="A63" s="2" t="s">
        <v>10</v>
      </c>
      <c r="B63" s="11">
        <v>20162</v>
      </c>
      <c r="C63" s="12">
        <v>5202</v>
      </c>
      <c r="D63" s="13">
        <f>C63/'gender total'!C213</f>
        <v>0.13619227144203583</v>
      </c>
      <c r="E63" s="14">
        <v>53593764.450000003</v>
      </c>
      <c r="F63" s="13">
        <f>E63/'gender total'!E213</f>
        <v>0.13061560564702196</v>
      </c>
      <c r="G63" s="15">
        <f t="shared" si="0"/>
        <v>10302.530651672434</v>
      </c>
      <c r="N63" s="16"/>
      <c r="O63" s="16"/>
      <c r="P63" s="16"/>
    </row>
    <row r="64" spans="1:16" x14ac:dyDescent="0.3">
      <c r="A64" s="2" t="s">
        <v>10</v>
      </c>
      <c r="B64" s="11">
        <v>20171</v>
      </c>
      <c r="C64" s="12">
        <v>4487</v>
      </c>
      <c r="D64" s="13">
        <f>C64/'gender total'!C214</f>
        <v>0.13349001874274835</v>
      </c>
      <c r="E64" s="14">
        <v>46535921.68</v>
      </c>
      <c r="F64" s="13">
        <f>E64/'gender total'!E214</f>
        <v>0.13765621461573138</v>
      </c>
      <c r="G64" s="15">
        <f t="shared" si="0"/>
        <v>10371.277396924448</v>
      </c>
      <c r="N64" s="16"/>
      <c r="O64" s="16"/>
      <c r="P64" s="16"/>
    </row>
    <row r="65" spans="1:16" x14ac:dyDescent="0.3">
      <c r="A65" s="2" t="s">
        <v>10</v>
      </c>
      <c r="B65" s="11">
        <v>20172</v>
      </c>
      <c r="C65" s="12">
        <v>5300</v>
      </c>
      <c r="D65" s="13">
        <f>C65/'gender total'!C215</f>
        <v>0.13604743691762713</v>
      </c>
      <c r="E65" s="14">
        <v>51992408.880000003</v>
      </c>
      <c r="F65" s="13">
        <f>E65/'gender total'!E215</f>
        <v>0.13164935733012884</v>
      </c>
      <c r="G65" s="15">
        <f t="shared" si="0"/>
        <v>9809.8884679245293</v>
      </c>
      <c r="N65" s="16"/>
      <c r="O65" s="16"/>
      <c r="P65" s="16"/>
    </row>
    <row r="66" spans="1:16" x14ac:dyDescent="0.3">
      <c r="A66" s="2" t="s">
        <v>10</v>
      </c>
      <c r="B66" s="11">
        <v>20181</v>
      </c>
      <c r="C66" s="12">
        <v>4580</v>
      </c>
      <c r="D66" s="13">
        <f>C66/'gender total'!C216</f>
        <v>0.13519497003866932</v>
      </c>
      <c r="E66" s="14">
        <v>45153422.729999997</v>
      </c>
      <c r="F66" s="13">
        <f>E66/'gender total'!E216</f>
        <v>0.13343306936699736</v>
      </c>
      <c r="G66" s="15">
        <f t="shared" si="0"/>
        <v>9858.8259235807855</v>
      </c>
      <c r="N66" s="16"/>
      <c r="O66" s="16"/>
      <c r="P66" s="16"/>
    </row>
    <row r="67" spans="1:16" x14ac:dyDescent="0.3">
      <c r="A67" s="2" t="s">
        <v>10</v>
      </c>
      <c r="B67" s="11">
        <v>20182</v>
      </c>
      <c r="C67" s="12">
        <v>5376</v>
      </c>
      <c r="D67" s="13">
        <f>C67/'gender total'!C217</f>
        <v>0.13991619602842048</v>
      </c>
      <c r="E67" s="14">
        <v>52561622.310000002</v>
      </c>
      <c r="F67" s="13">
        <f>E67/'gender total'!E217</f>
        <v>0.13497409715244044</v>
      </c>
      <c r="G67" s="15">
        <f t="shared" si="0"/>
        <v>9777.0874832589288</v>
      </c>
      <c r="N67" s="16"/>
      <c r="O67" s="16"/>
      <c r="P67" s="16"/>
    </row>
    <row r="68" spans="1:16" x14ac:dyDescent="0.3">
      <c r="A68" s="2" t="s">
        <v>10</v>
      </c>
      <c r="B68" s="11">
        <v>20191</v>
      </c>
      <c r="C68" s="12">
        <v>4979</v>
      </c>
      <c r="D68" s="13">
        <f>C68/'gender total'!C218</f>
        <v>0.14583211294007381</v>
      </c>
      <c r="E68" s="14">
        <v>47116549.950000003</v>
      </c>
      <c r="F68" s="13">
        <f>E68/'gender total'!E218</f>
        <v>0.13689274291992284</v>
      </c>
      <c r="G68" s="15">
        <f t="shared" si="0"/>
        <v>9463.05482024503</v>
      </c>
      <c r="N68" s="16"/>
      <c r="O68" s="16"/>
      <c r="P68" s="16"/>
    </row>
    <row r="69" spans="1:16" x14ac:dyDescent="0.3">
      <c r="A69" s="2" t="s">
        <v>10</v>
      </c>
      <c r="B69" s="11">
        <v>20192</v>
      </c>
      <c r="C69" s="12">
        <v>5396</v>
      </c>
      <c r="D69" s="13">
        <f>C69/'gender total'!C219</f>
        <v>0.13813936818391276</v>
      </c>
      <c r="E69" s="14">
        <v>50621778.859999999</v>
      </c>
      <c r="F69" s="13">
        <f>E69/'gender total'!E219</f>
        <v>0.13019041894777453</v>
      </c>
      <c r="G69" s="15">
        <f t="shared" si="0"/>
        <v>9381.3526426982953</v>
      </c>
      <c r="N69" s="16"/>
      <c r="O69" s="16"/>
      <c r="P69" s="16"/>
    </row>
    <row r="70" spans="1:16" x14ac:dyDescent="0.3">
      <c r="A70" s="2" t="s">
        <v>10</v>
      </c>
      <c r="B70" s="11">
        <v>20201</v>
      </c>
      <c r="C70" s="12">
        <v>3001</v>
      </c>
      <c r="D70" s="13">
        <f>C70/'gender total'!C220</f>
        <v>0.15273041885083211</v>
      </c>
      <c r="E70" s="14">
        <v>34181830.609999999</v>
      </c>
      <c r="F70" s="13">
        <f>E70/'gender total'!E220</f>
        <v>0.151879218611219</v>
      </c>
      <c r="G70" s="15">
        <f t="shared" si="0"/>
        <v>11390.146821059647</v>
      </c>
      <c r="N70" s="16"/>
      <c r="O70" s="16"/>
      <c r="P70" s="16"/>
    </row>
    <row r="71" spans="1:16" x14ac:dyDescent="0.3">
      <c r="A71" s="2" t="s">
        <v>10</v>
      </c>
      <c r="B71" s="11">
        <v>20202</v>
      </c>
      <c r="C71" s="12">
        <v>3931</v>
      </c>
      <c r="D71" s="13">
        <f>C71/'gender total'!C221</f>
        <v>0.15846972506651616</v>
      </c>
      <c r="E71" s="14">
        <v>41956123.880000003</v>
      </c>
      <c r="F71" s="13">
        <f>E71/'gender total'!E221</f>
        <v>0.15120799546198538</v>
      </c>
      <c r="G71" s="15">
        <f t="shared" si="0"/>
        <v>10673.142681251591</v>
      </c>
      <c r="N71" s="16"/>
      <c r="O71" s="16"/>
      <c r="P71" s="16"/>
    </row>
    <row r="72" spans="1:16" x14ac:dyDescent="0.3">
      <c r="A72" s="2" t="s">
        <v>10</v>
      </c>
      <c r="B72" s="11">
        <v>20211</v>
      </c>
      <c r="C72" s="12">
        <v>2973</v>
      </c>
      <c r="D72" s="13">
        <f>C72/'gender total'!C222</f>
        <v>0.16073745674740483</v>
      </c>
      <c r="E72" s="14">
        <v>30529664.329999998</v>
      </c>
      <c r="F72" s="13">
        <f>E72/'gender total'!E222</f>
        <v>0.15802806434407543</v>
      </c>
      <c r="G72" s="15">
        <f t="shared" si="0"/>
        <v>10268.975556676756</v>
      </c>
      <c r="N72" s="16"/>
      <c r="O72" s="16"/>
      <c r="P72" s="16"/>
    </row>
    <row r="73" spans="1:16" x14ac:dyDescent="0.3">
      <c r="A73" s="2" t="s">
        <v>10</v>
      </c>
      <c r="B73" s="11">
        <v>20212</v>
      </c>
      <c r="C73" s="12">
        <v>4345</v>
      </c>
      <c r="D73" s="13">
        <f>C73/'gender total'!C223</f>
        <v>0.15124090640119739</v>
      </c>
      <c r="E73" s="14">
        <v>41937929.420000002</v>
      </c>
      <c r="F73" s="13">
        <f>E73/'gender total'!E223</f>
        <v>0.14256090394117127</v>
      </c>
      <c r="G73" s="15">
        <f t="shared" si="0"/>
        <v>9651.9975650172619</v>
      </c>
      <c r="N73" s="16"/>
      <c r="O73" s="16"/>
      <c r="P73" s="16"/>
    </row>
    <row r="74" spans="1:16" x14ac:dyDescent="0.3">
      <c r="A74" s="2" t="s">
        <v>10</v>
      </c>
      <c r="B74" s="11">
        <v>20221</v>
      </c>
      <c r="C74" s="12">
        <v>3966</v>
      </c>
      <c r="D74" s="13">
        <f>C74/'gender total'!C224</f>
        <v>0.15362565850635265</v>
      </c>
      <c r="E74" s="14">
        <v>34390356.390000001</v>
      </c>
      <c r="F74" s="13">
        <f>E74/'gender total'!E224</f>
        <v>0.14657684583260941</v>
      </c>
      <c r="G74" s="15">
        <f t="shared" si="0"/>
        <v>8671.2951059001516</v>
      </c>
      <c r="N74" s="16"/>
      <c r="O74" s="16"/>
      <c r="P74" s="16"/>
    </row>
    <row r="75" spans="1:16" x14ac:dyDescent="0.3">
      <c r="A75" s="2" t="s">
        <v>10</v>
      </c>
      <c r="B75" s="11">
        <v>20222</v>
      </c>
      <c r="C75" s="12">
        <v>4714</v>
      </c>
      <c r="D75" s="13">
        <f>C75/'gender total'!C225</f>
        <v>0.15244809520729577</v>
      </c>
      <c r="E75" s="14">
        <v>41572938.859999999</v>
      </c>
      <c r="F75" s="13">
        <f>E75/'gender total'!E225</f>
        <v>0.14487076133693202</v>
      </c>
      <c r="G75" s="15">
        <f t="shared" si="0"/>
        <v>8819.0366694951208</v>
      </c>
      <c r="N75" s="16"/>
      <c r="O75" s="16"/>
      <c r="P75" s="16"/>
    </row>
    <row r="76" spans="1:16" x14ac:dyDescent="0.3">
      <c r="A76" s="2" t="s">
        <v>10</v>
      </c>
      <c r="B76" s="11">
        <v>20231</v>
      </c>
      <c r="C76" s="12">
        <v>4586</v>
      </c>
      <c r="D76" s="13">
        <f>C76/'gender total'!C226</f>
        <v>0.15508961785593506</v>
      </c>
      <c r="E76" s="14">
        <v>35565015.020000003</v>
      </c>
      <c r="F76" s="13">
        <f>E76/'gender total'!E226</f>
        <v>0.14967337892819146</v>
      </c>
      <c r="G76" s="15">
        <f t="shared" si="0"/>
        <v>7755.1275665067606</v>
      </c>
      <c r="N76" s="16"/>
      <c r="O76" s="16"/>
      <c r="P76" s="16"/>
    </row>
    <row r="77" spans="1:16" x14ac:dyDescent="0.3">
      <c r="A77" s="2" t="s">
        <v>10</v>
      </c>
      <c r="B77" s="11">
        <v>20232</v>
      </c>
      <c r="C77" s="12">
        <v>5695</v>
      </c>
      <c r="D77" s="13">
        <f>C77/'gender total'!C227</f>
        <v>0.16402177356642955</v>
      </c>
      <c r="E77" s="14">
        <v>40688020.340000004</v>
      </c>
      <c r="F77" s="13">
        <f>E77/'gender total'!E227</f>
        <v>0.16044668880645763</v>
      </c>
      <c r="G77" s="15">
        <f t="shared" ref="G77:G149" si="5">IFERROR(E77/C77,"-")</f>
        <v>7144.5163020193158</v>
      </c>
      <c r="N77" s="16"/>
      <c r="O77" s="16"/>
      <c r="P77" s="16"/>
    </row>
    <row r="78" spans="1:16" x14ac:dyDescent="0.3">
      <c r="A78" s="2" t="s">
        <v>10</v>
      </c>
      <c r="B78" s="11">
        <v>20241</v>
      </c>
      <c r="C78" s="12">
        <v>5279</v>
      </c>
      <c r="D78" s="13">
        <f>C78/'gender total'!C228</f>
        <v>0.16614212878454082</v>
      </c>
      <c r="E78" s="14">
        <v>30421784.690000001</v>
      </c>
      <c r="F78" s="13">
        <f>E78/'gender total'!E228</f>
        <v>0.16566084266091496</v>
      </c>
      <c r="G78" s="15">
        <f t="shared" si="5"/>
        <v>5762.7930839174087</v>
      </c>
      <c r="N78" s="16"/>
      <c r="O78" s="16"/>
      <c r="P78" s="16"/>
    </row>
    <row r="79" spans="1:16" x14ac:dyDescent="0.3">
      <c r="A79" s="2" t="s">
        <v>10</v>
      </c>
      <c r="B79" s="11">
        <v>20242</v>
      </c>
      <c r="C79" s="12">
        <v>5920</v>
      </c>
      <c r="D79" s="13">
        <f>C79/'gender total'!C229</f>
        <v>0.17169871515995244</v>
      </c>
      <c r="E79" s="14">
        <v>22647599.32</v>
      </c>
      <c r="F79" s="13">
        <f>E79/'gender total'!E229</f>
        <v>0.17398415108860465</v>
      </c>
      <c r="G79" s="15">
        <f t="shared" ref="G79" si="6">IFERROR(E79/C79,"-")</f>
        <v>3825.6079932432431</v>
      </c>
      <c r="N79" s="16"/>
      <c r="O79" s="16"/>
      <c r="P79" s="16"/>
    </row>
    <row r="80" spans="1:16" x14ac:dyDescent="0.3">
      <c r="A80" s="2" t="s">
        <v>10</v>
      </c>
      <c r="B80" s="11">
        <v>20251</v>
      </c>
      <c r="C80" s="12">
        <v>3209</v>
      </c>
      <c r="D80" s="13">
        <f>C80/'gender total'!C230</f>
        <v>0.18950041336955237</v>
      </c>
      <c r="E80" s="14">
        <v>5199443.03</v>
      </c>
      <c r="F80" s="13">
        <f>E80/'gender total'!E230</f>
        <v>0.19149343404560748</v>
      </c>
      <c r="G80" s="15">
        <f t="shared" ref="G80" si="7">IFERROR(E80/C80,"-")</f>
        <v>1620.2689404799003</v>
      </c>
      <c r="N80" s="16"/>
      <c r="O80" s="16"/>
      <c r="P80" s="16"/>
    </row>
    <row r="81" spans="1:16" x14ac:dyDescent="0.3">
      <c r="A81" s="2" t="s">
        <v>11</v>
      </c>
      <c r="B81" s="11">
        <v>20131</v>
      </c>
      <c r="C81" s="12">
        <v>3403</v>
      </c>
      <c r="D81" s="13">
        <f>C81/'gender total'!C206</f>
        <v>0.12518853695324283</v>
      </c>
      <c r="E81" s="14">
        <v>40937030.030000001</v>
      </c>
      <c r="F81" s="13">
        <f>E81/'gender total'!E206</f>
        <v>0.14417279752046</v>
      </c>
      <c r="G81" s="15">
        <f t="shared" si="5"/>
        <v>12029.688518953864</v>
      </c>
      <c r="N81" s="16"/>
      <c r="O81" s="16"/>
      <c r="P81" s="16"/>
    </row>
    <row r="82" spans="1:16" x14ac:dyDescent="0.3">
      <c r="A82" s="2" t="s">
        <v>11</v>
      </c>
      <c r="B82" s="11">
        <v>20132</v>
      </c>
      <c r="C82" s="12">
        <v>4238</v>
      </c>
      <c r="D82" s="13">
        <f>C82/'gender total'!C207</f>
        <v>0.12877936126895378</v>
      </c>
      <c r="E82" s="14">
        <v>55106431.359999999</v>
      </c>
      <c r="F82" s="13">
        <f>E82/'gender total'!E207</f>
        <v>0.15722007764973631</v>
      </c>
      <c r="G82" s="15">
        <f t="shared" si="5"/>
        <v>13002.933308164229</v>
      </c>
      <c r="N82" s="16"/>
      <c r="O82" s="16"/>
      <c r="P82" s="16"/>
    </row>
    <row r="83" spans="1:16" x14ac:dyDescent="0.3">
      <c r="A83" s="2" t="s">
        <v>11</v>
      </c>
      <c r="B83" s="11">
        <v>20141</v>
      </c>
      <c r="C83" s="12">
        <v>3759</v>
      </c>
      <c r="D83" s="13">
        <f>C83/'gender total'!C208</f>
        <v>0.12832855387136419</v>
      </c>
      <c r="E83" s="14">
        <v>48909340.549999997</v>
      </c>
      <c r="F83" s="13">
        <f>E83/'gender total'!E208</f>
        <v>0.15863243637373603</v>
      </c>
      <c r="G83" s="15">
        <f t="shared" si="5"/>
        <v>13011.263780260706</v>
      </c>
      <c r="N83" s="16"/>
      <c r="O83" s="16"/>
      <c r="P83" s="16"/>
    </row>
    <row r="84" spans="1:16" x14ac:dyDescent="0.3">
      <c r="A84" s="2" t="s">
        <v>11</v>
      </c>
      <c r="B84" s="11">
        <v>20142</v>
      </c>
      <c r="C84" s="12">
        <v>3852</v>
      </c>
      <c r="D84" s="13">
        <f>C84/'gender total'!C209</f>
        <v>0.12166003411028994</v>
      </c>
      <c r="E84" s="14">
        <v>49615943.009999998</v>
      </c>
      <c r="F84" s="13">
        <f>E84/'gender total'!E209</f>
        <v>0.13630359912156378</v>
      </c>
      <c r="G84" s="15">
        <f t="shared" si="5"/>
        <v>12880.566721183801</v>
      </c>
      <c r="N84" s="16"/>
      <c r="O84" s="16"/>
      <c r="P84" s="16"/>
    </row>
    <row r="85" spans="1:16" x14ac:dyDescent="0.3">
      <c r="A85" s="2" t="s">
        <v>11</v>
      </c>
      <c r="B85" s="11">
        <v>20151</v>
      </c>
      <c r="C85" s="12">
        <v>3867</v>
      </c>
      <c r="D85" s="13">
        <f>C85/'gender total'!C210</f>
        <v>0.1229297135772642</v>
      </c>
      <c r="E85" s="14">
        <v>48501906.100000001</v>
      </c>
      <c r="F85" s="13">
        <f>E85/'gender total'!E210</f>
        <v>0.14348332952002865</v>
      </c>
      <c r="G85" s="15">
        <f t="shared" si="5"/>
        <v>12542.515153866047</v>
      </c>
      <c r="N85" s="16"/>
      <c r="O85" s="16"/>
      <c r="P85" s="16"/>
    </row>
    <row r="86" spans="1:16" x14ac:dyDescent="0.3">
      <c r="A86" s="2" t="s">
        <v>11</v>
      </c>
      <c r="B86" s="11">
        <v>20152</v>
      </c>
      <c r="C86" s="12">
        <v>4242</v>
      </c>
      <c r="D86" s="13">
        <f>C86/'gender total'!C211</f>
        <v>0.12101329377531808</v>
      </c>
      <c r="E86" s="14">
        <v>59867094.82</v>
      </c>
      <c r="F86" s="13">
        <f>E86/'gender total'!E211</f>
        <v>0.14287666209821862</v>
      </c>
      <c r="G86" s="15">
        <f t="shared" si="5"/>
        <v>14112.94078736445</v>
      </c>
      <c r="N86" s="16"/>
      <c r="O86" s="16"/>
      <c r="P86" s="16"/>
    </row>
    <row r="87" spans="1:16" x14ac:dyDescent="0.3">
      <c r="A87" s="2" t="s">
        <v>11</v>
      </c>
      <c r="B87" s="11">
        <v>20161</v>
      </c>
      <c r="C87" s="12">
        <v>3816</v>
      </c>
      <c r="D87" s="13">
        <f>C87/'gender total'!C212</f>
        <v>0.11732513451191391</v>
      </c>
      <c r="E87" s="14">
        <v>49377341.850000001</v>
      </c>
      <c r="F87" s="13">
        <f>E87/'gender total'!E212</f>
        <v>0.13183294875974222</v>
      </c>
      <c r="G87" s="15">
        <f t="shared" si="5"/>
        <v>12939.554992138364</v>
      </c>
      <c r="N87" s="16"/>
      <c r="O87" s="16"/>
      <c r="P87" s="16"/>
    </row>
    <row r="88" spans="1:16" x14ac:dyDescent="0.3">
      <c r="A88" s="2" t="s">
        <v>11</v>
      </c>
      <c r="B88" s="11">
        <v>20162</v>
      </c>
      <c r="C88" s="12">
        <v>4483</v>
      </c>
      <c r="D88" s="13">
        <f>C88/'gender total'!C213</f>
        <v>0.11736831081788669</v>
      </c>
      <c r="E88" s="14">
        <v>53692139.119999997</v>
      </c>
      <c r="F88" s="13">
        <f>E88/'gender total'!E213</f>
        <v>0.13085535867117018</v>
      </c>
      <c r="G88" s="15">
        <f t="shared" si="5"/>
        <v>11976.832281954048</v>
      </c>
      <c r="N88" s="16"/>
      <c r="O88" s="16"/>
      <c r="P88" s="16"/>
    </row>
    <row r="89" spans="1:16" x14ac:dyDescent="0.3">
      <c r="A89" s="2" t="s">
        <v>11</v>
      </c>
      <c r="B89" s="11">
        <v>20171</v>
      </c>
      <c r="C89" s="12">
        <v>3894</v>
      </c>
      <c r="D89" s="13">
        <f>C89/'gender total'!C214</f>
        <v>0.11584803498646357</v>
      </c>
      <c r="E89" s="14">
        <v>42993751.450000003</v>
      </c>
      <c r="F89" s="13">
        <f>E89/'gender total'!E214</f>
        <v>0.12717824989980112</v>
      </c>
      <c r="G89" s="15">
        <f t="shared" si="5"/>
        <v>11041.025025680536</v>
      </c>
      <c r="N89" s="16"/>
      <c r="O89" s="16"/>
      <c r="P89" s="16"/>
    </row>
    <row r="90" spans="1:16" x14ac:dyDescent="0.3">
      <c r="A90" s="2" t="s">
        <v>11</v>
      </c>
      <c r="B90" s="11">
        <v>20172</v>
      </c>
      <c r="C90" s="12">
        <v>4360</v>
      </c>
      <c r="D90" s="13">
        <f>C90/'gender total'!C215</f>
        <v>0.11191826886053854</v>
      </c>
      <c r="E90" s="14">
        <v>49827259.109999999</v>
      </c>
      <c r="F90" s="13">
        <f>E90/'gender total'!E215</f>
        <v>0.12616700746628892</v>
      </c>
      <c r="G90" s="15">
        <f t="shared" si="5"/>
        <v>11428.270438073394</v>
      </c>
      <c r="N90" s="16"/>
      <c r="O90" s="16"/>
      <c r="P90" s="16"/>
    </row>
    <row r="91" spans="1:16" x14ac:dyDescent="0.3">
      <c r="A91" s="2" t="s">
        <v>11</v>
      </c>
      <c r="B91" s="11">
        <v>20181</v>
      </c>
      <c r="C91" s="12">
        <v>3900</v>
      </c>
      <c r="D91" s="13">
        <f>C91/'gender total'!C216</f>
        <v>0.11512235439974024</v>
      </c>
      <c r="E91" s="14">
        <v>46444650.990000002</v>
      </c>
      <c r="F91" s="13">
        <f>E91/'gender total'!E216</f>
        <v>0.13724878342737878</v>
      </c>
      <c r="G91" s="15">
        <f t="shared" si="5"/>
        <v>11908.884869230769</v>
      </c>
      <c r="N91" s="16"/>
      <c r="O91" s="16"/>
      <c r="P91" s="16"/>
    </row>
    <row r="92" spans="1:16" x14ac:dyDescent="0.3">
      <c r="A92" s="2" t="s">
        <v>11</v>
      </c>
      <c r="B92" s="11">
        <v>20182</v>
      </c>
      <c r="C92" s="12">
        <v>4255</v>
      </c>
      <c r="D92" s="13">
        <f>C92/'gender total'!C217</f>
        <v>0.11074096244436926</v>
      </c>
      <c r="E92" s="14">
        <v>47917580.479999997</v>
      </c>
      <c r="F92" s="13">
        <f>E92/'gender total'!E217</f>
        <v>0.12304856430938049</v>
      </c>
      <c r="G92" s="15">
        <f t="shared" si="5"/>
        <v>11261.476023501762</v>
      </c>
      <c r="N92" s="16"/>
      <c r="O92" s="16"/>
      <c r="P92" s="16"/>
    </row>
    <row r="93" spans="1:16" x14ac:dyDescent="0.3">
      <c r="A93" s="2" t="s">
        <v>11</v>
      </c>
      <c r="B93" s="11">
        <v>20191</v>
      </c>
      <c r="C93" s="12">
        <v>3813</v>
      </c>
      <c r="D93" s="13">
        <f>C93/'gender total'!C218</f>
        <v>0.11168062796555563</v>
      </c>
      <c r="E93" s="14">
        <v>43195881.219999999</v>
      </c>
      <c r="F93" s="13">
        <f>E93/'gender total'!E218</f>
        <v>0.12550160547247333</v>
      </c>
      <c r="G93" s="15">
        <f t="shared" si="5"/>
        <v>11328.581489640703</v>
      </c>
      <c r="N93" s="16"/>
      <c r="O93" s="16"/>
      <c r="P93" s="16"/>
    </row>
    <row r="94" spans="1:16" x14ac:dyDescent="0.3">
      <c r="A94" s="2" t="s">
        <v>11</v>
      </c>
      <c r="B94" s="11">
        <v>20192</v>
      </c>
      <c r="C94" s="12">
        <v>4209</v>
      </c>
      <c r="D94" s="13">
        <f>C94/'gender total'!C219</f>
        <v>0.10775177922277406</v>
      </c>
      <c r="E94" s="14">
        <v>46794218.280000001</v>
      </c>
      <c r="F94" s="13">
        <f>E94/'gender total'!E219</f>
        <v>0.12034659823107625</v>
      </c>
      <c r="G94" s="15">
        <f t="shared" si="5"/>
        <v>11117.656992159658</v>
      </c>
      <c r="N94" s="16"/>
      <c r="O94" s="16"/>
      <c r="P94" s="16"/>
    </row>
    <row r="95" spans="1:16" x14ac:dyDescent="0.3">
      <c r="A95" s="2" t="s">
        <v>11</v>
      </c>
      <c r="B95" s="11">
        <v>20201</v>
      </c>
      <c r="C95" s="12">
        <v>2304</v>
      </c>
      <c r="D95" s="13">
        <f>C95/'gender total'!C220</f>
        <v>0.1172578757188661</v>
      </c>
      <c r="E95" s="14">
        <v>30523730.969999999</v>
      </c>
      <c r="F95" s="13">
        <f>E95/'gender total'!E220</f>
        <v>0.1356252817971198</v>
      </c>
      <c r="G95" s="15">
        <f t="shared" si="5"/>
        <v>13248.147122395832</v>
      </c>
      <c r="N95" s="16"/>
      <c r="O95" s="16"/>
      <c r="P95" s="16"/>
    </row>
    <row r="96" spans="1:16" x14ac:dyDescent="0.3">
      <c r="A96" s="2" t="s">
        <v>11</v>
      </c>
      <c r="B96" s="11">
        <v>20202</v>
      </c>
      <c r="C96" s="12">
        <v>2719</v>
      </c>
      <c r="D96" s="13">
        <f>C96/'gender total'!C221</f>
        <v>0.10961057808594694</v>
      </c>
      <c r="E96" s="14">
        <v>35447331.57</v>
      </c>
      <c r="F96" s="13">
        <f>E96/'gender total'!E221</f>
        <v>0.1277505988519369</v>
      </c>
      <c r="G96" s="15">
        <f t="shared" si="5"/>
        <v>13036.900172857668</v>
      </c>
      <c r="N96" s="16"/>
      <c r="O96" s="16"/>
      <c r="P96" s="16"/>
    </row>
    <row r="97" spans="1:16" x14ac:dyDescent="0.3">
      <c r="A97" s="2" t="s">
        <v>11</v>
      </c>
      <c r="B97" s="11">
        <v>20211</v>
      </c>
      <c r="C97" s="12">
        <v>2122</v>
      </c>
      <c r="D97" s="13">
        <f>C97/'gender total'!C222</f>
        <v>0.11472750865051903</v>
      </c>
      <c r="E97" s="14">
        <v>23500008.84</v>
      </c>
      <c r="F97" s="13">
        <f>E97/'gender total'!E222</f>
        <v>0.12164106584704994</v>
      </c>
      <c r="G97" s="15">
        <f t="shared" si="5"/>
        <v>11074.462224316683</v>
      </c>
      <c r="N97" s="16"/>
      <c r="O97" s="16"/>
      <c r="P97" s="16"/>
    </row>
    <row r="98" spans="1:16" x14ac:dyDescent="0.3">
      <c r="A98" s="2" t="s">
        <v>11</v>
      </c>
      <c r="B98" s="11">
        <v>20212</v>
      </c>
      <c r="C98" s="12">
        <v>3076</v>
      </c>
      <c r="D98" s="13">
        <f>C98/'gender total'!C223</f>
        <v>0.10706951164328728</v>
      </c>
      <c r="E98" s="14">
        <v>35375499</v>
      </c>
      <c r="F98" s="13">
        <f>E98/'gender total'!E223</f>
        <v>0.12025303071841546</v>
      </c>
      <c r="G98" s="15">
        <f t="shared" si="5"/>
        <v>11500.487321196359</v>
      </c>
      <c r="N98" s="16"/>
      <c r="O98" s="16"/>
      <c r="P98" s="16"/>
    </row>
    <row r="99" spans="1:16" x14ac:dyDescent="0.3">
      <c r="A99" s="2" t="s">
        <v>11</v>
      </c>
      <c r="B99" s="11">
        <v>20221</v>
      </c>
      <c r="C99" s="12">
        <v>2876</v>
      </c>
      <c r="D99" s="13">
        <f>C99/'gender total'!C224</f>
        <v>0.11140378060117756</v>
      </c>
      <c r="E99" s="14">
        <v>30293173.27</v>
      </c>
      <c r="F99" s="13">
        <f>E99/'gender total'!E224</f>
        <v>0.12911403818625311</v>
      </c>
      <c r="G99" s="15">
        <f t="shared" si="5"/>
        <v>10533.092235744089</v>
      </c>
      <c r="N99" s="16"/>
      <c r="O99" s="16"/>
      <c r="P99" s="16"/>
    </row>
    <row r="100" spans="1:16" x14ac:dyDescent="0.3">
      <c r="A100" s="2" t="s">
        <v>11</v>
      </c>
      <c r="B100" s="11">
        <v>20222</v>
      </c>
      <c r="C100" s="12">
        <v>3451</v>
      </c>
      <c r="D100" s="13">
        <f>C100/'gender total'!C225</f>
        <v>0.11160338917275726</v>
      </c>
      <c r="E100" s="14">
        <v>37077141.469999999</v>
      </c>
      <c r="F100" s="13">
        <f>E100/'gender total'!E225</f>
        <v>0.12920408949303794</v>
      </c>
      <c r="G100" s="15">
        <f t="shared" si="5"/>
        <v>10743.883358446827</v>
      </c>
      <c r="N100" s="16"/>
      <c r="O100" s="16"/>
      <c r="P100" s="16"/>
    </row>
    <row r="101" spans="1:16" x14ac:dyDescent="0.3">
      <c r="A101" s="2" t="s">
        <v>11</v>
      </c>
      <c r="B101" s="11">
        <v>20231</v>
      </c>
      <c r="C101" s="12">
        <v>3266</v>
      </c>
      <c r="D101" s="13">
        <f>C101/'gender total'!C226</f>
        <v>0.11044978018261752</v>
      </c>
      <c r="E101" s="14">
        <v>29027367.920000002</v>
      </c>
      <c r="F101" s="13">
        <f>E101/'gender total'!E226</f>
        <v>0.12216005632318691</v>
      </c>
      <c r="G101" s="15">
        <f t="shared" si="5"/>
        <v>8887.7427801592166</v>
      </c>
      <c r="N101" s="16"/>
      <c r="O101" s="16"/>
      <c r="P101" s="16"/>
    </row>
    <row r="102" spans="1:16" x14ac:dyDescent="0.3">
      <c r="A102" s="2" t="s">
        <v>11</v>
      </c>
      <c r="B102" s="11">
        <v>20232</v>
      </c>
      <c r="C102" s="12">
        <v>3689</v>
      </c>
      <c r="D102" s="13">
        <f>C102/'gender total'!C227</f>
        <v>0.1062469398922842</v>
      </c>
      <c r="E102" s="14">
        <v>31134298.809999999</v>
      </c>
      <c r="F102" s="13">
        <f>E102/'gender total'!E227</f>
        <v>0.12277311873697647</v>
      </c>
      <c r="G102" s="15">
        <f t="shared" si="5"/>
        <v>8439.7665519110869</v>
      </c>
      <c r="N102" s="16"/>
      <c r="O102" s="16"/>
      <c r="P102" s="16"/>
    </row>
    <row r="103" spans="1:16" x14ac:dyDescent="0.3">
      <c r="A103" s="2" t="s">
        <v>11</v>
      </c>
      <c r="B103" s="11">
        <v>20241</v>
      </c>
      <c r="C103" s="12">
        <v>3423</v>
      </c>
      <c r="D103" s="13">
        <f>C103/'gender total'!C228</f>
        <v>0.10772959023100648</v>
      </c>
      <c r="E103" s="14">
        <v>21210934.75</v>
      </c>
      <c r="F103" s="13">
        <f>E103/'gender total'!E228</f>
        <v>0.11550345780554151</v>
      </c>
      <c r="G103" s="15">
        <f t="shared" si="5"/>
        <v>6196.592097575226</v>
      </c>
      <c r="N103" s="16"/>
      <c r="O103" s="16"/>
      <c r="P103" s="16"/>
    </row>
    <row r="104" spans="1:16" x14ac:dyDescent="0.3">
      <c r="A104" s="2" t="s">
        <v>11</v>
      </c>
      <c r="B104" s="11">
        <v>20242</v>
      </c>
      <c r="C104" s="12">
        <v>3820</v>
      </c>
      <c r="D104" s="13">
        <f>C104/'gender total'!C229</f>
        <v>0.11079207633632066</v>
      </c>
      <c r="E104" s="14">
        <v>14651818.939999999</v>
      </c>
      <c r="F104" s="13">
        <f>E104/'gender total'!E229</f>
        <v>0.11255869746550423</v>
      </c>
      <c r="G104" s="15">
        <f t="shared" ref="G104" si="8">IFERROR(E104/C104,"-")</f>
        <v>3835.5546963350785</v>
      </c>
      <c r="N104" s="16"/>
      <c r="O104" s="16"/>
      <c r="P104" s="16"/>
    </row>
    <row r="105" spans="1:16" x14ac:dyDescent="0.3">
      <c r="A105" s="2" t="s">
        <v>11</v>
      </c>
      <c r="B105" s="11">
        <v>20251</v>
      </c>
      <c r="C105" s="12">
        <v>1991</v>
      </c>
      <c r="D105" s="13">
        <f>C105/'gender total'!C230</f>
        <v>0.11757411125546238</v>
      </c>
      <c r="E105" s="14">
        <v>3203673.98</v>
      </c>
      <c r="F105" s="13">
        <f>E105/'gender total'!E230</f>
        <v>0.11799004786725373</v>
      </c>
      <c r="G105" s="15">
        <f t="shared" ref="G105" si="9">IFERROR(E105/C105,"-")</f>
        <v>1609.0778402812657</v>
      </c>
      <c r="N105" s="16"/>
      <c r="O105" s="16"/>
      <c r="P105" s="16"/>
    </row>
    <row r="106" spans="1:16" x14ac:dyDescent="0.3">
      <c r="A106" s="2" t="s">
        <v>12</v>
      </c>
      <c r="B106" s="11">
        <v>20131</v>
      </c>
      <c r="C106" s="12">
        <v>1599</v>
      </c>
      <c r="D106" s="13">
        <f>C106/'gender total'!C206</f>
        <v>5.8823529411764705E-2</v>
      </c>
      <c r="E106" s="14">
        <v>19345233.539999999</v>
      </c>
      <c r="F106" s="13">
        <f>E106/'gender total'!E206</f>
        <v>6.8130405066134964E-2</v>
      </c>
      <c r="G106" s="15">
        <f t="shared" si="5"/>
        <v>12098.332420262663</v>
      </c>
      <c r="N106" s="16"/>
      <c r="O106" s="16"/>
      <c r="P106" s="16"/>
    </row>
    <row r="107" spans="1:16" x14ac:dyDescent="0.3">
      <c r="A107" s="2" t="s">
        <v>12</v>
      </c>
      <c r="B107" s="11">
        <v>20132</v>
      </c>
      <c r="C107" s="12">
        <v>2030</v>
      </c>
      <c r="D107" s="13">
        <f>C107/'gender total'!C207</f>
        <v>6.1685253274180313E-2</v>
      </c>
      <c r="E107" s="14">
        <v>26090661.920000002</v>
      </c>
      <c r="F107" s="13">
        <f>E107/'gender total'!E207</f>
        <v>7.4437335021714207E-2</v>
      </c>
      <c r="G107" s="15">
        <f t="shared" si="5"/>
        <v>12852.542817733991</v>
      </c>
      <c r="N107" s="16"/>
      <c r="O107" s="16"/>
      <c r="P107" s="16"/>
    </row>
    <row r="108" spans="1:16" x14ac:dyDescent="0.3">
      <c r="A108" s="2" t="s">
        <v>12</v>
      </c>
      <c r="B108" s="11">
        <v>20141</v>
      </c>
      <c r="C108" s="12">
        <v>1883</v>
      </c>
      <c r="D108" s="13">
        <f>C108/'gender total'!C208</f>
        <v>6.428376348491055E-2</v>
      </c>
      <c r="E108" s="14">
        <v>23016679.460000001</v>
      </c>
      <c r="F108" s="13">
        <f>E108/'gender total'!E208</f>
        <v>7.4652242269357835E-2</v>
      </c>
      <c r="G108" s="15">
        <f t="shared" si="5"/>
        <v>12223.409166224112</v>
      </c>
      <c r="N108" s="16"/>
      <c r="O108" s="16"/>
      <c r="P108" s="16"/>
    </row>
    <row r="109" spans="1:16" x14ac:dyDescent="0.3">
      <c r="A109" s="2" t="s">
        <v>12</v>
      </c>
      <c r="B109" s="11">
        <v>20142</v>
      </c>
      <c r="C109" s="12">
        <v>1995</v>
      </c>
      <c r="D109" s="13">
        <f>C109/'gender total'!C209</f>
        <v>6.3009285578927418E-2</v>
      </c>
      <c r="E109" s="14">
        <v>27037313.809999999</v>
      </c>
      <c r="F109" s="13">
        <f>E109/'gender total'!E209</f>
        <v>7.4276189452640223E-2</v>
      </c>
      <c r="G109" s="15">
        <f t="shared" si="5"/>
        <v>13552.538250626565</v>
      </c>
      <c r="N109" s="16"/>
      <c r="O109" s="16"/>
      <c r="P109" s="16"/>
    </row>
    <row r="110" spans="1:16" x14ac:dyDescent="0.3">
      <c r="A110" s="2" t="s">
        <v>12</v>
      </c>
      <c r="B110" s="11">
        <v>20151</v>
      </c>
      <c r="C110" s="12">
        <v>2020</v>
      </c>
      <c r="D110" s="13">
        <f>C110/'gender total'!C210</f>
        <v>6.421464221000095E-2</v>
      </c>
      <c r="E110" s="14">
        <v>25915048.010000002</v>
      </c>
      <c r="F110" s="13">
        <f>E110/'gender total'!E210</f>
        <v>7.666456170773446E-2</v>
      </c>
      <c r="G110" s="15">
        <f t="shared" si="5"/>
        <v>12829.231688118813</v>
      </c>
      <c r="N110" s="16"/>
      <c r="O110" s="16"/>
      <c r="P110" s="16"/>
    </row>
    <row r="111" spans="1:16" x14ac:dyDescent="0.3">
      <c r="A111" s="2" t="s">
        <v>12</v>
      </c>
      <c r="B111" s="11">
        <v>20152</v>
      </c>
      <c r="C111" s="12">
        <v>2186</v>
      </c>
      <c r="D111" s="13">
        <f>C111/'gender total'!C211</f>
        <v>6.2360928852627374E-2</v>
      </c>
      <c r="E111" s="14">
        <v>29999459.66</v>
      </c>
      <c r="F111" s="13">
        <f>E111/'gender total'!E211</f>
        <v>7.1595634861824756E-2</v>
      </c>
      <c r="G111" s="15">
        <f t="shared" si="5"/>
        <v>13723.449066788655</v>
      </c>
      <c r="N111" s="16"/>
      <c r="O111" s="16"/>
      <c r="P111" s="16"/>
    </row>
    <row r="112" spans="1:16" x14ac:dyDescent="0.3">
      <c r="A112" s="2" t="s">
        <v>12</v>
      </c>
      <c r="B112" s="11">
        <v>20161</v>
      </c>
      <c r="C112" s="12">
        <v>2084</v>
      </c>
      <c r="D112" s="13">
        <f>C112/'gender total'!C212</f>
        <v>6.4073789392774791E-2</v>
      </c>
      <c r="E112" s="14">
        <v>28000276.260000002</v>
      </c>
      <c r="F112" s="13">
        <f>E112/'gender total'!E212</f>
        <v>7.4758155201163523E-2</v>
      </c>
      <c r="G112" s="15">
        <f t="shared" si="5"/>
        <v>13435.833138195778</v>
      </c>
      <c r="N112" s="16"/>
      <c r="O112" s="16"/>
      <c r="P112" s="16"/>
    </row>
    <row r="113" spans="1:16" x14ac:dyDescent="0.3">
      <c r="A113" s="2" t="s">
        <v>12</v>
      </c>
      <c r="B113" s="11">
        <v>20162</v>
      </c>
      <c r="C113" s="12">
        <v>2516</v>
      </c>
      <c r="D113" s="13">
        <f>C113/'gender total'!C213</f>
        <v>6.5870771808566347E-2</v>
      </c>
      <c r="E113" s="14">
        <v>32213818.879999999</v>
      </c>
      <c r="F113" s="13">
        <f>E113/'gender total'!E213</f>
        <v>7.8509645784261936E-2</v>
      </c>
      <c r="G113" s="15">
        <f t="shared" si="5"/>
        <v>12803.584610492846</v>
      </c>
      <c r="N113" s="16"/>
      <c r="O113" s="16"/>
      <c r="P113" s="16"/>
    </row>
    <row r="114" spans="1:16" x14ac:dyDescent="0.3">
      <c r="A114" s="2" t="s">
        <v>12</v>
      </c>
      <c r="B114" s="11">
        <v>20171</v>
      </c>
      <c r="C114" s="12">
        <v>2150</v>
      </c>
      <c r="D114" s="13">
        <f>C114/'gender total'!C214</f>
        <v>6.3963347514354563E-2</v>
      </c>
      <c r="E114" s="14">
        <v>26028643.07</v>
      </c>
      <c r="F114" s="13">
        <f>E114/'gender total'!E214</f>
        <v>7.6994380840641585E-2</v>
      </c>
      <c r="G114" s="15">
        <f t="shared" si="5"/>
        <v>12106.345613953488</v>
      </c>
      <c r="N114" s="16"/>
      <c r="O114" s="16"/>
      <c r="P114" s="16"/>
    </row>
    <row r="115" spans="1:16" x14ac:dyDescent="0.3">
      <c r="A115" s="2" t="s">
        <v>12</v>
      </c>
      <c r="B115" s="11">
        <v>20172</v>
      </c>
      <c r="C115" s="12">
        <v>2459</v>
      </c>
      <c r="D115" s="13">
        <f>C115/'gender total'!C215</f>
        <v>6.3120876864234926E-2</v>
      </c>
      <c r="E115" s="14">
        <v>31344259.18</v>
      </c>
      <c r="F115" s="13">
        <f>E115/'gender total'!E215</f>
        <v>7.9366424174728306E-2</v>
      </c>
      <c r="G115" s="15">
        <f t="shared" si="5"/>
        <v>12746.750378202521</v>
      </c>
      <c r="N115" s="16"/>
      <c r="O115" s="16"/>
      <c r="P115" s="16"/>
    </row>
    <row r="116" spans="1:16" x14ac:dyDescent="0.3">
      <c r="A116" s="2" t="s">
        <v>12</v>
      </c>
      <c r="B116" s="11">
        <v>20181</v>
      </c>
      <c r="C116" s="12">
        <v>2194</v>
      </c>
      <c r="D116" s="13">
        <f>C116/'gender total'!C216</f>
        <v>6.4763703987956431E-2</v>
      </c>
      <c r="E116" s="14">
        <v>24852440.420000002</v>
      </c>
      <c r="F116" s="13">
        <f>E116/'gender total'!E216</f>
        <v>7.3441551182736431E-2</v>
      </c>
      <c r="G116" s="15">
        <f t="shared" si="5"/>
        <v>11327.456891522335</v>
      </c>
      <c r="N116" s="16"/>
      <c r="O116" s="16"/>
      <c r="P116" s="16"/>
    </row>
    <row r="117" spans="1:16" x14ac:dyDescent="0.3">
      <c r="A117" s="2" t="s">
        <v>12</v>
      </c>
      <c r="B117" s="11">
        <v>20182</v>
      </c>
      <c r="C117" s="12">
        <v>2355</v>
      </c>
      <c r="D117" s="13">
        <f>C117/'gender total'!C217</f>
        <v>6.129141399682482E-2</v>
      </c>
      <c r="E117" s="14">
        <v>28276683.390000001</v>
      </c>
      <c r="F117" s="13">
        <f>E117/'gender total'!E217</f>
        <v>7.2612290931981682E-2</v>
      </c>
      <c r="G117" s="15">
        <f t="shared" si="5"/>
        <v>12007.084242038216</v>
      </c>
      <c r="N117" s="16"/>
      <c r="O117" s="16"/>
      <c r="P117" s="16"/>
    </row>
    <row r="118" spans="1:16" x14ac:dyDescent="0.3">
      <c r="A118" s="2" t="s">
        <v>12</v>
      </c>
      <c r="B118" s="11">
        <v>20191</v>
      </c>
      <c r="C118" s="12">
        <v>2277</v>
      </c>
      <c r="D118" s="13">
        <f>C118/'gender total'!C218</f>
        <v>6.6692050846464762E-2</v>
      </c>
      <c r="E118" s="14">
        <v>26523507.73</v>
      </c>
      <c r="F118" s="13">
        <f>E118/'gender total'!E218</f>
        <v>7.7061578763100338E-2</v>
      </c>
      <c r="G118" s="15">
        <f t="shared" si="5"/>
        <v>11648.444325867369</v>
      </c>
      <c r="N118" s="16"/>
      <c r="O118" s="16"/>
      <c r="P118" s="16"/>
    </row>
    <row r="119" spans="1:16" x14ac:dyDescent="0.3">
      <c r="A119" s="2" t="s">
        <v>12</v>
      </c>
      <c r="B119" s="11">
        <v>20192</v>
      </c>
      <c r="C119" s="12">
        <v>2539</v>
      </c>
      <c r="D119" s="13">
        <f>C119/'gender total'!C219</f>
        <v>6.4999231990169479E-2</v>
      </c>
      <c r="E119" s="14">
        <v>32380160</v>
      </c>
      <c r="F119" s="13">
        <f>E119/'gender total'!E219</f>
        <v>8.3276144989978151E-2</v>
      </c>
      <c r="G119" s="15">
        <f t="shared" si="5"/>
        <v>12753.115399763687</v>
      </c>
      <c r="N119" s="16"/>
      <c r="O119" s="16"/>
      <c r="P119" s="16"/>
    </row>
    <row r="120" spans="1:16" x14ac:dyDescent="0.3">
      <c r="A120" s="2" t="s">
        <v>12</v>
      </c>
      <c r="B120" s="11">
        <v>20201</v>
      </c>
      <c r="C120" s="12">
        <v>1377</v>
      </c>
      <c r="D120" s="13">
        <f>C120/'gender total'!C220</f>
        <v>7.0079902285103565E-2</v>
      </c>
      <c r="E120" s="14">
        <v>19026655.940000001</v>
      </c>
      <c r="F120" s="13">
        <f>E120/'gender total'!E220</f>
        <v>8.4540634172656115E-2</v>
      </c>
      <c r="G120" s="15">
        <f t="shared" si="5"/>
        <v>13817.469818445898</v>
      </c>
      <c r="N120" s="16"/>
      <c r="O120" s="16"/>
      <c r="P120" s="16"/>
    </row>
    <row r="121" spans="1:16" x14ac:dyDescent="0.3">
      <c r="A121" s="2" t="s">
        <v>12</v>
      </c>
      <c r="B121" s="11">
        <v>20202</v>
      </c>
      <c r="C121" s="12">
        <v>1604</v>
      </c>
      <c r="D121" s="13">
        <f>C121/'gender total'!C221</f>
        <v>6.466177537692494E-2</v>
      </c>
      <c r="E121" s="14">
        <v>25149760.18</v>
      </c>
      <c r="F121" s="13">
        <f>E121/'gender total'!E221</f>
        <v>9.0638611756512444E-2</v>
      </c>
      <c r="G121" s="15">
        <f t="shared" si="5"/>
        <v>15679.401608478804</v>
      </c>
      <c r="N121" s="16"/>
      <c r="O121" s="16"/>
      <c r="P121" s="16"/>
    </row>
    <row r="122" spans="1:16" x14ac:dyDescent="0.3">
      <c r="A122" s="2" t="s">
        <v>12</v>
      </c>
      <c r="B122" s="11">
        <v>20211</v>
      </c>
      <c r="C122" s="12">
        <v>1266</v>
      </c>
      <c r="D122" s="13">
        <f>C122/'gender total'!C222</f>
        <v>6.8447231833910036E-2</v>
      </c>
      <c r="E122" s="14">
        <v>15570633.35</v>
      </c>
      <c r="F122" s="13">
        <f>E122/'gender total'!E222</f>
        <v>8.0596924431098282E-2</v>
      </c>
      <c r="G122" s="15">
        <f t="shared" si="5"/>
        <v>12299.078475513428</v>
      </c>
      <c r="N122" s="16"/>
      <c r="O122" s="16"/>
      <c r="P122" s="16"/>
    </row>
    <row r="123" spans="1:16" x14ac:dyDescent="0.3">
      <c r="A123" s="2" t="s">
        <v>12</v>
      </c>
      <c r="B123" s="11">
        <v>20212</v>
      </c>
      <c r="C123" s="12">
        <v>1936</v>
      </c>
      <c r="D123" s="13">
        <f>C123/'gender total'!C223</f>
        <v>6.7388353231925935E-2</v>
      </c>
      <c r="E123" s="14">
        <v>25290371.780000001</v>
      </c>
      <c r="F123" s="13">
        <f>E123/'gender total'!E223</f>
        <v>8.5970345027231637E-2</v>
      </c>
      <c r="G123" s="15">
        <f t="shared" si="5"/>
        <v>13063.208564049588</v>
      </c>
      <c r="N123" s="16"/>
      <c r="O123" s="16"/>
      <c r="P123" s="16"/>
    </row>
    <row r="124" spans="1:16" x14ac:dyDescent="0.3">
      <c r="A124" s="2" t="s">
        <v>12</v>
      </c>
      <c r="B124" s="11">
        <v>20221</v>
      </c>
      <c r="C124" s="12">
        <v>1772</v>
      </c>
      <c r="D124" s="13">
        <f>C124/'gender total'!C224</f>
        <v>6.8639603346761696E-2</v>
      </c>
      <c r="E124" s="14">
        <v>20585028.57</v>
      </c>
      <c r="F124" s="13">
        <f>E124/'gender total'!E224</f>
        <v>8.7736472543277128E-2</v>
      </c>
      <c r="G124" s="15">
        <f t="shared" si="5"/>
        <v>11616.833278781038</v>
      </c>
      <c r="N124" s="16"/>
      <c r="O124" s="16"/>
      <c r="P124" s="16"/>
    </row>
    <row r="125" spans="1:16" x14ac:dyDescent="0.3">
      <c r="A125" s="2" t="s">
        <v>12</v>
      </c>
      <c r="B125" s="11">
        <v>20222</v>
      </c>
      <c r="C125" s="12">
        <v>2090</v>
      </c>
      <c r="D125" s="13">
        <f>C125/'gender total'!C225</f>
        <v>6.7589418536963972E-2</v>
      </c>
      <c r="E125" s="14">
        <v>22804402.539999999</v>
      </c>
      <c r="F125" s="13">
        <f>E125/'gender total'!E225</f>
        <v>7.9467346990528973E-2</v>
      </c>
      <c r="G125" s="15">
        <f t="shared" si="5"/>
        <v>10911.197387559809</v>
      </c>
      <c r="N125" s="16"/>
      <c r="O125" s="16"/>
      <c r="P125" s="16"/>
    </row>
    <row r="126" spans="1:16" x14ac:dyDescent="0.3">
      <c r="A126" s="2" t="s">
        <v>12</v>
      </c>
      <c r="B126" s="11">
        <v>20231</v>
      </c>
      <c r="C126" s="12">
        <v>1865</v>
      </c>
      <c r="D126" s="13">
        <f>C126/'gender total'!C226</f>
        <v>6.3070679742982749E-2</v>
      </c>
      <c r="E126" s="14">
        <v>19089710.359999999</v>
      </c>
      <c r="F126" s="13">
        <f>E126/'gender total'!E226</f>
        <v>8.0337979633494941E-2</v>
      </c>
      <c r="G126" s="15">
        <f t="shared" si="5"/>
        <v>10235.769630026809</v>
      </c>
      <c r="N126" s="16"/>
      <c r="O126" s="16"/>
      <c r="P126" s="16"/>
    </row>
    <row r="127" spans="1:16" x14ac:dyDescent="0.3">
      <c r="A127" s="2" t="s">
        <v>12</v>
      </c>
      <c r="B127" s="11">
        <v>20232</v>
      </c>
      <c r="C127" s="12">
        <v>2210</v>
      </c>
      <c r="D127" s="13">
        <f>C127/'gender total'!C227</f>
        <v>6.3650240488465196E-2</v>
      </c>
      <c r="E127" s="14">
        <v>18883619.120000001</v>
      </c>
      <c r="F127" s="13">
        <f>E127/'gender total'!E227</f>
        <v>7.4464526294677758E-2</v>
      </c>
      <c r="G127" s="15">
        <f t="shared" si="5"/>
        <v>8544.6240361990949</v>
      </c>
      <c r="N127" s="16"/>
      <c r="O127" s="16"/>
      <c r="P127" s="16"/>
    </row>
    <row r="128" spans="1:16" x14ac:dyDescent="0.3">
      <c r="A128" s="2" t="s">
        <v>12</v>
      </c>
      <c r="B128" s="11">
        <v>20241</v>
      </c>
      <c r="C128" s="12">
        <v>2014</v>
      </c>
      <c r="D128" s="13">
        <f>C128/'gender total'!C228</f>
        <v>6.3385157676087364E-2</v>
      </c>
      <c r="E128" s="14">
        <v>13723049.99</v>
      </c>
      <c r="F128" s="13">
        <f>E128/'gender total'!E228</f>
        <v>7.4728424002308613E-2</v>
      </c>
      <c r="G128" s="15">
        <f t="shared" si="5"/>
        <v>6813.8281976166836</v>
      </c>
      <c r="N128" s="16"/>
      <c r="O128" s="16"/>
      <c r="P128" s="16"/>
    </row>
    <row r="129" spans="1:16" x14ac:dyDescent="0.3">
      <c r="A129" s="2" t="s">
        <v>12</v>
      </c>
      <c r="B129" s="11">
        <v>20242</v>
      </c>
      <c r="C129" s="12">
        <v>2117</v>
      </c>
      <c r="D129" s="13">
        <f>C129/'gender total'!C229</f>
        <v>6.139969256648975E-2</v>
      </c>
      <c r="E129" s="14">
        <v>9753451.4900000002</v>
      </c>
      <c r="F129" s="13">
        <f>E129/'gender total'!E229</f>
        <v>7.4928293886450489E-2</v>
      </c>
      <c r="G129" s="15">
        <f t="shared" ref="G129" si="10">IFERROR(E129/C129,"-")</f>
        <v>4607.2042938119985</v>
      </c>
      <c r="N129" s="16"/>
      <c r="O129" s="16"/>
      <c r="P129" s="16"/>
    </row>
    <row r="130" spans="1:16" x14ac:dyDescent="0.3">
      <c r="A130" s="2" t="s">
        <v>12</v>
      </c>
      <c r="B130" s="11">
        <v>20251</v>
      </c>
      <c r="C130" s="12">
        <v>1007</v>
      </c>
      <c r="D130" s="13">
        <f>C130/'gender total'!C230</f>
        <v>5.946616274949805E-2</v>
      </c>
      <c r="E130" s="14">
        <v>1732144.31</v>
      </c>
      <c r="F130" s="13">
        <f>E130/'gender total'!E230</f>
        <v>6.3794191083666754E-2</v>
      </c>
      <c r="G130" s="15">
        <f t="shared" ref="G130" si="11">IFERROR(E130/C130,"-")</f>
        <v>1720.1035849056605</v>
      </c>
      <c r="N130" s="16"/>
      <c r="O130" s="16"/>
      <c r="P130" s="16"/>
    </row>
    <row r="131" spans="1:16" x14ac:dyDescent="0.3">
      <c r="A131" s="2" t="s">
        <v>13</v>
      </c>
      <c r="B131" s="11">
        <v>20131</v>
      </c>
      <c r="C131" s="12">
        <v>1069</v>
      </c>
      <c r="D131" s="13">
        <f>C131/'gender total'!C206</f>
        <v>3.9326049369090975E-2</v>
      </c>
      <c r="E131" s="14">
        <v>12329936.01</v>
      </c>
      <c r="F131" s="13">
        <f>E131/'gender total'!E206</f>
        <v>4.3423799100893355E-2</v>
      </c>
      <c r="G131" s="15">
        <f t="shared" si="5"/>
        <v>11534.08420018709</v>
      </c>
      <c r="N131" s="16"/>
      <c r="O131" s="16"/>
      <c r="P131" s="16"/>
    </row>
    <row r="132" spans="1:16" x14ac:dyDescent="0.3">
      <c r="A132" s="2" t="s">
        <v>13</v>
      </c>
      <c r="B132" s="11">
        <v>20132</v>
      </c>
      <c r="C132" s="12">
        <v>1287</v>
      </c>
      <c r="D132" s="13">
        <f>C132/'gender total'!C207</f>
        <v>3.9107842839344861E-2</v>
      </c>
      <c r="E132" s="14">
        <v>16142306.140000001</v>
      </c>
      <c r="F132" s="13">
        <f>E132/'gender total'!E207</f>
        <v>4.6054418007891396E-2</v>
      </c>
      <c r="G132" s="15">
        <f t="shared" si="5"/>
        <v>12542.584413364413</v>
      </c>
      <c r="N132" s="16"/>
      <c r="O132" s="16"/>
      <c r="P132" s="16"/>
    </row>
    <row r="133" spans="1:16" x14ac:dyDescent="0.3">
      <c r="A133" s="2" t="s">
        <v>13</v>
      </c>
      <c r="B133" s="11">
        <v>20141</v>
      </c>
      <c r="C133" s="12">
        <v>1132</v>
      </c>
      <c r="D133" s="13">
        <f>C133/'gender total'!C208</f>
        <v>3.8645363921889934E-2</v>
      </c>
      <c r="E133" s="14">
        <v>10855403.33</v>
      </c>
      <c r="F133" s="13">
        <f>E133/'gender total'!E208</f>
        <v>3.5208388800438806E-2</v>
      </c>
      <c r="G133" s="15">
        <f t="shared" si="5"/>
        <v>9589.5789134275619</v>
      </c>
      <c r="N133" s="16"/>
      <c r="O133" s="16"/>
      <c r="P133" s="16"/>
    </row>
    <row r="134" spans="1:16" x14ac:dyDescent="0.3">
      <c r="A134" s="2" t="s">
        <v>13</v>
      </c>
      <c r="B134" s="11">
        <v>20142</v>
      </c>
      <c r="C134" s="12">
        <v>1277</v>
      </c>
      <c r="D134" s="13">
        <f>C134/'gender total'!C209</f>
        <v>4.0332259490872338E-2</v>
      </c>
      <c r="E134" s="14">
        <v>18556482.960000001</v>
      </c>
      <c r="F134" s="13">
        <f>E134/'gender total'!E209</f>
        <v>5.0977876485713287E-2</v>
      </c>
      <c r="G134" s="15">
        <f t="shared" si="5"/>
        <v>14531.310070477683</v>
      </c>
      <c r="N134" s="16"/>
      <c r="O134" s="16"/>
      <c r="P134" s="16"/>
    </row>
    <row r="135" spans="1:16" x14ac:dyDescent="0.3">
      <c r="A135" s="2" t="s">
        <v>13</v>
      </c>
      <c r="B135" s="11">
        <v>20151</v>
      </c>
      <c r="C135" s="12">
        <v>1281</v>
      </c>
      <c r="D135" s="13">
        <f>C135/'gender total'!C210</f>
        <v>4.0722255777728325E-2</v>
      </c>
      <c r="E135" s="14">
        <v>14774787.390000001</v>
      </c>
      <c r="F135" s="13">
        <f>E135/'gender total'!E210</f>
        <v>4.3708296397607642E-2</v>
      </c>
      <c r="G135" s="15">
        <f t="shared" si="5"/>
        <v>11533.7918735363</v>
      </c>
      <c r="N135" s="16"/>
      <c r="O135" s="16"/>
      <c r="P135" s="16"/>
    </row>
    <row r="136" spans="1:16" x14ac:dyDescent="0.3">
      <c r="A136" s="2" t="s">
        <v>13</v>
      </c>
      <c r="B136" s="11">
        <v>20152</v>
      </c>
      <c r="C136" s="12">
        <v>1493</v>
      </c>
      <c r="D136" s="13">
        <f>C136/'gender total'!C211</f>
        <v>4.2591430364580359E-2</v>
      </c>
      <c r="E136" s="14">
        <v>22662813.719999999</v>
      </c>
      <c r="F136" s="13">
        <f>E136/'gender total'!E211</f>
        <v>5.4086258700256615E-2</v>
      </c>
      <c r="G136" s="15">
        <f t="shared" si="5"/>
        <v>15179.379584728733</v>
      </c>
      <c r="N136" s="16"/>
      <c r="O136" s="16"/>
      <c r="P136" s="16"/>
    </row>
    <row r="137" spans="1:16" x14ac:dyDescent="0.3">
      <c r="A137" s="2" t="s">
        <v>13</v>
      </c>
      <c r="B137" s="11">
        <v>20161</v>
      </c>
      <c r="C137" s="12">
        <v>1302</v>
      </c>
      <c r="D137" s="13">
        <f>C137/'gender total'!C212</f>
        <v>4.0030745580322831E-2</v>
      </c>
      <c r="E137" s="14">
        <v>16041923.85</v>
      </c>
      <c r="F137" s="13">
        <f>E137/'gender total'!E212</f>
        <v>4.2830457162908953E-2</v>
      </c>
      <c r="G137" s="15">
        <f t="shared" si="5"/>
        <v>12320.986059907835</v>
      </c>
      <c r="N137" s="16"/>
      <c r="O137" s="16"/>
      <c r="P137" s="16"/>
    </row>
    <row r="138" spans="1:16" x14ac:dyDescent="0.3">
      <c r="A138" s="2" t="s">
        <v>13</v>
      </c>
      <c r="B138" s="11">
        <v>20162</v>
      </c>
      <c r="C138" s="12">
        <v>1535</v>
      </c>
      <c r="D138" s="13">
        <f>C138/'gender total'!C213</f>
        <v>4.0187454183684156E-2</v>
      </c>
      <c r="E138" s="14">
        <v>21217276.489999998</v>
      </c>
      <c r="F138" s="13">
        <f>E138/'gender total'!E213</f>
        <v>5.1709512241991239E-2</v>
      </c>
      <c r="G138" s="15">
        <f t="shared" si="5"/>
        <v>13822.329960912051</v>
      </c>
      <c r="N138" s="16"/>
      <c r="O138" s="16"/>
      <c r="P138" s="16"/>
    </row>
    <row r="139" spans="1:16" x14ac:dyDescent="0.3">
      <c r="A139" s="2" t="s">
        <v>13</v>
      </c>
      <c r="B139" s="11">
        <v>20171</v>
      </c>
      <c r="C139" s="12">
        <v>1391</v>
      </c>
      <c r="D139" s="13">
        <f>C139/'gender total'!C214</f>
        <v>4.1382798322077766E-2</v>
      </c>
      <c r="E139" s="14">
        <v>15086405.279999999</v>
      </c>
      <c r="F139" s="13">
        <f>E139/'gender total'!E214</f>
        <v>4.4626545860294284E-2</v>
      </c>
      <c r="G139" s="15">
        <f t="shared" si="5"/>
        <v>10845.726297627605</v>
      </c>
      <c r="N139" s="16"/>
      <c r="O139" s="16"/>
      <c r="P139" s="16"/>
    </row>
    <row r="140" spans="1:16" x14ac:dyDescent="0.3">
      <c r="A140" s="2" t="s">
        <v>13</v>
      </c>
      <c r="B140" s="11">
        <v>20172</v>
      </c>
      <c r="C140" s="12">
        <v>1652</v>
      </c>
      <c r="D140" s="13">
        <f>C140/'gender total'!C215</f>
        <v>4.240572939394717E-2</v>
      </c>
      <c r="E140" s="14">
        <v>18803156.190000001</v>
      </c>
      <c r="F140" s="13">
        <f>E140/'gender total'!E215</f>
        <v>4.7611247132343562E-2</v>
      </c>
      <c r="G140" s="15">
        <f t="shared" si="5"/>
        <v>11382.055805084747</v>
      </c>
      <c r="N140" s="16"/>
      <c r="O140" s="16"/>
      <c r="P140" s="16"/>
    </row>
    <row r="141" spans="1:16" x14ac:dyDescent="0.3">
      <c r="A141" s="2" t="s">
        <v>13</v>
      </c>
      <c r="B141" s="11">
        <v>20181</v>
      </c>
      <c r="C141" s="12">
        <v>1459</v>
      </c>
      <c r="D141" s="13">
        <f>C141/'gender total'!C216</f>
        <v>4.3067567966466921E-2</v>
      </c>
      <c r="E141" s="14">
        <v>16657293.27</v>
      </c>
      <c r="F141" s="13">
        <f>E141/'gender total'!E216</f>
        <v>4.9224037381458731E-2</v>
      </c>
      <c r="G141" s="15">
        <f t="shared" si="5"/>
        <v>11416.924790952708</v>
      </c>
      <c r="N141" s="16"/>
      <c r="O141" s="16"/>
      <c r="P141" s="16"/>
    </row>
    <row r="142" spans="1:16" x14ac:dyDescent="0.3">
      <c r="A142" s="2" t="s">
        <v>13</v>
      </c>
      <c r="B142" s="11">
        <v>20182</v>
      </c>
      <c r="C142" s="12">
        <v>1616</v>
      </c>
      <c r="D142" s="13">
        <f>C142/'gender total'!C217</f>
        <v>4.2058142258543062E-2</v>
      </c>
      <c r="E142" s="14">
        <v>17864575.510000002</v>
      </c>
      <c r="F142" s="13">
        <f>E142/'gender total'!E217</f>
        <v>4.5874819773496604E-2</v>
      </c>
      <c r="G142" s="15">
        <f t="shared" si="5"/>
        <v>11054.811577970298</v>
      </c>
      <c r="N142" s="16"/>
      <c r="O142" s="16"/>
      <c r="P142" s="16"/>
    </row>
    <row r="143" spans="1:16" x14ac:dyDescent="0.3">
      <c r="A143" s="2" t="s">
        <v>13</v>
      </c>
      <c r="B143" s="11">
        <v>20191</v>
      </c>
      <c r="C143" s="12">
        <v>1457</v>
      </c>
      <c r="D143" s="13">
        <f>C143/'gender total'!C218</f>
        <v>4.2674711499033451E-2</v>
      </c>
      <c r="E143" s="14">
        <v>16539079.27</v>
      </c>
      <c r="F143" s="13">
        <f>E143/'gender total'!E218</f>
        <v>4.8052752780986148E-2</v>
      </c>
      <c r="G143" s="15">
        <f t="shared" si="5"/>
        <v>11351.461407000686</v>
      </c>
      <c r="N143" s="16"/>
      <c r="O143" s="16"/>
      <c r="P143" s="16"/>
    </row>
    <row r="144" spans="1:16" x14ac:dyDescent="0.3">
      <c r="A144" s="2" t="s">
        <v>13</v>
      </c>
      <c r="B144" s="11">
        <v>20192</v>
      </c>
      <c r="C144" s="12">
        <v>1697</v>
      </c>
      <c r="D144" s="13">
        <f>C144/'gender total'!C219</f>
        <v>4.3443756080077826E-2</v>
      </c>
      <c r="E144" s="14">
        <v>19383868.059999999</v>
      </c>
      <c r="F144" s="13">
        <f>E144/'gender total'!E219</f>
        <v>4.9851940417563294E-2</v>
      </c>
      <c r="G144" s="15">
        <f t="shared" si="5"/>
        <v>11422.432563347082</v>
      </c>
      <c r="N144" s="16"/>
      <c r="O144" s="16"/>
      <c r="P144" s="16"/>
    </row>
    <row r="145" spans="1:16" x14ac:dyDescent="0.3">
      <c r="A145" s="2" t="s">
        <v>13</v>
      </c>
      <c r="B145" s="11">
        <v>20201</v>
      </c>
      <c r="C145" s="12">
        <v>904</v>
      </c>
      <c r="D145" s="13">
        <f>C145/'gender total'!C220</f>
        <v>4.6007430403582877E-2</v>
      </c>
      <c r="E145" s="14">
        <v>10836298.84</v>
      </c>
      <c r="F145" s="13">
        <f>E145/'gender total'!E220</f>
        <v>4.8148638358045476E-2</v>
      </c>
      <c r="G145" s="15">
        <f t="shared" si="5"/>
        <v>11987.056238938052</v>
      </c>
      <c r="N145" s="16"/>
      <c r="O145" s="16"/>
      <c r="P145" s="16"/>
    </row>
    <row r="146" spans="1:16" x14ac:dyDescent="0.3">
      <c r="A146" s="2" t="s">
        <v>13</v>
      </c>
      <c r="B146" s="11">
        <v>20202</v>
      </c>
      <c r="C146" s="12">
        <v>1013</v>
      </c>
      <c r="D146" s="13">
        <f>C146/'gender total'!C221</f>
        <v>4.0836894299766183E-2</v>
      </c>
      <c r="E146" s="14">
        <v>13198414.99</v>
      </c>
      <c r="F146" s="13">
        <f>E146/'gender total'!E221</f>
        <v>4.7566497792343725E-2</v>
      </c>
      <c r="G146" s="15">
        <f t="shared" si="5"/>
        <v>13029.037502467918</v>
      </c>
      <c r="N146" s="16"/>
      <c r="O146" s="16"/>
      <c r="P146" s="16"/>
    </row>
    <row r="147" spans="1:16" x14ac:dyDescent="0.3">
      <c r="A147" s="2" t="s">
        <v>13</v>
      </c>
      <c r="B147" s="11">
        <v>20211</v>
      </c>
      <c r="C147" s="12">
        <v>865</v>
      </c>
      <c r="D147" s="13">
        <f>C147/'gender total'!C222</f>
        <v>4.6766868512110725E-2</v>
      </c>
      <c r="E147" s="14">
        <v>10143613.289999999</v>
      </c>
      <c r="F147" s="13">
        <f>E147/'gender total'!E222</f>
        <v>5.2505509276051007E-2</v>
      </c>
      <c r="G147" s="15">
        <f t="shared" si="5"/>
        <v>11726.720566473987</v>
      </c>
      <c r="N147" s="16"/>
      <c r="O147" s="16"/>
      <c r="P147" s="16"/>
    </row>
    <row r="148" spans="1:16" x14ac:dyDescent="0.3">
      <c r="A148" s="2" t="s">
        <v>13</v>
      </c>
      <c r="B148" s="11">
        <v>20212</v>
      </c>
      <c r="C148" s="12">
        <v>1297</v>
      </c>
      <c r="D148" s="13">
        <f>C148/'gender total'!C223</f>
        <v>4.5146019701347073E-2</v>
      </c>
      <c r="E148" s="14">
        <v>15889889.82</v>
      </c>
      <c r="F148" s="13">
        <f>E148/'gender total'!E223</f>
        <v>5.401499519870228E-2</v>
      </c>
      <c r="G148" s="15">
        <f t="shared" si="5"/>
        <v>12251.264317656131</v>
      </c>
      <c r="N148" s="16"/>
      <c r="O148" s="16"/>
      <c r="P148" s="16"/>
    </row>
    <row r="149" spans="1:16" x14ac:dyDescent="0.3">
      <c r="A149" s="2" t="s">
        <v>13</v>
      </c>
      <c r="B149" s="11">
        <v>20221</v>
      </c>
      <c r="C149" s="12">
        <v>1192</v>
      </c>
      <c r="D149" s="13">
        <f>C149/'gender total'!C224</f>
        <v>4.6172916021072201E-2</v>
      </c>
      <c r="E149" s="14">
        <v>12929366.01</v>
      </c>
      <c r="F149" s="13">
        <f>E149/'gender total'!E224</f>
        <v>5.510689295770773E-2</v>
      </c>
      <c r="G149" s="15">
        <f t="shared" si="5"/>
        <v>10846.783565436241</v>
      </c>
      <c r="N149" s="16"/>
      <c r="O149" s="16"/>
      <c r="P149" s="16"/>
    </row>
    <row r="150" spans="1:16" x14ac:dyDescent="0.3">
      <c r="A150" s="2" t="s">
        <v>13</v>
      </c>
      <c r="B150" s="11">
        <v>20222</v>
      </c>
      <c r="C150" s="12">
        <v>1488</v>
      </c>
      <c r="D150" s="13">
        <f>C150/'gender total'!C225</f>
        <v>4.8121078843541817E-2</v>
      </c>
      <c r="E150" s="14">
        <v>18453094.370000001</v>
      </c>
      <c r="F150" s="13">
        <f>E150/'gender total'!E225</f>
        <v>6.4304182088419093E-2</v>
      </c>
      <c r="G150" s="15">
        <f t="shared" ref="G150:G222" si="12">IFERROR(E150/C150,"-")</f>
        <v>12401.273098118279</v>
      </c>
      <c r="N150" s="16"/>
      <c r="O150" s="16"/>
      <c r="P150" s="16"/>
    </row>
    <row r="151" spans="1:16" x14ac:dyDescent="0.3">
      <c r="A151" s="2" t="s">
        <v>13</v>
      </c>
      <c r="B151" s="11">
        <v>20231</v>
      </c>
      <c r="C151" s="12">
        <v>1355</v>
      </c>
      <c r="D151" s="13">
        <f>C151/'gender total'!C226</f>
        <v>4.5823469732837338E-2</v>
      </c>
      <c r="E151" s="14">
        <v>12253911.02</v>
      </c>
      <c r="F151" s="13">
        <f>E151/'gender total'!E226</f>
        <v>5.1569899982255113E-2</v>
      </c>
      <c r="G151" s="15">
        <f t="shared" si="12"/>
        <v>9043.4767675276744</v>
      </c>
      <c r="N151" s="16"/>
      <c r="O151" s="16"/>
      <c r="P151" s="16"/>
    </row>
    <row r="152" spans="1:16" x14ac:dyDescent="0.3">
      <c r="A152" s="2" t="s">
        <v>13</v>
      </c>
      <c r="B152" s="11">
        <v>20232</v>
      </c>
      <c r="C152" s="12">
        <v>1598</v>
      </c>
      <c r="D152" s="13">
        <f>C152/'gender total'!C227</f>
        <v>4.6024020045505605E-2</v>
      </c>
      <c r="E152" s="14">
        <v>13786202.08</v>
      </c>
      <c r="F152" s="13">
        <f>E152/'gender total'!E227</f>
        <v>5.4363678951913803E-2</v>
      </c>
      <c r="G152" s="15">
        <f t="shared" si="12"/>
        <v>8627.1602503128906</v>
      </c>
      <c r="N152" s="16"/>
      <c r="O152" s="16"/>
      <c r="P152" s="16"/>
    </row>
    <row r="153" spans="1:16" x14ac:dyDescent="0.3">
      <c r="A153" s="2" t="s">
        <v>13</v>
      </c>
      <c r="B153" s="11">
        <v>20241</v>
      </c>
      <c r="C153" s="12">
        <v>1533</v>
      </c>
      <c r="D153" s="13">
        <f>C153/'gender total'!C228</f>
        <v>4.8246994397935422E-2</v>
      </c>
      <c r="E153" s="14">
        <v>10498396.73</v>
      </c>
      <c r="F153" s="13">
        <f>E153/'gender total'!E228</f>
        <v>5.7168679175225411E-2</v>
      </c>
      <c r="G153" s="15">
        <f t="shared" si="12"/>
        <v>6848.2692302674495</v>
      </c>
      <c r="N153" s="16"/>
      <c r="O153" s="16"/>
      <c r="P153" s="16"/>
    </row>
    <row r="154" spans="1:16" x14ac:dyDescent="0.3">
      <c r="A154" s="2" t="s">
        <v>13</v>
      </c>
      <c r="B154" s="11">
        <v>20242</v>
      </c>
      <c r="C154" s="12">
        <v>1597</v>
      </c>
      <c r="D154" s="13">
        <f>C154/'gender total'!C229</f>
        <v>4.6318048667304733E-2</v>
      </c>
      <c r="E154" s="14">
        <v>7252525.1699999999</v>
      </c>
      <c r="F154" s="13">
        <f>E154/'gender total'!E229</f>
        <v>5.5715593389047482E-2</v>
      </c>
      <c r="G154" s="15">
        <f t="shared" ref="G154" si="13">IFERROR(E154/C154,"-")</f>
        <v>4541.3432498434568</v>
      </c>
      <c r="N154" s="16"/>
      <c r="O154" s="16"/>
      <c r="P154" s="16"/>
    </row>
    <row r="155" spans="1:16" x14ac:dyDescent="0.3">
      <c r="A155" s="2" t="s">
        <v>13</v>
      </c>
      <c r="B155" s="11">
        <v>20251</v>
      </c>
      <c r="C155" s="12">
        <v>732</v>
      </c>
      <c r="D155" s="13">
        <f>C155/'gender total'!C230</f>
        <v>4.3226644620290543E-2</v>
      </c>
      <c r="E155" s="14">
        <v>1458847.86</v>
      </c>
      <c r="F155" s="13">
        <f>E155/'gender total'!E230</f>
        <v>5.372879072808797E-2</v>
      </c>
      <c r="G155" s="15">
        <f t="shared" ref="G155" si="14">IFERROR(E155/C155,"-")</f>
        <v>1992.9615573770493</v>
      </c>
      <c r="N155" s="16"/>
      <c r="O155" s="16"/>
      <c r="P155" s="16"/>
    </row>
    <row r="156" spans="1:16" x14ac:dyDescent="0.3">
      <c r="A156" s="2" t="s">
        <v>14</v>
      </c>
      <c r="B156" s="11">
        <v>20131</v>
      </c>
      <c r="C156" s="12">
        <v>168</v>
      </c>
      <c r="D156" s="13">
        <f>C156/'gender total'!C206</f>
        <v>6.1803332965456349E-3</v>
      </c>
      <c r="E156" s="14">
        <v>2710676.95</v>
      </c>
      <c r="F156" s="13">
        <f>E156/'gender total'!E206</f>
        <v>9.5465127482216635E-3</v>
      </c>
      <c r="G156" s="15">
        <f t="shared" si="12"/>
        <v>16134.981845238097</v>
      </c>
      <c r="N156" s="16"/>
      <c r="O156" s="16"/>
      <c r="P156" s="16"/>
    </row>
    <row r="157" spans="1:16" x14ac:dyDescent="0.3">
      <c r="A157" s="2" t="s">
        <v>14</v>
      </c>
      <c r="B157" s="11">
        <v>20132</v>
      </c>
      <c r="C157" s="12">
        <v>237</v>
      </c>
      <c r="D157" s="13">
        <f>C157/'gender total'!C207</f>
        <v>7.2016773526998694E-3</v>
      </c>
      <c r="E157" s="14">
        <v>2503943.06</v>
      </c>
      <c r="F157" s="13">
        <f>E157/'gender total'!E207</f>
        <v>7.1438144805992809E-3</v>
      </c>
      <c r="G157" s="15">
        <f t="shared" si="12"/>
        <v>10565.1605907173</v>
      </c>
      <c r="N157" s="16"/>
      <c r="O157" s="16"/>
      <c r="P157" s="16"/>
    </row>
    <row r="158" spans="1:16" x14ac:dyDescent="0.3">
      <c r="A158" s="2" t="s">
        <v>14</v>
      </c>
      <c r="B158" s="11">
        <v>20141</v>
      </c>
      <c r="C158" s="12">
        <v>214</v>
      </c>
      <c r="D158" s="13">
        <f>C158/'gender total'!C208</f>
        <v>7.3057490099685922E-3</v>
      </c>
      <c r="E158" s="14">
        <v>2026995.4</v>
      </c>
      <c r="F158" s="13">
        <f>E158/'gender total'!E208</f>
        <v>6.5743519582243809E-3</v>
      </c>
      <c r="G158" s="15">
        <f t="shared" si="12"/>
        <v>9471.941121495327</v>
      </c>
      <c r="N158" s="16"/>
      <c r="O158" s="16"/>
      <c r="P158" s="16"/>
    </row>
    <row r="159" spans="1:16" x14ac:dyDescent="0.3">
      <c r="A159" s="2" t="s">
        <v>14</v>
      </c>
      <c r="B159" s="11">
        <v>20142</v>
      </c>
      <c r="C159" s="12">
        <v>227</v>
      </c>
      <c r="D159" s="13">
        <f>C159/'gender total'!C209</f>
        <v>7.1694776072263279E-3</v>
      </c>
      <c r="E159" s="14">
        <v>3061063.52</v>
      </c>
      <c r="F159" s="13">
        <f>E159/'gender total'!E209</f>
        <v>8.4092722944241992E-3</v>
      </c>
      <c r="G159" s="15">
        <f t="shared" si="12"/>
        <v>13484.861321585902</v>
      </c>
      <c r="N159" s="16"/>
      <c r="O159" s="16"/>
      <c r="P159" s="16"/>
    </row>
    <row r="160" spans="1:16" x14ac:dyDescent="0.3">
      <c r="A160" s="2" t="s">
        <v>14</v>
      </c>
      <c r="B160" s="11">
        <v>20151</v>
      </c>
      <c r="C160" s="12">
        <v>222</v>
      </c>
      <c r="D160" s="13">
        <f>C160/'gender total'!C210</f>
        <v>7.0572527577327784E-3</v>
      </c>
      <c r="E160" s="14">
        <v>2423628.67</v>
      </c>
      <c r="F160" s="13">
        <f>E160/'gender total'!E210</f>
        <v>7.1698277254262123E-3</v>
      </c>
      <c r="G160" s="15">
        <f t="shared" si="12"/>
        <v>10917.246261261262</v>
      </c>
      <c r="N160" s="16"/>
      <c r="O160" s="16"/>
      <c r="P160" s="16"/>
    </row>
    <row r="161" spans="1:16" x14ac:dyDescent="0.3">
      <c r="A161" s="2" t="s">
        <v>14</v>
      </c>
      <c r="B161" s="11">
        <v>20152</v>
      </c>
      <c r="C161" s="12">
        <v>290</v>
      </c>
      <c r="D161" s="13">
        <f>C161/'gender total'!C211</f>
        <v>8.2729503052433387E-3</v>
      </c>
      <c r="E161" s="14">
        <v>3407799.73</v>
      </c>
      <c r="F161" s="13">
        <f>E161/'gender total'!E211</f>
        <v>8.1329326566712233E-3</v>
      </c>
      <c r="G161" s="15">
        <f t="shared" si="12"/>
        <v>11751.033551724138</v>
      </c>
      <c r="N161" s="16"/>
      <c r="O161" s="16"/>
      <c r="P161" s="16"/>
    </row>
    <row r="162" spans="1:16" x14ac:dyDescent="0.3">
      <c r="A162" s="2" t="s">
        <v>14</v>
      </c>
      <c r="B162" s="11">
        <v>20161</v>
      </c>
      <c r="C162" s="12">
        <v>228</v>
      </c>
      <c r="D162" s="13">
        <f>C162/'gender total'!C212</f>
        <v>7.0099923136049194E-3</v>
      </c>
      <c r="E162" s="14">
        <v>4184212.46</v>
      </c>
      <c r="F162" s="13">
        <f>E162/'gender total'!E212</f>
        <v>1.1171461366121615E-2</v>
      </c>
      <c r="G162" s="15">
        <f t="shared" si="12"/>
        <v>18351.809035087717</v>
      </c>
      <c r="N162" s="16"/>
      <c r="O162" s="16"/>
      <c r="P162" s="16"/>
    </row>
    <row r="163" spans="1:16" x14ac:dyDescent="0.3">
      <c r="A163" s="2" t="s">
        <v>14</v>
      </c>
      <c r="B163" s="11">
        <v>20162</v>
      </c>
      <c r="C163" s="12">
        <v>259</v>
      </c>
      <c r="D163" s="13">
        <f>C163/'gender total'!C213</f>
        <v>6.7808147449994766E-3</v>
      </c>
      <c r="E163" s="14">
        <v>4034691.67</v>
      </c>
      <c r="F163" s="13">
        <f>E163/'gender total'!E213</f>
        <v>9.8331158761519755E-3</v>
      </c>
      <c r="G163" s="15">
        <f t="shared" si="12"/>
        <v>15577.960115830116</v>
      </c>
      <c r="N163" s="16"/>
      <c r="O163" s="16"/>
      <c r="P163" s="16"/>
    </row>
    <row r="164" spans="1:16" x14ac:dyDescent="0.3">
      <c r="A164" s="2" t="s">
        <v>14</v>
      </c>
      <c r="B164" s="11">
        <v>20171</v>
      </c>
      <c r="C164" s="12">
        <v>270</v>
      </c>
      <c r="D164" s="13">
        <f>C164/'gender total'!C214</f>
        <v>8.0326064320352247E-3</v>
      </c>
      <c r="E164" s="14">
        <v>3471398.28</v>
      </c>
      <c r="F164" s="13">
        <f>E164/'gender total'!E214</f>
        <v>1.0268616788860832E-2</v>
      </c>
      <c r="G164" s="15">
        <f t="shared" si="12"/>
        <v>12857.030666666666</v>
      </c>
      <c r="N164" s="16"/>
      <c r="O164" s="16"/>
      <c r="P164" s="16"/>
    </row>
    <row r="165" spans="1:16" x14ac:dyDescent="0.3">
      <c r="A165" s="2" t="s">
        <v>14</v>
      </c>
      <c r="B165" s="11">
        <v>20172</v>
      </c>
      <c r="C165" s="12">
        <v>300</v>
      </c>
      <c r="D165" s="13">
        <f>C165/'gender total'!C215</f>
        <v>7.7007983160921013E-3</v>
      </c>
      <c r="E165" s="14">
        <v>3077999.76</v>
      </c>
      <c r="F165" s="13">
        <f>E165/'gender total'!E215</f>
        <v>7.7937664169694986E-3</v>
      </c>
      <c r="G165" s="15">
        <f t="shared" si="12"/>
        <v>10259.999199999998</v>
      </c>
      <c r="N165" s="16"/>
      <c r="O165" s="16"/>
      <c r="P165" s="16"/>
    </row>
    <row r="166" spans="1:16" x14ac:dyDescent="0.3">
      <c r="A166" s="2" t="s">
        <v>14</v>
      </c>
      <c r="B166" s="11">
        <v>20181</v>
      </c>
      <c r="C166" s="12">
        <v>296</v>
      </c>
      <c r="D166" s="13">
        <f>C166/'gender total'!C216</f>
        <v>8.7374915134161828E-3</v>
      </c>
      <c r="E166" s="14">
        <v>2812636.54</v>
      </c>
      <c r="F166" s="13">
        <f>E166/'gender total'!E216</f>
        <v>8.3116340657077674E-3</v>
      </c>
      <c r="G166" s="15">
        <f t="shared" si="12"/>
        <v>9502.1504729729731</v>
      </c>
      <c r="N166" s="16"/>
      <c r="O166" s="16"/>
      <c r="P166" s="16"/>
    </row>
    <row r="167" spans="1:16" x14ac:dyDescent="0.3">
      <c r="A167" s="2" t="s">
        <v>14</v>
      </c>
      <c r="B167" s="11">
        <v>20182</v>
      </c>
      <c r="C167" s="12">
        <v>309</v>
      </c>
      <c r="D167" s="13">
        <f>C167/'gender total'!C217</f>
        <v>8.042058142258543E-3</v>
      </c>
      <c r="E167" s="14">
        <v>3703096.94</v>
      </c>
      <c r="F167" s="13">
        <f>E167/'gender total'!E217</f>
        <v>9.5092606388097016E-3</v>
      </c>
      <c r="G167" s="15">
        <f t="shared" si="12"/>
        <v>11984.132491909384</v>
      </c>
      <c r="N167" s="16"/>
      <c r="O167" s="16"/>
      <c r="P167" s="16"/>
    </row>
    <row r="168" spans="1:16" x14ac:dyDescent="0.3">
      <c r="A168" s="2" t="s">
        <v>14</v>
      </c>
      <c r="B168" s="11">
        <v>20191</v>
      </c>
      <c r="C168" s="12">
        <v>278</v>
      </c>
      <c r="D168" s="13">
        <f>C168/'gender total'!C218</f>
        <v>8.1424638275437878E-3</v>
      </c>
      <c r="E168" s="14">
        <v>3377689.27</v>
      </c>
      <c r="F168" s="13">
        <f>E168/'gender total'!E218</f>
        <v>9.8135612516657093E-3</v>
      </c>
      <c r="G168" s="15">
        <f t="shared" si="12"/>
        <v>12149.961402877698</v>
      </c>
      <c r="N168" s="16"/>
      <c r="O168" s="16"/>
      <c r="P168" s="16"/>
    </row>
    <row r="169" spans="1:16" x14ac:dyDescent="0.3">
      <c r="A169" s="2" t="s">
        <v>14</v>
      </c>
      <c r="B169" s="11">
        <v>20192</v>
      </c>
      <c r="C169" s="12">
        <v>274</v>
      </c>
      <c r="D169" s="13">
        <f>C169/'gender total'!C219</f>
        <v>7.0144897854692544E-3</v>
      </c>
      <c r="E169" s="14">
        <v>2724590.42</v>
      </c>
      <c r="F169" s="13">
        <f>E169/'gender total'!E219</f>
        <v>7.007173122499254E-3</v>
      </c>
      <c r="G169" s="15">
        <f t="shared" si="12"/>
        <v>9943.7606569343061</v>
      </c>
      <c r="N169" s="16"/>
      <c r="O169" s="16"/>
      <c r="P169" s="16"/>
    </row>
    <row r="170" spans="1:16" x14ac:dyDescent="0.3">
      <c r="A170" s="2" t="s">
        <v>14</v>
      </c>
      <c r="B170" s="11">
        <v>20201</v>
      </c>
      <c r="C170" s="12">
        <v>143</v>
      </c>
      <c r="D170" s="13">
        <f>C170/'gender total'!C220</f>
        <v>7.2777240572039293E-3</v>
      </c>
      <c r="E170" s="14">
        <v>2589610.2999999998</v>
      </c>
      <c r="F170" s="13">
        <f>E170/'gender total'!E220</f>
        <v>1.1506346554666412E-2</v>
      </c>
      <c r="G170" s="15">
        <f t="shared" si="12"/>
        <v>18109.162937062934</v>
      </c>
      <c r="N170" s="16"/>
      <c r="O170" s="16"/>
      <c r="P170" s="16"/>
    </row>
    <row r="171" spans="1:16" x14ac:dyDescent="0.3">
      <c r="A171" s="2" t="s">
        <v>14</v>
      </c>
      <c r="B171" s="11">
        <v>20202</v>
      </c>
      <c r="C171" s="12">
        <v>192</v>
      </c>
      <c r="D171" s="13">
        <f>C171/'gender total'!C221</f>
        <v>7.7400628880109649E-3</v>
      </c>
      <c r="E171" s="14">
        <v>2192461.25</v>
      </c>
      <c r="F171" s="13">
        <f>E171/'gender total'!E221</f>
        <v>7.9015323648286163E-3</v>
      </c>
      <c r="G171" s="15">
        <f t="shared" si="12"/>
        <v>11419.069010416666</v>
      </c>
      <c r="N171" s="16"/>
      <c r="O171" s="16"/>
      <c r="P171" s="16"/>
    </row>
    <row r="172" spans="1:16" x14ac:dyDescent="0.3">
      <c r="A172" s="2" t="s">
        <v>14</v>
      </c>
      <c r="B172" s="11">
        <v>20211</v>
      </c>
      <c r="C172" s="12">
        <v>147</v>
      </c>
      <c r="D172" s="13">
        <f>C172/'gender total'!C222</f>
        <v>7.947664359861592E-3</v>
      </c>
      <c r="E172" s="14">
        <v>1242706.6200000001</v>
      </c>
      <c r="F172" s="13">
        <f>E172/'gender total'!E222</f>
        <v>6.4325149331299096E-3</v>
      </c>
      <c r="G172" s="15">
        <f t="shared" si="12"/>
        <v>8453.7865306122458</v>
      </c>
      <c r="N172" s="16"/>
      <c r="O172" s="16"/>
      <c r="P172" s="16"/>
    </row>
    <row r="173" spans="1:16" x14ac:dyDescent="0.3">
      <c r="A173" s="2" t="s">
        <v>14</v>
      </c>
      <c r="B173" s="11">
        <v>20212</v>
      </c>
      <c r="C173" s="12">
        <v>211</v>
      </c>
      <c r="D173" s="13">
        <f>C173/'gender total'!C223</f>
        <v>7.3444951094712657E-3</v>
      </c>
      <c r="E173" s="14">
        <v>2577381.23</v>
      </c>
      <c r="F173" s="13">
        <f>E173/'gender total'!E223</f>
        <v>8.7613719377995902E-3</v>
      </c>
      <c r="G173" s="15">
        <f t="shared" si="12"/>
        <v>12215.07691943128</v>
      </c>
      <c r="N173" s="16"/>
      <c r="O173" s="16"/>
      <c r="P173" s="16"/>
    </row>
    <row r="174" spans="1:16" x14ac:dyDescent="0.3">
      <c r="A174" s="2" t="s">
        <v>14</v>
      </c>
      <c r="B174" s="11">
        <v>20221</v>
      </c>
      <c r="C174" s="12">
        <v>199</v>
      </c>
      <c r="D174" s="13">
        <f>C174/'gender total'!C224</f>
        <v>7.7083978927796719E-3</v>
      </c>
      <c r="E174" s="14">
        <v>2032018.11</v>
      </c>
      <c r="F174" s="13">
        <f>E174/'gender total'!E224</f>
        <v>8.6607652988774497E-3</v>
      </c>
      <c r="G174" s="15">
        <f t="shared" si="12"/>
        <v>10211.146281407036</v>
      </c>
      <c r="N174" s="16"/>
      <c r="O174" s="16"/>
      <c r="P174" s="16"/>
    </row>
    <row r="175" spans="1:16" x14ac:dyDescent="0.3">
      <c r="A175" s="2" t="s">
        <v>14</v>
      </c>
      <c r="B175" s="11">
        <v>20222</v>
      </c>
      <c r="C175" s="12">
        <v>221</v>
      </c>
      <c r="D175" s="13">
        <f>C175/'gender total'!C225</f>
        <v>7.1470150701765734E-3</v>
      </c>
      <c r="E175" s="14">
        <v>2535171.66</v>
      </c>
      <c r="F175" s="13">
        <f>E175/'gender total'!E225</f>
        <v>8.8344066735534556E-3</v>
      </c>
      <c r="G175" s="15">
        <f t="shared" si="12"/>
        <v>11471.364977375566</v>
      </c>
      <c r="N175" s="16"/>
      <c r="O175" s="16"/>
      <c r="P175" s="16"/>
    </row>
    <row r="176" spans="1:16" x14ac:dyDescent="0.3">
      <c r="A176" s="2" t="s">
        <v>14</v>
      </c>
      <c r="B176" s="11">
        <v>20231</v>
      </c>
      <c r="C176" s="12">
        <v>288</v>
      </c>
      <c r="D176" s="13">
        <f>C176/'gender total'!C226</f>
        <v>9.7396009469056469E-3</v>
      </c>
      <c r="E176" s="14">
        <v>2686882.82</v>
      </c>
      <c r="F176" s="13">
        <f>E176/'gender total'!E226</f>
        <v>1.1307596249498437E-2</v>
      </c>
      <c r="G176" s="15">
        <f t="shared" si="12"/>
        <v>9329.4542361111107</v>
      </c>
      <c r="N176" s="16"/>
      <c r="O176" s="16"/>
      <c r="P176" s="16"/>
    </row>
    <row r="177" spans="1:16" x14ac:dyDescent="0.3">
      <c r="A177" s="2" t="s">
        <v>14</v>
      </c>
      <c r="B177" s="11">
        <v>20232</v>
      </c>
      <c r="C177" s="12">
        <v>275</v>
      </c>
      <c r="D177" s="13">
        <f>C177/'gender total'!C227</f>
        <v>7.920278793813542E-3</v>
      </c>
      <c r="E177" s="14">
        <v>2286199.1800000002</v>
      </c>
      <c r="F177" s="13">
        <f>E177/'gender total'!E227</f>
        <v>9.015260150723731E-3</v>
      </c>
      <c r="G177" s="15">
        <f t="shared" si="12"/>
        <v>8313.4515636363649</v>
      </c>
      <c r="N177" s="16"/>
      <c r="O177" s="16"/>
      <c r="P177" s="16"/>
    </row>
    <row r="178" spans="1:16" x14ac:dyDescent="0.3">
      <c r="A178" s="2" t="s">
        <v>14</v>
      </c>
      <c r="B178" s="11">
        <v>20241</v>
      </c>
      <c r="C178" s="12">
        <v>281</v>
      </c>
      <c r="D178" s="13">
        <f>C178/'gender total'!C228</f>
        <v>8.8437086926417829E-3</v>
      </c>
      <c r="E178" s="14">
        <v>1972998.9</v>
      </c>
      <c r="F178" s="13">
        <f>E178/'gender total'!E228</f>
        <v>1.0743901571642419E-2</v>
      </c>
      <c r="G178" s="15">
        <f t="shared" si="12"/>
        <v>7021.3483985765124</v>
      </c>
      <c r="N178" s="16"/>
      <c r="O178" s="16"/>
      <c r="P178" s="16"/>
    </row>
    <row r="179" spans="1:16" x14ac:dyDescent="0.3">
      <c r="A179" s="2" t="s">
        <v>14</v>
      </c>
      <c r="B179" s="11">
        <v>20242</v>
      </c>
      <c r="C179" s="12">
        <v>259</v>
      </c>
      <c r="D179" s="13">
        <f>C179/'gender total'!C229</f>
        <v>7.5118187882479192E-3</v>
      </c>
      <c r="E179" s="14">
        <v>1265007.3</v>
      </c>
      <c r="F179" s="13">
        <f>E179/'gender total'!E229</f>
        <v>9.7180817313836099E-3</v>
      </c>
      <c r="G179" s="15">
        <f t="shared" ref="G179" si="15">IFERROR(E179/C179,"-")</f>
        <v>4884.1980694980693</v>
      </c>
      <c r="N179" s="16"/>
      <c r="O179" s="16"/>
      <c r="P179" s="16"/>
    </row>
    <row r="180" spans="1:16" x14ac:dyDescent="0.3">
      <c r="A180" s="2" t="s">
        <v>14</v>
      </c>
      <c r="B180" s="11">
        <v>20251</v>
      </c>
      <c r="C180" s="12">
        <v>124</v>
      </c>
      <c r="D180" s="13">
        <f>C180/'gender total'!C230</f>
        <v>7.3225463564426593E-3</v>
      </c>
      <c r="E180" s="14">
        <v>276341.59000000003</v>
      </c>
      <c r="F180" s="13">
        <f>E180/'gender total'!E230</f>
        <v>1.0177551659552139E-2</v>
      </c>
      <c r="G180" s="15">
        <f t="shared" ref="G180" si="16">IFERROR(E180/C180,"-")</f>
        <v>2228.5612096774194</v>
      </c>
      <c r="N180" s="16"/>
      <c r="O180" s="16"/>
      <c r="P180" s="16"/>
    </row>
    <row r="181" spans="1:16" x14ac:dyDescent="0.3">
      <c r="A181" s="2" t="s">
        <v>15</v>
      </c>
      <c r="B181" s="11">
        <v>20131</v>
      </c>
      <c r="C181" s="12">
        <v>12</v>
      </c>
      <c r="D181" s="13">
        <f>C181/'gender total'!C206</f>
        <v>4.414523783246882E-4</v>
      </c>
      <c r="E181" s="14">
        <v>49193.84</v>
      </c>
      <c r="F181" s="13">
        <f>E181/'gender total'!E206</f>
        <v>1.7325178520220816E-4</v>
      </c>
      <c r="G181" s="15">
        <f t="shared" si="12"/>
        <v>4099.4866666666667</v>
      </c>
      <c r="N181" s="16"/>
      <c r="O181" s="16"/>
      <c r="P181" s="16"/>
    </row>
    <row r="182" spans="1:16" x14ac:dyDescent="0.3">
      <c r="A182" s="2" t="s">
        <v>15</v>
      </c>
      <c r="B182" s="11">
        <v>20132</v>
      </c>
      <c r="C182" s="12">
        <v>11</v>
      </c>
      <c r="D182" s="13">
        <f>C182/'gender total'!C207</f>
        <v>3.3425506700294751E-4</v>
      </c>
      <c r="E182" s="14">
        <v>36037.97</v>
      </c>
      <c r="F182" s="13">
        <f>E182/'gender total'!E207</f>
        <v>1.0281726292026884E-4</v>
      </c>
      <c r="G182" s="15">
        <f t="shared" si="12"/>
        <v>3276.179090909091</v>
      </c>
      <c r="N182" s="16"/>
      <c r="O182" s="16"/>
      <c r="P182" s="16"/>
    </row>
    <row r="183" spans="1:16" x14ac:dyDescent="0.3">
      <c r="A183" s="2" t="s">
        <v>15</v>
      </c>
      <c r="B183" s="11">
        <v>20141</v>
      </c>
      <c r="C183" s="12">
        <v>13</v>
      </c>
      <c r="D183" s="13">
        <f>C183/'gender total'!C208</f>
        <v>4.4380718284855932E-4</v>
      </c>
      <c r="E183" s="14">
        <v>40729.449999999997</v>
      </c>
      <c r="F183" s="13">
        <f>E183/'gender total'!E208</f>
        <v>1.3210179922702441E-4</v>
      </c>
      <c r="G183" s="15">
        <f t="shared" si="12"/>
        <v>3133.0346153846153</v>
      </c>
      <c r="O183" s="16"/>
      <c r="P183" s="16"/>
    </row>
    <row r="184" spans="1:16" x14ac:dyDescent="0.3">
      <c r="A184" s="2" t="s">
        <v>15</v>
      </c>
      <c r="B184" s="11">
        <v>20142</v>
      </c>
      <c r="C184" s="12">
        <v>18</v>
      </c>
      <c r="D184" s="13">
        <f>C184/'gender total'!C209</f>
        <v>5.6850483229107444E-4</v>
      </c>
      <c r="E184" s="14">
        <v>225579.23</v>
      </c>
      <c r="F184" s="13">
        <f>E184/'gender total'!E209</f>
        <v>6.1970526146956412E-4</v>
      </c>
      <c r="G184" s="15">
        <f t="shared" si="12"/>
        <v>12532.179444444446</v>
      </c>
      <c r="O184" s="16"/>
      <c r="P184" s="16"/>
    </row>
    <row r="185" spans="1:16" x14ac:dyDescent="0.3">
      <c r="A185" s="2" t="s">
        <v>15</v>
      </c>
      <c r="B185" s="11">
        <v>20151</v>
      </c>
      <c r="C185" s="12">
        <v>9</v>
      </c>
      <c r="D185" s="13">
        <f>C185/'gender total'!C210</f>
        <v>2.8610484152970722E-4</v>
      </c>
      <c r="E185" s="14">
        <v>43864.6</v>
      </c>
      <c r="F185" s="13">
        <f>E185/'gender total'!E210</f>
        <v>1.2976477343153836E-4</v>
      </c>
      <c r="G185" s="15">
        <f t="shared" si="12"/>
        <v>4873.844444444444</v>
      </c>
      <c r="O185" s="16"/>
      <c r="P185" s="16"/>
    </row>
    <row r="186" spans="1:16" x14ac:dyDescent="0.3">
      <c r="A186" s="2" t="s">
        <v>15</v>
      </c>
      <c r="B186" s="11">
        <v>20152</v>
      </c>
      <c r="C186" s="12">
        <v>22</v>
      </c>
      <c r="D186" s="13">
        <f>C186/'gender total'!C211</f>
        <v>6.2760312660466709E-4</v>
      </c>
      <c r="E186" s="14">
        <v>102704.4</v>
      </c>
      <c r="F186" s="13">
        <f>E186/'gender total'!E211</f>
        <v>2.451106388061789E-4</v>
      </c>
      <c r="G186" s="15">
        <f t="shared" si="12"/>
        <v>4668.3818181818178</v>
      </c>
      <c r="O186" s="16"/>
      <c r="P186" s="16"/>
    </row>
    <row r="187" spans="1:16" x14ac:dyDescent="0.3">
      <c r="A187" s="2" t="s">
        <v>15</v>
      </c>
      <c r="B187" s="11">
        <v>20161</v>
      </c>
      <c r="C187" s="12">
        <v>23</v>
      </c>
      <c r="D187" s="13">
        <f>C187/'gender total'!C212</f>
        <v>7.0714834742505769E-4</v>
      </c>
      <c r="E187" s="14">
        <v>56087.19</v>
      </c>
      <c r="F187" s="13">
        <f>E187/'gender total'!E212</f>
        <v>1.4974762448351453E-4</v>
      </c>
      <c r="G187" s="15">
        <f t="shared" si="12"/>
        <v>2438.5734782608697</v>
      </c>
      <c r="O187" s="16"/>
      <c r="P187" s="16"/>
    </row>
    <row r="188" spans="1:16" x14ac:dyDescent="0.3">
      <c r="A188" s="2" t="s">
        <v>15</v>
      </c>
      <c r="B188" s="11">
        <v>20162</v>
      </c>
      <c r="C188" s="12">
        <v>30</v>
      </c>
      <c r="D188" s="13">
        <f>C188/'gender total'!C213</f>
        <v>7.8542255733584667E-4</v>
      </c>
      <c r="E188" s="14">
        <v>80930.820000000007</v>
      </c>
      <c r="F188" s="13">
        <f>E188/'gender total'!E213</f>
        <v>1.9723988748116604E-4</v>
      </c>
      <c r="G188" s="15">
        <f t="shared" si="12"/>
        <v>2697.6940000000004</v>
      </c>
      <c r="O188" s="16"/>
      <c r="P188" s="16"/>
    </row>
    <row r="189" spans="1:16" x14ac:dyDescent="0.3">
      <c r="A189" s="2" t="s">
        <v>15</v>
      </c>
      <c r="B189" s="11">
        <v>20171</v>
      </c>
      <c r="C189" s="12">
        <v>21</v>
      </c>
      <c r="D189" s="13">
        <f>C189/'gender total'!C214</f>
        <v>6.2475827804718412E-4</v>
      </c>
      <c r="E189" s="14">
        <v>235470.45</v>
      </c>
      <c r="F189" s="13">
        <f>E189/'gender total'!E214</f>
        <v>6.9653655994512259E-4</v>
      </c>
      <c r="G189" s="15">
        <f t="shared" si="12"/>
        <v>11212.878571428571</v>
      </c>
      <c r="O189" s="16"/>
      <c r="P189" s="16"/>
    </row>
    <row r="190" spans="1:16" x14ac:dyDescent="0.3">
      <c r="A190" s="2" t="s">
        <v>15</v>
      </c>
      <c r="B190" s="11">
        <v>20172</v>
      </c>
      <c r="C190" s="12">
        <v>21</v>
      </c>
      <c r="D190" s="13">
        <f>C190/'gender total'!C215</f>
        <v>5.3905588212644706E-4</v>
      </c>
      <c r="E190" s="14">
        <v>84269.759999999995</v>
      </c>
      <c r="F190" s="13">
        <f>E190/'gender total'!E215</f>
        <v>2.1337845245773495E-4</v>
      </c>
      <c r="G190" s="15">
        <f t="shared" si="12"/>
        <v>4012.8457142857142</v>
      </c>
      <c r="O190" s="16"/>
      <c r="P190" s="16"/>
    </row>
    <row r="191" spans="1:16" x14ac:dyDescent="0.3">
      <c r="A191" s="2" t="s">
        <v>15</v>
      </c>
      <c r="B191" s="11">
        <v>20181</v>
      </c>
      <c r="C191" s="12">
        <v>12</v>
      </c>
      <c r="D191" s="13">
        <f>C191/'gender total'!C216</f>
        <v>3.5422262892227766E-4</v>
      </c>
      <c r="E191" s="14">
        <v>31296.61</v>
      </c>
      <c r="F191" s="13">
        <f>E191/'gender total'!E216</f>
        <v>9.2484743804533811E-5</v>
      </c>
      <c r="G191" s="15">
        <f t="shared" si="12"/>
        <v>2608.0508333333332</v>
      </c>
      <c r="O191" s="16"/>
      <c r="P191" s="16"/>
    </row>
    <row r="192" spans="1:16" x14ac:dyDescent="0.3">
      <c r="A192" s="2" t="s">
        <v>15</v>
      </c>
      <c r="B192" s="11">
        <v>20182</v>
      </c>
      <c r="C192" s="12">
        <v>16</v>
      </c>
      <c r="D192" s="13">
        <f>C192/'gender total'!C217</f>
        <v>4.1641725008458475E-4</v>
      </c>
      <c r="E192" s="14">
        <v>41934.31</v>
      </c>
      <c r="F192" s="13">
        <f>E192/'gender total'!E217</f>
        <v>1.0768399800482783E-4</v>
      </c>
      <c r="G192" s="15">
        <f t="shared" si="12"/>
        <v>2620.8943749999999</v>
      </c>
      <c r="O192" s="16"/>
      <c r="P192" s="16"/>
    </row>
    <row r="193" spans="1:16" x14ac:dyDescent="0.3">
      <c r="A193" s="2" t="s">
        <v>15</v>
      </c>
      <c r="B193" s="11">
        <v>20191</v>
      </c>
      <c r="C193" s="12">
        <v>18</v>
      </c>
      <c r="D193" s="13">
        <f>C193/'gender total'!C218</f>
        <v>5.2720988811434601E-4</v>
      </c>
      <c r="E193" s="14">
        <v>27546.49</v>
      </c>
      <c r="F193" s="13">
        <f>E193/'gender total'!E218</f>
        <v>8.0033758369785424E-5</v>
      </c>
      <c r="G193" s="15">
        <f t="shared" si="12"/>
        <v>1530.3605555555557</v>
      </c>
      <c r="O193" s="16"/>
      <c r="P193" s="16"/>
    </row>
    <row r="194" spans="1:16" x14ac:dyDescent="0.3">
      <c r="A194" s="2" t="s">
        <v>15</v>
      </c>
      <c r="B194" s="11">
        <v>20192</v>
      </c>
      <c r="C194" s="12">
        <v>2</v>
      </c>
      <c r="D194" s="13">
        <f>C194/'gender total'!C219</f>
        <v>5.1200655368388713E-5</v>
      </c>
      <c r="E194" s="14">
        <v>2994.86</v>
      </c>
      <c r="F194" s="13">
        <f>E194/'gender total'!E219</f>
        <v>7.7022595189364718E-6</v>
      </c>
      <c r="G194" s="15">
        <f t="shared" si="12"/>
        <v>1497.43</v>
      </c>
      <c r="O194" s="16"/>
      <c r="P194" s="16"/>
    </row>
    <row r="195" spans="1:16" x14ac:dyDescent="0.3">
      <c r="A195" s="2" t="s">
        <v>15</v>
      </c>
      <c r="B195" s="11">
        <v>20201</v>
      </c>
      <c r="C195" s="12">
        <v>2</v>
      </c>
      <c r="D195" s="13">
        <f>C195/'gender total'!C220</f>
        <v>1.0178635045040459E-4</v>
      </c>
      <c r="E195" s="14">
        <v>3395</v>
      </c>
      <c r="F195" s="13">
        <f>E195/'gender total'!E220</f>
        <v>1.5084913182918863E-5</v>
      </c>
      <c r="G195" s="15">
        <f t="shared" si="12"/>
        <v>1697.5</v>
      </c>
      <c r="O195" s="16"/>
      <c r="P195" s="16"/>
    </row>
    <row r="196" spans="1:16" x14ac:dyDescent="0.3">
      <c r="A196" s="2" t="s">
        <v>15</v>
      </c>
      <c r="B196" s="11">
        <v>20202</v>
      </c>
      <c r="C196" s="12">
        <v>0</v>
      </c>
      <c r="D196" s="13">
        <f>C196/'gender total'!C221</f>
        <v>0</v>
      </c>
      <c r="E196" s="14">
        <v>0</v>
      </c>
      <c r="F196" s="13">
        <f>E196/'gender total'!E221</f>
        <v>0</v>
      </c>
      <c r="G196" s="15" t="str">
        <f t="shared" si="12"/>
        <v>-</v>
      </c>
      <c r="O196" s="16"/>
      <c r="P196" s="16"/>
    </row>
    <row r="197" spans="1:16" ht="14.5" x14ac:dyDescent="0.35">
      <c r="A197" s="2" t="s">
        <v>15</v>
      </c>
      <c r="B197" s="11">
        <v>20211</v>
      </c>
      <c r="C197">
        <v>1</v>
      </c>
      <c r="D197" s="13">
        <f>C197/'gender total'!C222</f>
        <v>5.406574394463668E-5</v>
      </c>
      <c r="E197" s="14">
        <v>122489.75</v>
      </c>
      <c r="F197" s="13">
        <f>E197/'gender total'!E222</f>
        <v>6.3403311236110522E-4</v>
      </c>
      <c r="G197" s="15">
        <f t="shared" si="12"/>
        <v>122489.75</v>
      </c>
      <c r="O197" s="16"/>
      <c r="P197" s="16"/>
    </row>
    <row r="198" spans="1:16" x14ac:dyDescent="0.3">
      <c r="A198" s="2" t="s">
        <v>15</v>
      </c>
      <c r="B198" s="11">
        <v>20212</v>
      </c>
      <c r="C198" s="12">
        <v>0</v>
      </c>
      <c r="D198" s="13">
        <f>C198/'gender total'!C223</f>
        <v>0</v>
      </c>
      <c r="E198" s="14">
        <v>0</v>
      </c>
      <c r="F198" s="13">
        <f>E198/'gender total'!E223</f>
        <v>0</v>
      </c>
      <c r="G198" s="15" t="str">
        <f t="shared" si="12"/>
        <v>-</v>
      </c>
      <c r="O198" s="16"/>
      <c r="P198" s="16"/>
    </row>
    <row r="199" spans="1:16" ht="14.5" x14ac:dyDescent="0.35">
      <c r="A199" s="2" t="s">
        <v>15</v>
      </c>
      <c r="B199" s="11">
        <v>20221</v>
      </c>
      <c r="C199">
        <v>1</v>
      </c>
      <c r="D199" s="13">
        <f>C199/'gender total'!C224</f>
        <v>3.8735667802912924E-5</v>
      </c>
      <c r="E199" s="14">
        <v>215</v>
      </c>
      <c r="F199" s="13">
        <f>E199/'gender total'!E224</f>
        <v>9.1636217713564146E-7</v>
      </c>
      <c r="G199" s="15">
        <f t="shared" si="12"/>
        <v>215</v>
      </c>
      <c r="O199" s="16"/>
      <c r="P199" s="16"/>
    </row>
    <row r="200" spans="1:16" x14ac:dyDescent="0.3">
      <c r="A200" s="2" t="s">
        <v>15</v>
      </c>
      <c r="B200" s="11">
        <v>20222</v>
      </c>
      <c r="C200" s="12">
        <v>0</v>
      </c>
      <c r="D200" s="13">
        <f>C200/'gender total'!C225</f>
        <v>0</v>
      </c>
      <c r="E200" s="14">
        <v>0</v>
      </c>
      <c r="F200" s="13">
        <f>E200/'gender total'!E225</f>
        <v>0</v>
      </c>
      <c r="G200" s="15" t="str">
        <f t="shared" si="12"/>
        <v>-</v>
      </c>
      <c r="O200" s="16"/>
      <c r="P200" s="16"/>
    </row>
    <row r="201" spans="1:16" x14ac:dyDescent="0.3">
      <c r="A201" s="2" t="s">
        <v>15</v>
      </c>
      <c r="B201" s="11">
        <v>20231</v>
      </c>
      <c r="C201" s="12">
        <v>0</v>
      </c>
      <c r="D201" s="13">
        <f>C201/'gender total'!C226</f>
        <v>0</v>
      </c>
      <c r="E201" s="14">
        <v>0</v>
      </c>
      <c r="F201" s="13">
        <f>E201/'gender total'!E226</f>
        <v>0</v>
      </c>
      <c r="G201" s="15" t="str">
        <f t="shared" si="12"/>
        <v>-</v>
      </c>
      <c r="O201" s="16"/>
      <c r="P201" s="16"/>
    </row>
    <row r="202" spans="1:16" x14ac:dyDescent="0.3">
      <c r="A202" s="2" t="s">
        <v>15</v>
      </c>
      <c r="B202" s="11">
        <v>20232</v>
      </c>
      <c r="C202" s="12">
        <v>0</v>
      </c>
      <c r="D202" s="13">
        <f>C202/'gender total'!C227</f>
        <v>0</v>
      </c>
      <c r="E202" s="14">
        <v>0</v>
      </c>
      <c r="F202" s="13">
        <f>E202/'gender total'!E227</f>
        <v>0</v>
      </c>
      <c r="G202" s="15" t="str">
        <f t="shared" si="12"/>
        <v>-</v>
      </c>
      <c r="O202" s="16"/>
      <c r="P202" s="16"/>
    </row>
    <row r="203" spans="1:16" ht="14.5" x14ac:dyDescent="0.35">
      <c r="A203" s="2" t="s">
        <v>15</v>
      </c>
      <c r="B203" s="11">
        <v>20241</v>
      </c>
      <c r="C203">
        <v>1</v>
      </c>
      <c r="D203" s="13">
        <f>C203/'gender total'!C228</f>
        <v>3.1472272927550825E-5</v>
      </c>
      <c r="E203" s="14">
        <v>11669.4</v>
      </c>
      <c r="F203" s="13">
        <f>E203/'gender total'!E228</f>
        <v>6.3545339533703767E-5</v>
      </c>
      <c r="G203" s="15">
        <f t="shared" si="12"/>
        <v>11669.4</v>
      </c>
      <c r="O203" s="16"/>
      <c r="P203" s="16"/>
    </row>
    <row r="204" spans="1:16" x14ac:dyDescent="0.3">
      <c r="A204" s="2" t="s">
        <v>15</v>
      </c>
      <c r="B204" s="11">
        <v>20242</v>
      </c>
      <c r="C204" s="12">
        <v>0</v>
      </c>
      <c r="D204" s="13">
        <f>C204/'gender total'!C229</f>
        <v>0</v>
      </c>
      <c r="E204" s="14">
        <v>0</v>
      </c>
      <c r="F204" s="13">
        <f>E204/'gender total'!E229</f>
        <v>0</v>
      </c>
      <c r="G204" s="15" t="str">
        <f t="shared" ref="G204" si="17">IFERROR(E204/C204,"-")</f>
        <v>-</v>
      </c>
      <c r="O204" s="16"/>
      <c r="P204" s="16"/>
    </row>
    <row r="205" spans="1:16" x14ac:dyDescent="0.3">
      <c r="A205" s="2" t="s">
        <v>15</v>
      </c>
      <c r="B205" s="11">
        <v>20251</v>
      </c>
      <c r="C205" s="12">
        <v>0</v>
      </c>
      <c r="D205" s="13">
        <f>C205/'gender total'!C230</f>
        <v>0</v>
      </c>
      <c r="E205" s="14">
        <v>0</v>
      </c>
      <c r="F205" s="13">
        <f>E205/'gender total'!E230</f>
        <v>0</v>
      </c>
      <c r="G205" s="15" t="str">
        <f t="shared" ref="G205" si="18">IFERROR(E205/C205,"-")</f>
        <v>-</v>
      </c>
      <c r="O205" s="16"/>
      <c r="P205" s="16"/>
    </row>
    <row r="206" spans="1:16" x14ac:dyDescent="0.3">
      <c r="A206" s="2" t="s">
        <v>17</v>
      </c>
      <c r="B206" s="11">
        <v>20131</v>
      </c>
      <c r="C206" s="12">
        <f t="shared" ref="C206:F230" si="19">C6+C31+C56+C81+C106+C131+C156+C181</f>
        <v>11285</v>
      </c>
      <c r="D206" s="13">
        <f t="shared" si="19"/>
        <v>0.41514917411617558</v>
      </c>
      <c r="E206" s="14">
        <f t="shared" si="19"/>
        <v>133107145.19000003</v>
      </c>
      <c r="F206" s="13">
        <f t="shared" si="19"/>
        <v>0.46877923185783049</v>
      </c>
      <c r="G206" s="15">
        <f t="shared" si="12"/>
        <v>11795.050526362431</v>
      </c>
      <c r="O206" s="16"/>
      <c r="P206" s="16"/>
    </row>
    <row r="207" spans="1:16" x14ac:dyDescent="0.3">
      <c r="A207" s="2" t="s">
        <v>17</v>
      </c>
      <c r="B207" s="11">
        <v>20132</v>
      </c>
      <c r="C207" s="12">
        <f t="shared" si="19"/>
        <v>13792</v>
      </c>
      <c r="D207" s="13">
        <f t="shared" si="19"/>
        <v>0.41909508037315024</v>
      </c>
      <c r="E207" s="14">
        <f t="shared" si="19"/>
        <v>167735370.46000001</v>
      </c>
      <c r="F207" s="13">
        <f t="shared" si="19"/>
        <v>0.47855336151327377</v>
      </c>
      <c r="G207" s="15">
        <f t="shared" si="12"/>
        <v>12161.787301334107</v>
      </c>
      <c r="O207" s="16"/>
      <c r="P207" s="16"/>
    </row>
    <row r="208" spans="1:16" x14ac:dyDescent="0.3">
      <c r="A208" s="2" t="s">
        <v>17</v>
      </c>
      <c r="B208" s="11">
        <v>20141</v>
      </c>
      <c r="C208" s="12">
        <f t="shared" si="19"/>
        <v>12356</v>
      </c>
      <c r="D208" s="13">
        <f t="shared" si="19"/>
        <v>0.421821657790523</v>
      </c>
      <c r="E208" s="14">
        <f t="shared" si="19"/>
        <v>147592680.58000001</v>
      </c>
      <c r="F208" s="13">
        <f t="shared" si="19"/>
        <v>0.4787017417951262</v>
      </c>
      <c r="G208" s="15">
        <f t="shared" si="12"/>
        <v>11945.021089349306</v>
      </c>
      <c r="O208" s="16"/>
      <c r="P208" s="16"/>
    </row>
    <row r="209" spans="1:16" x14ac:dyDescent="0.3">
      <c r="A209" s="2" t="s">
        <v>17</v>
      </c>
      <c r="B209" s="11">
        <v>20142</v>
      </c>
      <c r="C209" s="12">
        <f t="shared" si="19"/>
        <v>13588</v>
      </c>
      <c r="D209" s="13">
        <f t="shared" si="19"/>
        <v>0.42915798117617332</v>
      </c>
      <c r="E209" s="14">
        <f t="shared" si="19"/>
        <v>175330417.20000002</v>
      </c>
      <c r="F209" s="13">
        <f t="shared" si="19"/>
        <v>0.48166305929182285</v>
      </c>
      <c r="G209" s="15">
        <f t="shared" si="12"/>
        <v>12903.327730350311</v>
      </c>
      <c r="O209" s="16"/>
      <c r="P209" s="16"/>
    </row>
    <row r="210" spans="1:16" x14ac:dyDescent="0.3">
      <c r="A210" s="2" t="s">
        <v>17</v>
      </c>
      <c r="B210" s="11">
        <v>20151</v>
      </c>
      <c r="C210" s="12">
        <f t="shared" si="19"/>
        <v>13338</v>
      </c>
      <c r="D210" s="13">
        <f t="shared" si="19"/>
        <v>0.42400737514702602</v>
      </c>
      <c r="E210" s="14">
        <f t="shared" si="19"/>
        <v>154012477.35999995</v>
      </c>
      <c r="F210" s="13">
        <f t="shared" si="19"/>
        <v>0.45561555856545666</v>
      </c>
      <c r="G210" s="15">
        <f t="shared" si="12"/>
        <v>11546.894388963859</v>
      </c>
      <c r="O210" s="16"/>
      <c r="P210" s="16"/>
    </row>
    <row r="211" spans="1:16" x14ac:dyDescent="0.3">
      <c r="A211" s="2" t="s">
        <v>17</v>
      </c>
      <c r="B211" s="11">
        <v>20152</v>
      </c>
      <c r="C211" s="12">
        <f t="shared" si="19"/>
        <v>15479</v>
      </c>
      <c r="D211" s="13">
        <f t="shared" si="19"/>
        <v>0.44157585439607461</v>
      </c>
      <c r="E211" s="14">
        <f t="shared" si="19"/>
        <v>204124120.70999998</v>
      </c>
      <c r="F211" s="13">
        <f t="shared" si="19"/>
        <v>0.48715530807811219</v>
      </c>
      <c r="G211" s="15">
        <f t="shared" si="12"/>
        <v>13187.16459138187</v>
      </c>
      <c r="O211" s="16"/>
      <c r="P211" s="16"/>
    </row>
    <row r="212" spans="1:16" x14ac:dyDescent="0.3">
      <c r="A212" s="2" t="s">
        <v>17</v>
      </c>
      <c r="B212" s="11">
        <v>20161</v>
      </c>
      <c r="C212" s="12">
        <f t="shared" si="19"/>
        <v>13902</v>
      </c>
      <c r="D212" s="13">
        <f t="shared" si="19"/>
        <v>0.42742505764796318</v>
      </c>
      <c r="E212" s="14">
        <f t="shared" si="19"/>
        <v>175129713.84</v>
      </c>
      <c r="F212" s="13">
        <f t="shared" si="19"/>
        <v>0.46758018406730084</v>
      </c>
      <c r="G212" s="15">
        <f t="shared" si="12"/>
        <v>12597.447406128615</v>
      </c>
      <c r="O212" s="16"/>
      <c r="P212" s="16"/>
    </row>
    <row r="213" spans="1:16" x14ac:dyDescent="0.3">
      <c r="A213" s="2" t="s">
        <v>17</v>
      </c>
      <c r="B213" s="11">
        <v>20162</v>
      </c>
      <c r="C213" s="12">
        <f t="shared" si="19"/>
        <v>16899</v>
      </c>
      <c r="D213" s="13">
        <f t="shared" si="19"/>
        <v>0.44242852654728243</v>
      </c>
      <c r="E213" s="14">
        <f t="shared" si="19"/>
        <v>198158371.10999998</v>
      </c>
      <c r="F213" s="13">
        <f t="shared" si="19"/>
        <v>0.48294005696701875</v>
      </c>
      <c r="G213" s="15">
        <f t="shared" si="12"/>
        <v>11726.041251553346</v>
      </c>
      <c r="O213" s="16"/>
      <c r="P213" s="16"/>
    </row>
    <row r="214" spans="1:16" x14ac:dyDescent="0.3">
      <c r="A214" s="2" t="s">
        <v>17</v>
      </c>
      <c r="B214" s="11">
        <v>20171</v>
      </c>
      <c r="C214" s="12">
        <f t="shared" si="19"/>
        <v>14566</v>
      </c>
      <c r="D214" s="13">
        <f t="shared" si="19"/>
        <v>0.43334424181120401</v>
      </c>
      <c r="E214" s="14">
        <f t="shared" si="19"/>
        <v>157343000.05000001</v>
      </c>
      <c r="F214" s="13">
        <f t="shared" si="19"/>
        <v>0.46543059643480633</v>
      </c>
      <c r="G214" s="15">
        <f t="shared" si="12"/>
        <v>10802.073324866127</v>
      </c>
      <c r="O214" s="16"/>
      <c r="P214" s="16"/>
    </row>
    <row r="215" spans="1:16" x14ac:dyDescent="0.3">
      <c r="A215" s="2" t="s">
        <v>17</v>
      </c>
      <c r="B215" s="11">
        <v>20172</v>
      </c>
      <c r="C215" s="12">
        <f t="shared" si="19"/>
        <v>17012</v>
      </c>
      <c r="D215" s="13">
        <f t="shared" si="19"/>
        <v>0.43668660317786273</v>
      </c>
      <c r="E215" s="14">
        <f t="shared" si="19"/>
        <v>181708058.34999996</v>
      </c>
      <c r="F215" s="13">
        <f t="shared" si="19"/>
        <v>0.46010080353643823</v>
      </c>
      <c r="G215" s="15">
        <f t="shared" si="12"/>
        <v>10681.169665530211</v>
      </c>
      <c r="O215" s="16"/>
      <c r="P215" s="16"/>
    </row>
    <row r="216" spans="1:16" x14ac:dyDescent="0.3">
      <c r="A216" s="2" t="s">
        <v>17</v>
      </c>
      <c r="B216" s="11">
        <v>20181</v>
      </c>
      <c r="C216" s="12">
        <f t="shared" si="19"/>
        <v>14671</v>
      </c>
      <c r="D216" s="13">
        <f t="shared" si="19"/>
        <v>0.43306668240989465</v>
      </c>
      <c r="E216" s="14">
        <f t="shared" si="19"/>
        <v>156590833.96000004</v>
      </c>
      <c r="F216" s="13">
        <f t="shared" si="19"/>
        <v>0.46274223185606661</v>
      </c>
      <c r="G216" s="15">
        <f t="shared" si="12"/>
        <v>10673.494237611618</v>
      </c>
    </row>
    <row r="217" spans="1:16" x14ac:dyDescent="0.3">
      <c r="A217" s="2" t="s">
        <v>17</v>
      </c>
      <c r="B217" s="11">
        <v>20182</v>
      </c>
      <c r="C217" s="12">
        <f t="shared" si="19"/>
        <v>16861</v>
      </c>
      <c r="D217" s="13">
        <f t="shared" si="19"/>
        <v>0.43882570335476145</v>
      </c>
      <c r="E217" s="14">
        <f t="shared" si="19"/>
        <v>178725505.06</v>
      </c>
      <c r="F217" s="13">
        <f t="shared" si="19"/>
        <v>0.45895298933720113</v>
      </c>
      <c r="G217" s="15">
        <f t="shared" si="12"/>
        <v>10599.935060791175</v>
      </c>
    </row>
    <row r="218" spans="1:16" x14ac:dyDescent="0.3">
      <c r="A218" s="2" t="s">
        <v>17</v>
      </c>
      <c r="B218" s="11">
        <v>20191</v>
      </c>
      <c r="C218" s="12">
        <f t="shared" si="19"/>
        <v>15145</v>
      </c>
      <c r="D218" s="13">
        <f t="shared" si="19"/>
        <v>0.44358854197176495</v>
      </c>
      <c r="E218" s="14">
        <f t="shared" si="19"/>
        <v>156992392.75000003</v>
      </c>
      <c r="F218" s="13">
        <f t="shared" si="19"/>
        <v>0.45612675978855932</v>
      </c>
      <c r="G218" s="15">
        <f t="shared" si="12"/>
        <v>10365.955282271379</v>
      </c>
    </row>
    <row r="219" spans="1:16" x14ac:dyDescent="0.3">
      <c r="A219" s="2" t="s">
        <v>17</v>
      </c>
      <c r="B219" s="11">
        <v>20192</v>
      </c>
      <c r="C219" s="12">
        <f t="shared" si="19"/>
        <v>16936</v>
      </c>
      <c r="D219" s="13">
        <f t="shared" si="19"/>
        <v>0.4335671496595157</v>
      </c>
      <c r="E219" s="14">
        <f t="shared" si="19"/>
        <v>179738629.95000002</v>
      </c>
      <c r="F219" s="13">
        <f t="shared" si="19"/>
        <v>0.46225652399544137</v>
      </c>
      <c r="G219" s="15">
        <f t="shared" si="12"/>
        <v>10612.814711265943</v>
      </c>
    </row>
    <row r="220" spans="1:16" x14ac:dyDescent="0.3">
      <c r="A220" s="2" t="s">
        <v>17</v>
      </c>
      <c r="B220" s="11">
        <v>20201</v>
      </c>
      <c r="C220" s="12">
        <f t="shared" si="19"/>
        <v>9078</v>
      </c>
      <c r="D220" s="13">
        <f t="shared" si="19"/>
        <v>0.46200824469438645</v>
      </c>
      <c r="E220" s="14">
        <f t="shared" si="19"/>
        <v>111344256.25</v>
      </c>
      <c r="F220" s="13">
        <f t="shared" si="19"/>
        <v>0.4947329717077823</v>
      </c>
      <c r="G220" s="15">
        <f t="shared" si="12"/>
        <v>12265.284892046706</v>
      </c>
    </row>
    <row r="221" spans="1:16" x14ac:dyDescent="0.3">
      <c r="A221" s="2" t="s">
        <v>17</v>
      </c>
      <c r="B221" s="11">
        <v>20202</v>
      </c>
      <c r="C221" s="12">
        <f t="shared" si="19"/>
        <v>11437</v>
      </c>
      <c r="D221" s="13">
        <f t="shared" si="19"/>
        <v>0.46105780859469486</v>
      </c>
      <c r="E221" s="14">
        <f t="shared" si="19"/>
        <v>138110969.48000002</v>
      </c>
      <c r="F221" s="13">
        <f t="shared" si="19"/>
        <v>0.49774576188476638</v>
      </c>
      <c r="G221" s="15">
        <f t="shared" si="12"/>
        <v>12075.803924105974</v>
      </c>
    </row>
    <row r="222" spans="1:16" x14ac:dyDescent="0.3">
      <c r="A222" s="2" t="s">
        <v>17</v>
      </c>
      <c r="B222" s="11">
        <v>20211</v>
      </c>
      <c r="C222" s="12">
        <f t="shared" si="19"/>
        <v>8678</v>
      </c>
      <c r="D222" s="13">
        <f t="shared" si="19"/>
        <v>0.46918252595155707</v>
      </c>
      <c r="E222" s="14">
        <f t="shared" si="19"/>
        <v>92641418.389999986</v>
      </c>
      <c r="F222" s="13">
        <f t="shared" si="19"/>
        <v>0.47953177172260553</v>
      </c>
      <c r="G222" s="15">
        <f t="shared" si="12"/>
        <v>10675.43424637013</v>
      </c>
    </row>
    <row r="223" spans="1:16" x14ac:dyDescent="0.3">
      <c r="A223" s="2" t="s">
        <v>17</v>
      </c>
      <c r="B223" s="11">
        <v>20212</v>
      </c>
      <c r="C223" s="12">
        <f t="shared" si="19"/>
        <v>13211</v>
      </c>
      <c r="D223" s="13">
        <f t="shared" si="19"/>
        <v>0.45984893313376729</v>
      </c>
      <c r="E223" s="14">
        <f t="shared" si="19"/>
        <v>143340122.26999998</v>
      </c>
      <c r="F223" s="13">
        <f t="shared" si="19"/>
        <v>0.48726052250219115</v>
      </c>
      <c r="G223" s="15">
        <f t="shared" ref="G223:G229" si="20">IFERROR(E223/C223,"-")</f>
        <v>10850.058456589204</v>
      </c>
    </row>
    <row r="224" spans="1:16" x14ac:dyDescent="0.3">
      <c r="A224" s="2" t="s">
        <v>17</v>
      </c>
      <c r="B224" s="11">
        <v>20221</v>
      </c>
      <c r="C224" s="12">
        <f t="shared" si="19"/>
        <v>11791</v>
      </c>
      <c r="D224" s="13">
        <f t="shared" si="19"/>
        <v>0.45673225906414622</v>
      </c>
      <c r="E224" s="14">
        <f t="shared" si="19"/>
        <v>113028688.38</v>
      </c>
      <c r="F224" s="13">
        <f t="shared" si="19"/>
        <v>0.48174518587294313</v>
      </c>
      <c r="G224" s="15">
        <f t="shared" si="20"/>
        <v>9586.0137715206511</v>
      </c>
    </row>
    <row r="225" spans="1:7" x14ac:dyDescent="0.3">
      <c r="A225" s="2" t="s">
        <v>17</v>
      </c>
      <c r="B225" s="11">
        <v>20222</v>
      </c>
      <c r="C225" s="12">
        <f t="shared" si="19"/>
        <v>14345</v>
      </c>
      <c r="D225" s="13">
        <f t="shared" si="19"/>
        <v>0.46390919086734367</v>
      </c>
      <c r="E225" s="14">
        <f t="shared" si="19"/>
        <v>141508677.99000001</v>
      </c>
      <c r="F225" s="13">
        <f t="shared" si="19"/>
        <v>0.49312053654015003</v>
      </c>
      <c r="G225" s="15">
        <f t="shared" si="20"/>
        <v>9864.6690826071808</v>
      </c>
    </row>
    <row r="226" spans="1:7" x14ac:dyDescent="0.3">
      <c r="A226" s="2" t="s">
        <v>17</v>
      </c>
      <c r="B226" s="11">
        <v>20231</v>
      </c>
      <c r="C226" s="12">
        <f t="shared" si="19"/>
        <v>13509</v>
      </c>
      <c r="D226" s="13">
        <f t="shared" si="19"/>
        <v>0.456848156915793</v>
      </c>
      <c r="E226" s="14">
        <f t="shared" si="19"/>
        <v>113901836.69999999</v>
      </c>
      <c r="F226" s="13">
        <f t="shared" si="19"/>
        <v>0.47934951680546439</v>
      </c>
      <c r="G226" s="15">
        <f t="shared" si="20"/>
        <v>8431.5520541860969</v>
      </c>
    </row>
    <row r="227" spans="1:7" x14ac:dyDescent="0.3">
      <c r="A227" s="2" t="s">
        <v>17</v>
      </c>
      <c r="B227" s="11">
        <v>20232</v>
      </c>
      <c r="C227" s="12">
        <f t="shared" si="19"/>
        <v>16313</v>
      </c>
      <c r="D227" s="13">
        <f t="shared" si="19"/>
        <v>0.46983093804901932</v>
      </c>
      <c r="E227" s="14">
        <f t="shared" si="19"/>
        <v>126590780.05000001</v>
      </c>
      <c r="F227" s="13">
        <f t="shared" si="19"/>
        <v>0.49919045760212266</v>
      </c>
      <c r="G227" s="15">
        <f t="shared" si="20"/>
        <v>7760.1164745908181</v>
      </c>
    </row>
    <row r="228" spans="1:7" x14ac:dyDescent="0.3">
      <c r="A228" s="2" t="s">
        <v>17</v>
      </c>
      <c r="B228" s="11">
        <v>20241</v>
      </c>
      <c r="C228" s="12">
        <f t="shared" si="19"/>
        <v>14941</v>
      </c>
      <c r="D228" s="13">
        <f t="shared" si="19"/>
        <v>0.47022722981053694</v>
      </c>
      <c r="E228" s="14">
        <f t="shared" si="19"/>
        <v>90545604.970000014</v>
      </c>
      <c r="F228" s="13">
        <f t="shared" si="19"/>
        <v>0.49306315758336033</v>
      </c>
      <c r="G228" s="15">
        <f t="shared" si="20"/>
        <v>6060.2104926042439</v>
      </c>
    </row>
    <row r="229" spans="1:7" x14ac:dyDescent="0.3">
      <c r="A229" s="2" t="s">
        <v>17</v>
      </c>
      <c r="B229" s="11">
        <v>20242</v>
      </c>
      <c r="C229" s="12">
        <f t="shared" si="19"/>
        <v>16648</v>
      </c>
      <c r="D229" s="13">
        <f t="shared" si="19"/>
        <v>0.48284463006467704</v>
      </c>
      <c r="E229" s="14">
        <f t="shared" si="19"/>
        <v>66403536.189999998</v>
      </c>
      <c r="F229" s="13">
        <f t="shared" si="19"/>
        <v>0.5101274845981596</v>
      </c>
      <c r="G229" s="15">
        <f t="shared" si="20"/>
        <v>3988.6794924315232</v>
      </c>
    </row>
    <row r="230" spans="1:7" x14ac:dyDescent="0.3">
      <c r="A230" s="2" t="s">
        <v>17</v>
      </c>
      <c r="B230" s="11">
        <v>20251</v>
      </c>
      <c r="C230" s="12">
        <f t="shared" si="19"/>
        <v>8241</v>
      </c>
      <c r="D230" s="13">
        <f t="shared" si="19"/>
        <v>0.48665406873745126</v>
      </c>
      <c r="E230" s="14">
        <f t="shared" si="19"/>
        <v>13580720.880000001</v>
      </c>
      <c r="F230" s="13">
        <f t="shared" si="19"/>
        <v>0.50017258831780764</v>
      </c>
      <c r="G230" s="15">
        <f t="shared" ref="G230" si="21">IFERROR(E230/C230,"-")</f>
        <v>1647.9457444484894</v>
      </c>
    </row>
  </sheetData>
  <autoFilter ref="A5:G137" xr:uid="{00000000-0009-0000-0000-000002000000}"/>
  <mergeCells count="1">
    <mergeCell ref="A1:G2"/>
  </mergeCells>
  <conditionalFormatting sqref="A206:A230">
    <cfRule type="expression" dxfId="19" priority="3">
      <formula>MOD(ROW(),2)=1</formula>
    </cfRule>
  </conditionalFormatting>
  <conditionalFormatting sqref="A6:B205">
    <cfRule type="expression" dxfId="18" priority="18">
      <formula>MOD(ROW(),2)=1</formula>
    </cfRule>
  </conditionalFormatting>
  <conditionalFormatting sqref="B206:B227">
    <cfRule type="expression" dxfId="17" priority="8">
      <formula>MOD(ROW(),2)=1</formula>
    </cfRule>
  </conditionalFormatting>
  <conditionalFormatting sqref="B229">
    <cfRule type="expression" dxfId="16" priority="1">
      <formula>MOD(ROW(),2)=1</formula>
    </cfRule>
  </conditionalFormatting>
  <conditionalFormatting sqref="C6:G230">
    <cfRule type="expression" dxfId="15" priority="11">
      <formula>MOD(ROW(),2)=1</formula>
    </cfRule>
  </conditionalFormatting>
  <pageMargins left="0.70866141732283472" right="0.70866141732283472" top="1.0236220472440944" bottom="0.74803149606299213" header="0.23622047244094491" footer="0.31496062992125984"/>
  <pageSetup firstPageNumber="22" fitToHeight="0" orientation="portrait" useFirstPageNumber="1" r:id="rId1"/>
  <headerFooter>
    <oddHeader>&amp;R&amp;G</oddHeader>
    <oddFooter>&amp;R&amp;10&amp;K01+034Page 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40"/>
  <sheetViews>
    <sheetView showGridLines="0" zoomScale="85" zoomScaleNormal="85" workbookViewId="0">
      <selection sqref="A1:G2"/>
    </sheetView>
  </sheetViews>
  <sheetFormatPr defaultColWidth="9.08984375" defaultRowHeight="13" x14ac:dyDescent="0.3"/>
  <cols>
    <col min="1" max="1" width="14" style="2" customWidth="1"/>
    <col min="2" max="4" width="10.6328125" style="2" customWidth="1"/>
    <col min="5" max="5" width="12.6328125" style="2" customWidth="1"/>
    <col min="6" max="6" width="10.6328125" style="2" customWidth="1"/>
    <col min="7" max="7" width="12.6328125" style="2" customWidth="1"/>
    <col min="8" max="16384" width="9.08984375" style="2"/>
  </cols>
  <sheetData>
    <row r="1" spans="1:7" ht="18.5" customHeight="1" x14ac:dyDescent="0.3">
      <c r="A1" s="45" t="s">
        <v>0</v>
      </c>
      <c r="B1" s="45"/>
      <c r="C1" s="45"/>
      <c r="D1" s="45"/>
      <c r="E1" s="45"/>
      <c r="F1" s="45"/>
      <c r="G1" s="45"/>
    </row>
    <row r="2" spans="1:7" ht="15.5" customHeight="1" x14ac:dyDescent="0.3">
      <c r="A2" s="45"/>
      <c r="B2" s="45"/>
      <c r="C2" s="45"/>
      <c r="D2" s="45"/>
      <c r="E2" s="45"/>
      <c r="F2" s="45"/>
      <c r="G2" s="45"/>
    </row>
    <row r="5" spans="1:7" s="9" customFormat="1" ht="52.5" customHeight="1" x14ac:dyDescent="0.35">
      <c r="A5" s="19" t="s">
        <v>1</v>
      </c>
      <c r="B5" s="5" t="s">
        <v>2</v>
      </c>
      <c r="C5" s="20" t="s">
        <v>3</v>
      </c>
      <c r="D5" s="20" t="s">
        <v>4</v>
      </c>
      <c r="E5" s="20" t="s">
        <v>5</v>
      </c>
      <c r="F5" s="20" t="s">
        <v>6</v>
      </c>
      <c r="G5" s="21" t="s">
        <v>7</v>
      </c>
    </row>
    <row r="6" spans="1:7" x14ac:dyDescent="0.3">
      <c r="A6" s="2" t="s">
        <v>8</v>
      </c>
      <c r="B6" s="22">
        <v>20131</v>
      </c>
      <c r="C6" s="12">
        <f>female!C6+male!C6</f>
        <v>977</v>
      </c>
      <c r="D6" s="13">
        <f>female!D6+male!D6</f>
        <v>3.5941581135268366E-2</v>
      </c>
      <c r="E6" s="14">
        <f>female!E6+male!E6</f>
        <v>9915494.3300000001</v>
      </c>
      <c r="F6" s="13">
        <f>female!F6+male!F6</f>
        <v>3.4920573263540172E-2</v>
      </c>
      <c r="G6" s="15">
        <f>IFERROR(E6/C6,"-")</f>
        <v>10148.919477993859</v>
      </c>
    </row>
    <row r="7" spans="1:7" x14ac:dyDescent="0.3">
      <c r="A7" s="2" t="s">
        <v>8</v>
      </c>
      <c r="B7" s="22">
        <v>20132</v>
      </c>
      <c r="C7" s="12">
        <f>female!C7+male!C7</f>
        <v>1243</v>
      </c>
      <c r="D7" s="13">
        <f>female!D7+male!D7</f>
        <v>3.7770822571333074E-2</v>
      </c>
      <c r="E7" s="14">
        <f>female!E7+male!E7</f>
        <v>9949731.5899999999</v>
      </c>
      <c r="F7" s="13">
        <f>female!F7+male!F7</f>
        <v>2.838684223542931E-2</v>
      </c>
      <c r="G7" s="15">
        <f t="shared" ref="G7:G29" si="0">IFERROR(E7/C7,"-")</f>
        <v>8004.6110941271118</v>
      </c>
    </row>
    <row r="8" spans="1:7" x14ac:dyDescent="0.3">
      <c r="A8" s="2" t="s">
        <v>8</v>
      </c>
      <c r="B8" s="22">
        <v>20141</v>
      </c>
      <c r="C8" s="12">
        <f>female!C8+male!C8</f>
        <v>890</v>
      </c>
      <c r="D8" s="13">
        <f>female!D8+male!D8</f>
        <v>3.0383722518093677E-2</v>
      </c>
      <c r="E8" s="14">
        <f>female!E8+male!E8</f>
        <v>7581900.4000000004</v>
      </c>
      <c r="F8" s="13">
        <f>female!F8+male!F8</f>
        <v>2.4591117346296008E-2</v>
      </c>
      <c r="G8" s="15">
        <f t="shared" si="0"/>
        <v>8518.9892134831462</v>
      </c>
    </row>
    <row r="9" spans="1:7" x14ac:dyDescent="0.3">
      <c r="A9" s="2" t="s">
        <v>8</v>
      </c>
      <c r="B9" s="22">
        <v>20142</v>
      </c>
      <c r="C9" s="12">
        <f>female!C9+male!C9</f>
        <v>1339</v>
      </c>
      <c r="D9" s="13">
        <f>female!D9+male!D9</f>
        <v>4.229044280209715E-2</v>
      </c>
      <c r="E9" s="14">
        <f>female!E9+male!E9</f>
        <v>14268566.280000001</v>
      </c>
      <c r="F9" s="13">
        <f>female!F9+male!F9</f>
        <v>3.9198225817790075E-2</v>
      </c>
      <c r="G9" s="15">
        <f t="shared" si="0"/>
        <v>10656.136131441375</v>
      </c>
    </row>
    <row r="10" spans="1:7" x14ac:dyDescent="0.3">
      <c r="A10" s="2" t="s">
        <v>8</v>
      </c>
      <c r="B10" s="22">
        <v>20151</v>
      </c>
      <c r="C10" s="12">
        <f>female!C10+male!C10</f>
        <v>979</v>
      </c>
      <c r="D10" s="13">
        <f>female!D10+male!D10</f>
        <v>3.1121848873064819E-2</v>
      </c>
      <c r="E10" s="14">
        <f>female!E10+male!E10</f>
        <v>5529886.6799999997</v>
      </c>
      <c r="F10" s="13">
        <f>female!F10+male!F10</f>
        <v>1.6359079807687336E-2</v>
      </c>
      <c r="G10" s="15">
        <f t="shared" si="0"/>
        <v>5648.5052911133807</v>
      </c>
    </row>
    <row r="11" spans="1:7" x14ac:dyDescent="0.3">
      <c r="A11" s="2" t="s">
        <v>8</v>
      </c>
      <c r="B11" s="22">
        <v>20152</v>
      </c>
      <c r="C11" s="12">
        <f>female!C11+male!C11</f>
        <v>1267</v>
      </c>
      <c r="D11" s="13">
        <f>female!D11+male!D11</f>
        <v>3.6144234609459688E-2</v>
      </c>
      <c r="E11" s="14">
        <f>female!E11+male!E11</f>
        <v>11525812.01</v>
      </c>
      <c r="F11" s="13">
        <f>female!F11+male!F11</f>
        <v>2.7507089711161635E-2</v>
      </c>
      <c r="G11" s="15">
        <f t="shared" si="0"/>
        <v>9096.9313417521698</v>
      </c>
    </row>
    <row r="12" spans="1:7" x14ac:dyDescent="0.3">
      <c r="A12" s="2" t="s">
        <v>8</v>
      </c>
      <c r="B12" s="22">
        <v>20161</v>
      </c>
      <c r="C12" s="12">
        <f>female!C12+male!C12</f>
        <v>936</v>
      </c>
      <c r="D12" s="13">
        <f>female!D12+male!D12</f>
        <v>2.8777863182167563E-2</v>
      </c>
      <c r="E12" s="14">
        <f>female!E12+male!E12</f>
        <v>7014376.0899999999</v>
      </c>
      <c r="F12" s="13">
        <f>female!F12+male!F12</f>
        <v>1.872773723753076E-2</v>
      </c>
      <c r="G12" s="15">
        <f t="shared" si="0"/>
        <v>7493.9915491452994</v>
      </c>
    </row>
    <row r="13" spans="1:7" x14ac:dyDescent="0.3">
      <c r="A13" s="2" t="s">
        <v>8</v>
      </c>
      <c r="B13" s="22">
        <v>20162</v>
      </c>
      <c r="C13" s="12">
        <f>female!C13+male!C13</f>
        <v>1259</v>
      </c>
      <c r="D13" s="13">
        <f>female!D13+male!D13</f>
        <v>3.2961566656194367E-2</v>
      </c>
      <c r="E13" s="14">
        <f>female!E13+male!E13</f>
        <v>11657171.899999999</v>
      </c>
      <c r="F13" s="13">
        <f>female!F13+male!F13</f>
        <v>2.8410181361125594E-2</v>
      </c>
      <c r="G13" s="15">
        <f t="shared" si="0"/>
        <v>9259.0722001588547</v>
      </c>
    </row>
    <row r="14" spans="1:7" x14ac:dyDescent="0.3">
      <c r="A14" s="2" t="s">
        <v>8</v>
      </c>
      <c r="B14" s="22">
        <v>20171</v>
      </c>
      <c r="C14" s="12">
        <f>female!C14+male!C14</f>
        <v>1038</v>
      </c>
      <c r="D14" s="13">
        <f>female!D14+male!D14</f>
        <v>3.0880909172046531E-2</v>
      </c>
      <c r="E14" s="14">
        <f>female!E14+male!E14</f>
        <v>7951030.4500000002</v>
      </c>
      <c r="F14" s="13">
        <f>female!F14+male!F14</f>
        <v>2.3519653517721312E-2</v>
      </c>
      <c r="G14" s="15">
        <f t="shared" si="0"/>
        <v>7659.9522639691713</v>
      </c>
    </row>
    <row r="15" spans="1:7" x14ac:dyDescent="0.3">
      <c r="A15" s="2" t="s">
        <v>8</v>
      </c>
      <c r="B15" s="22">
        <v>20172</v>
      </c>
      <c r="C15" s="12">
        <f>female!C15+male!C15</f>
        <v>1258</v>
      </c>
      <c r="D15" s="13">
        <f>female!D15+male!D15</f>
        <v>3.2292014272146216E-2</v>
      </c>
      <c r="E15" s="14">
        <f>female!E15+male!E15</f>
        <v>9220903.2699999996</v>
      </c>
      <c r="F15" s="13">
        <f>female!F15+male!F15</f>
        <v>2.3348139000456007E-2</v>
      </c>
      <c r="G15" s="15">
        <f t="shared" si="0"/>
        <v>7329.8118203497615</v>
      </c>
    </row>
    <row r="16" spans="1:7" x14ac:dyDescent="0.3">
      <c r="A16" s="2" t="s">
        <v>8</v>
      </c>
      <c r="B16" s="22">
        <v>20181</v>
      </c>
      <c r="C16" s="12">
        <f>female!C16+male!C16</f>
        <v>915</v>
      </c>
      <c r="D16" s="13">
        <f>female!D16+male!D16</f>
        <v>2.7009475455323673E-2</v>
      </c>
      <c r="E16" s="14">
        <f>female!E16+male!E16</f>
        <v>6700885.7200000007</v>
      </c>
      <c r="F16" s="13">
        <f>female!F16+male!F16</f>
        <v>1.9801815566531294E-2</v>
      </c>
      <c r="G16" s="15">
        <f t="shared" si="0"/>
        <v>7323.3723715847</v>
      </c>
    </row>
    <row r="17" spans="1:7" x14ac:dyDescent="0.3">
      <c r="A17" s="2" t="s">
        <v>8</v>
      </c>
      <c r="B17" s="22">
        <v>20182</v>
      </c>
      <c r="C17" s="12">
        <f>female!C17+male!C17</f>
        <v>1160</v>
      </c>
      <c r="D17" s="13">
        <f>female!D17+male!D17</f>
        <v>3.0190250631132395E-2</v>
      </c>
      <c r="E17" s="14">
        <f>female!E17+male!E17</f>
        <v>9056559.9299999997</v>
      </c>
      <c r="F17" s="13">
        <f>female!F17+male!F17</f>
        <v>2.3256531022752581E-2</v>
      </c>
      <c r="G17" s="15">
        <f t="shared" si="0"/>
        <v>7807.37925</v>
      </c>
    </row>
    <row r="18" spans="1:7" x14ac:dyDescent="0.3">
      <c r="A18" s="2" t="s">
        <v>8</v>
      </c>
      <c r="B18" s="22">
        <v>20191</v>
      </c>
      <c r="C18" s="12">
        <f>female!C18+male!C18</f>
        <v>936</v>
      </c>
      <c r="D18" s="13">
        <f>female!D18+male!D18</f>
        <v>2.7414914181945992E-2</v>
      </c>
      <c r="E18" s="14">
        <f>female!E18+male!E18</f>
        <v>7594589.3599999994</v>
      </c>
      <c r="F18" s="13">
        <f>female!F18+male!F18</f>
        <v>2.2065371296160902E-2</v>
      </c>
      <c r="G18" s="15">
        <f t="shared" si="0"/>
        <v>8113.8775213675208</v>
      </c>
    </row>
    <row r="19" spans="1:7" x14ac:dyDescent="0.3">
      <c r="A19" s="2" t="s">
        <v>8</v>
      </c>
      <c r="B19" s="22">
        <v>20192</v>
      </c>
      <c r="C19" s="12">
        <f>female!C19+male!C19</f>
        <v>1173</v>
      </c>
      <c r="D19" s="13">
        <f>female!D19+male!D19</f>
        <v>3.0029184373559982E-2</v>
      </c>
      <c r="E19" s="14">
        <f>female!E19+male!E19</f>
        <v>8562369.7100000009</v>
      </c>
      <c r="F19" s="13">
        <f>female!F19+male!F19</f>
        <v>2.2020927056189875E-2</v>
      </c>
      <c r="G19" s="15">
        <f t="shared" si="0"/>
        <v>7299.5479198635985</v>
      </c>
    </row>
    <row r="20" spans="1:7" x14ac:dyDescent="0.3">
      <c r="A20" s="2" t="s">
        <v>8</v>
      </c>
      <c r="B20" s="22">
        <v>20201</v>
      </c>
      <c r="C20" s="12">
        <f>female!C20+male!C20</f>
        <v>463</v>
      </c>
      <c r="D20" s="13">
        <f>female!D20+male!D20</f>
        <v>2.3563540129268666E-2</v>
      </c>
      <c r="E20" s="14">
        <f>female!E20+male!E20</f>
        <v>5167042.29</v>
      </c>
      <c r="F20" s="13">
        <f>female!F20+male!F20</f>
        <v>2.2958581548489034E-2</v>
      </c>
      <c r="G20" s="15">
        <f t="shared" si="0"/>
        <v>11159.918552915768</v>
      </c>
    </row>
    <row r="21" spans="1:7" x14ac:dyDescent="0.3">
      <c r="A21" s="2" t="s">
        <v>8</v>
      </c>
      <c r="B21" s="22">
        <v>20202</v>
      </c>
      <c r="C21" s="12">
        <f>female!C21+male!C21</f>
        <v>652</v>
      </c>
      <c r="D21" s="13">
        <f>female!D21+male!D21</f>
        <v>2.6283963557203902E-2</v>
      </c>
      <c r="E21" s="14">
        <f>female!E21+male!E21</f>
        <v>5042991.33</v>
      </c>
      <c r="F21" s="13">
        <f>female!F21+male!F21</f>
        <v>1.8174715384157922E-2</v>
      </c>
      <c r="G21" s="15">
        <f t="shared" si="0"/>
        <v>7734.6492791411047</v>
      </c>
    </row>
    <row r="22" spans="1:7" x14ac:dyDescent="0.3">
      <c r="A22" s="2" t="s">
        <v>8</v>
      </c>
      <c r="B22" s="22">
        <v>20211</v>
      </c>
      <c r="C22" s="12">
        <f>female!C22+male!C22</f>
        <v>416</v>
      </c>
      <c r="D22" s="13">
        <f>female!D22+male!D22</f>
        <v>2.2491349480968856E-2</v>
      </c>
      <c r="E22" s="14">
        <f>female!E22+male!E22</f>
        <v>2221887.42</v>
      </c>
      <c r="F22" s="13">
        <f>female!F22+male!F22</f>
        <v>1.1500963927337481E-2</v>
      </c>
      <c r="G22" s="15">
        <f t="shared" si="0"/>
        <v>5341.0755288461532</v>
      </c>
    </row>
    <row r="23" spans="1:7" x14ac:dyDescent="0.3">
      <c r="A23" s="2" t="s">
        <v>8</v>
      </c>
      <c r="B23" s="22">
        <v>20212</v>
      </c>
      <c r="C23" s="12">
        <f>female!C23+male!C23</f>
        <v>836</v>
      </c>
      <c r="D23" s="13">
        <f>female!D23+male!D23</f>
        <v>2.9099516168331653E-2</v>
      </c>
      <c r="E23" s="14">
        <f>female!E23+male!E23</f>
        <v>6519053.8499999996</v>
      </c>
      <c r="F23" s="13">
        <f>female!F23+male!F23</f>
        <v>2.2160421903279857E-2</v>
      </c>
      <c r="G23" s="15">
        <f t="shared" si="0"/>
        <v>7797.911303827751</v>
      </c>
    </row>
    <row r="24" spans="1:7" x14ac:dyDescent="0.3">
      <c r="A24" s="2" t="s">
        <v>8</v>
      </c>
      <c r="B24" s="22">
        <v>20221</v>
      </c>
      <c r="C24" s="12">
        <f>female!C24+male!C24</f>
        <v>615</v>
      </c>
      <c r="D24" s="13">
        <f>female!D24+male!D24</f>
        <v>2.3822435698791444E-2</v>
      </c>
      <c r="E24" s="14">
        <f>female!E24+male!E24</f>
        <v>3649704.15</v>
      </c>
      <c r="F24" s="13">
        <f>female!F24+male!F24</f>
        <v>1.555558530602319E-2</v>
      </c>
      <c r="G24" s="15">
        <f t="shared" si="0"/>
        <v>5934.4782926829266</v>
      </c>
    </row>
    <row r="25" spans="1:7" x14ac:dyDescent="0.3">
      <c r="A25" s="2" t="s">
        <v>8</v>
      </c>
      <c r="B25" s="22">
        <v>20222</v>
      </c>
      <c r="C25" s="12">
        <f>female!C25+male!C25</f>
        <v>895</v>
      </c>
      <c r="D25" s="13">
        <f>female!D25+male!D25</f>
        <v>2.8943794062479787E-2</v>
      </c>
      <c r="E25" s="14">
        <f>female!E25+male!E25</f>
        <v>5268083.7799999993</v>
      </c>
      <c r="F25" s="13">
        <f>female!F25+male!F25</f>
        <v>1.8357886859176512E-2</v>
      </c>
      <c r="G25" s="15">
        <f t="shared" si="0"/>
        <v>5886.1271284916193</v>
      </c>
    </row>
    <row r="26" spans="1:7" x14ac:dyDescent="0.3">
      <c r="A26" s="2" t="s">
        <v>8</v>
      </c>
      <c r="B26" s="22">
        <v>20231</v>
      </c>
      <c r="C26" s="12">
        <f>female!C26+male!C26</f>
        <v>765</v>
      </c>
      <c r="D26" s="13">
        <f>female!D26+male!D26</f>
        <v>2.5870815015218127E-2</v>
      </c>
      <c r="E26" s="14">
        <f>female!E26+male!E26</f>
        <v>3615961.16</v>
      </c>
      <c r="F26" s="13">
        <f>female!F26+male!F26</f>
        <v>1.5217570541892118E-2</v>
      </c>
      <c r="G26" s="15">
        <f t="shared" si="0"/>
        <v>4726.7466143790853</v>
      </c>
    </row>
    <row r="27" spans="1:7" x14ac:dyDescent="0.3">
      <c r="A27" s="2" t="s">
        <v>8</v>
      </c>
      <c r="B27" s="22">
        <v>20232</v>
      </c>
      <c r="C27" s="12">
        <f>female!C27+male!C27</f>
        <v>1032</v>
      </c>
      <c r="D27" s="13">
        <f>female!D27+male!D27</f>
        <v>2.972264623714755E-2</v>
      </c>
      <c r="E27" s="14">
        <f>female!E27+male!E27</f>
        <v>4874793.2299999995</v>
      </c>
      <c r="F27" s="13">
        <f>female!F27+male!F27</f>
        <v>1.9222966018838664E-2</v>
      </c>
      <c r="G27" s="15">
        <f t="shared" si="0"/>
        <v>4723.6368507751931</v>
      </c>
    </row>
    <row r="28" spans="1:7" x14ac:dyDescent="0.3">
      <c r="A28" s="2" t="s">
        <v>8</v>
      </c>
      <c r="B28" s="22">
        <v>20241</v>
      </c>
      <c r="C28" s="12">
        <f>female!C28+male!C28</f>
        <v>815</v>
      </c>
      <c r="D28" s="13">
        <f>female!D28+male!D28</f>
        <v>2.5649902435953924E-2</v>
      </c>
      <c r="E28" s="14">
        <f>female!E28+male!E28</f>
        <v>2757410.2199999997</v>
      </c>
      <c r="F28" s="13">
        <f>female!F28+male!F28</f>
        <v>1.501538799455026E-2</v>
      </c>
      <c r="G28" s="15">
        <f t="shared" si="0"/>
        <v>3383.3254233128832</v>
      </c>
    </row>
    <row r="29" spans="1:7" x14ac:dyDescent="0.3">
      <c r="A29" s="2" t="s">
        <v>8</v>
      </c>
      <c r="B29" s="22">
        <v>20242</v>
      </c>
      <c r="C29" s="12">
        <f>female!C29+male!C29</f>
        <v>963</v>
      </c>
      <c r="D29" s="13">
        <f>female!D29+male!D29</f>
        <v>2.7930044374836857E-2</v>
      </c>
      <c r="E29" s="14">
        <f>female!E29+male!E29</f>
        <v>2474563.0499999998</v>
      </c>
      <c r="F29" s="13">
        <f>female!F29+male!F29</f>
        <v>1.9010171695737967E-2</v>
      </c>
      <c r="G29" s="15">
        <f t="shared" si="0"/>
        <v>2569.6397196261682</v>
      </c>
    </row>
    <row r="30" spans="1:7" x14ac:dyDescent="0.3">
      <c r="A30" s="2" t="s">
        <v>8</v>
      </c>
      <c r="B30" s="22">
        <v>20251</v>
      </c>
      <c r="C30" s="12">
        <f>female!C30+male!C30</f>
        <v>336</v>
      </c>
      <c r="D30" s="13">
        <f>female!D30+male!D30</f>
        <v>1.9841738514231724E-2</v>
      </c>
      <c r="E30" s="14">
        <f>female!E30+male!E30</f>
        <v>394980.33999999997</v>
      </c>
      <c r="F30" s="13">
        <f>female!F30+male!F30</f>
        <v>1.4546969983264074E-2</v>
      </c>
      <c r="G30" s="15">
        <f t="shared" ref="G30:G93" si="1">IFERROR(E30/C30,"-")</f>
        <v>1175.5367261904762</v>
      </c>
    </row>
    <row r="31" spans="1:7" x14ac:dyDescent="0.3">
      <c r="A31" s="2" t="s">
        <v>9</v>
      </c>
      <c r="B31" s="22">
        <v>20131</v>
      </c>
      <c r="C31" s="12">
        <f>female!C31+male!C31</f>
        <v>3230</v>
      </c>
      <c r="D31" s="13">
        <f>female!D31+male!D31</f>
        <v>0.11882426516572858</v>
      </c>
      <c r="E31" s="14">
        <f>female!E31+male!E31</f>
        <v>31325380.5</v>
      </c>
      <c r="F31" s="13">
        <f>female!F31+male!F31</f>
        <v>0.11032231055277328</v>
      </c>
      <c r="G31" s="15">
        <f t="shared" si="1"/>
        <v>9698.2602167182667</v>
      </c>
    </row>
    <row r="32" spans="1:7" x14ac:dyDescent="0.3">
      <c r="A32" s="2" t="s">
        <v>9</v>
      </c>
      <c r="B32" s="22">
        <v>20132</v>
      </c>
      <c r="C32" s="12">
        <f>female!C32+male!C32</f>
        <v>4084</v>
      </c>
      <c r="D32" s="13">
        <f>female!D32+male!D32</f>
        <v>0.12409979033091251</v>
      </c>
      <c r="E32" s="14">
        <f>female!E32+male!E32</f>
        <v>40491245.209999993</v>
      </c>
      <c r="F32" s="13">
        <f>female!F32+male!F32</f>
        <v>0.11552257257347308</v>
      </c>
      <c r="G32" s="15">
        <f t="shared" si="1"/>
        <v>9914.6046057786461</v>
      </c>
    </row>
    <row r="33" spans="1:7" x14ac:dyDescent="0.3">
      <c r="A33" s="2" t="s">
        <v>9</v>
      </c>
      <c r="B33" s="22">
        <v>20141</v>
      </c>
      <c r="C33" s="12">
        <f>female!C33+male!C33</f>
        <v>3256</v>
      </c>
      <c r="D33" s="13">
        <f>female!D33+male!D33</f>
        <v>0.11115662979653149</v>
      </c>
      <c r="E33" s="14">
        <f>female!E33+male!E33</f>
        <v>32954525.34</v>
      </c>
      <c r="F33" s="13">
        <f>female!F33+male!F33</f>
        <v>0.10688462746456356</v>
      </c>
      <c r="G33" s="15">
        <f t="shared" si="1"/>
        <v>10121.168716216216</v>
      </c>
    </row>
    <row r="34" spans="1:7" x14ac:dyDescent="0.3">
      <c r="A34" s="2" t="s">
        <v>9</v>
      </c>
      <c r="B34" s="22">
        <v>20142</v>
      </c>
      <c r="C34" s="12">
        <f>female!C34+male!C34</f>
        <v>4056</v>
      </c>
      <c r="D34" s="13">
        <f>female!D34+male!D34</f>
        <v>0.12810308887625543</v>
      </c>
      <c r="E34" s="14">
        <f>female!E34+male!E34</f>
        <v>44599325.450000003</v>
      </c>
      <c r="F34" s="13">
        <f>female!F34+male!F34</f>
        <v>0.12252208077560346</v>
      </c>
      <c r="G34" s="15">
        <f t="shared" si="1"/>
        <v>10995.888917652861</v>
      </c>
    </row>
    <row r="35" spans="1:7" x14ac:dyDescent="0.3">
      <c r="A35" s="2" t="s">
        <v>9</v>
      </c>
      <c r="B35" s="22">
        <v>20151</v>
      </c>
      <c r="C35" s="12">
        <f>female!C35+male!C35</f>
        <v>3690</v>
      </c>
      <c r="D35" s="13">
        <f>female!D35+male!D35</f>
        <v>0.11730298502717995</v>
      </c>
      <c r="E35" s="14">
        <f>female!E35+male!E35</f>
        <v>37337177.989999995</v>
      </c>
      <c r="F35" s="13">
        <f>female!F35+male!F35</f>
        <v>0.11045468196325445</v>
      </c>
      <c r="G35" s="15">
        <f t="shared" si="1"/>
        <v>10118.476420054199</v>
      </c>
    </row>
    <row r="36" spans="1:7" x14ac:dyDescent="0.3">
      <c r="A36" s="2" t="s">
        <v>9</v>
      </c>
      <c r="B36" s="22">
        <v>20152</v>
      </c>
      <c r="C36" s="12">
        <f>female!C36+male!C36</f>
        <v>4595</v>
      </c>
      <c r="D36" s="13">
        <f>female!D36+male!D36</f>
        <v>0.13108347121583841</v>
      </c>
      <c r="E36" s="14">
        <f>female!E36+male!E36</f>
        <v>51141419.060000002</v>
      </c>
      <c r="F36" s="13">
        <f>female!F36+male!F36</f>
        <v>0.12205227716875902</v>
      </c>
      <c r="G36" s="15">
        <f t="shared" si="1"/>
        <v>11129.797401523396</v>
      </c>
    </row>
    <row r="37" spans="1:7" x14ac:dyDescent="0.3">
      <c r="A37" s="2" t="s">
        <v>9</v>
      </c>
      <c r="B37" s="22">
        <v>20161</v>
      </c>
      <c r="C37" s="12">
        <f>female!C37+male!C37</f>
        <v>4080</v>
      </c>
      <c r="D37" s="13">
        <f>female!D37+male!D37</f>
        <v>0.12544196771714067</v>
      </c>
      <c r="E37" s="14">
        <f>female!E37+male!E37</f>
        <v>42771762.560000002</v>
      </c>
      <c r="F37" s="13">
        <f>female!F37+male!F37</f>
        <v>0.11419666127564826</v>
      </c>
      <c r="G37" s="15">
        <f t="shared" si="1"/>
        <v>10483.275137254903</v>
      </c>
    </row>
    <row r="38" spans="1:7" x14ac:dyDescent="0.3">
      <c r="A38" s="2" t="s">
        <v>9</v>
      </c>
      <c r="B38" s="22">
        <v>20162</v>
      </c>
      <c r="C38" s="12">
        <f>female!C38+male!C38</f>
        <v>5110</v>
      </c>
      <c r="D38" s="13">
        <f>female!D38+male!D38</f>
        <v>0.1337836422662059</v>
      </c>
      <c r="E38" s="14">
        <f>female!E38+male!E38</f>
        <v>53472842.960000001</v>
      </c>
      <c r="F38" s="13">
        <f>female!F38+male!F38</f>
        <v>0.1303209028245168</v>
      </c>
      <c r="G38" s="15">
        <f t="shared" si="1"/>
        <v>10464.352829745598</v>
      </c>
    </row>
    <row r="39" spans="1:7" x14ac:dyDescent="0.3">
      <c r="A39" s="2" t="s">
        <v>9</v>
      </c>
      <c r="B39" s="22">
        <v>20171</v>
      </c>
      <c r="C39" s="12">
        <f>female!C39+male!C39</f>
        <v>4214</v>
      </c>
      <c r="D39" s="13">
        <f>female!D39+male!D39</f>
        <v>0.12536816112813495</v>
      </c>
      <c r="E39" s="14">
        <f>female!E39+male!E39</f>
        <v>35285590.540000007</v>
      </c>
      <c r="F39" s="13">
        <f>female!F39+male!F39</f>
        <v>0.10437701992060473</v>
      </c>
      <c r="G39" s="15">
        <f t="shared" si="1"/>
        <v>8373.4196820123416</v>
      </c>
    </row>
    <row r="40" spans="1:7" x14ac:dyDescent="0.3">
      <c r="A40" s="2" t="s">
        <v>9</v>
      </c>
      <c r="B40" s="22">
        <v>20172</v>
      </c>
      <c r="C40" s="12">
        <f>female!C40+male!C40</f>
        <v>5204</v>
      </c>
      <c r="D40" s="13">
        <f>female!D40+male!D40</f>
        <v>0.13358318145647766</v>
      </c>
      <c r="E40" s="14">
        <f>female!E40+male!E40</f>
        <v>43422384.769999996</v>
      </c>
      <c r="F40" s="13">
        <f>female!F40+male!F40</f>
        <v>0.10994930167413458</v>
      </c>
      <c r="G40" s="15">
        <f t="shared" si="1"/>
        <v>8344.0401172175243</v>
      </c>
    </row>
    <row r="41" spans="1:7" x14ac:dyDescent="0.3">
      <c r="A41" s="2" t="s">
        <v>9</v>
      </c>
      <c r="B41" s="22">
        <v>20181</v>
      </c>
      <c r="C41" s="12">
        <f>female!C41+male!C41</f>
        <v>4131</v>
      </c>
      <c r="D41" s="13">
        <f>female!D41+male!D41</f>
        <v>0.12194114000649409</v>
      </c>
      <c r="E41" s="14">
        <f>female!E41+male!E41</f>
        <v>34184550.730000004</v>
      </c>
      <c r="F41" s="13">
        <f>female!F41+male!F41</f>
        <v>0.10101890959874374</v>
      </c>
      <c r="G41" s="15">
        <f t="shared" si="1"/>
        <v>8275.1272645848476</v>
      </c>
    </row>
    <row r="42" spans="1:7" x14ac:dyDescent="0.3">
      <c r="A42" s="2" t="s">
        <v>9</v>
      </c>
      <c r="B42" s="22">
        <v>20182</v>
      </c>
      <c r="C42" s="12">
        <f>female!C42+male!C42</f>
        <v>5257</v>
      </c>
      <c r="D42" s="13">
        <f>female!D42+male!D42</f>
        <v>0.13681909273091639</v>
      </c>
      <c r="E42" s="14">
        <f>female!E42+male!E42</f>
        <v>45627529.670000002</v>
      </c>
      <c r="F42" s="13">
        <f>female!F42+male!F42</f>
        <v>0.11716789459393759</v>
      </c>
      <c r="G42" s="15">
        <f t="shared" si="1"/>
        <v>8679.3855183564774</v>
      </c>
    </row>
    <row r="43" spans="1:7" x14ac:dyDescent="0.3">
      <c r="A43" s="2" t="s">
        <v>9</v>
      </c>
      <c r="B43" s="22">
        <v>20191</v>
      </c>
      <c r="C43" s="12">
        <f>female!C43+male!C43</f>
        <v>4142</v>
      </c>
      <c r="D43" s="13">
        <f>female!D43+male!D43</f>
        <v>0.12131685314275673</v>
      </c>
      <c r="E43" s="14">
        <f>female!E43+male!E43</f>
        <v>32883003.420000002</v>
      </c>
      <c r="F43" s="13">
        <f>female!F43+male!F43</f>
        <v>9.5538500556299824E-2</v>
      </c>
      <c r="G43" s="15">
        <f t="shared" si="1"/>
        <v>7938.9192225977795</v>
      </c>
    </row>
    <row r="44" spans="1:7" x14ac:dyDescent="0.3">
      <c r="A44" s="2" t="s">
        <v>9</v>
      </c>
      <c r="B44" s="22">
        <v>20192</v>
      </c>
      <c r="C44" s="12">
        <f>female!C44+male!C44</f>
        <v>5119</v>
      </c>
      <c r="D44" s="13">
        <f>female!D44+male!D44</f>
        <v>0.13104807741539093</v>
      </c>
      <c r="E44" s="14">
        <f>female!E44+male!E44</f>
        <v>42037634.57</v>
      </c>
      <c r="F44" s="13">
        <f>female!F44+male!F44</f>
        <v>0.10811349145547884</v>
      </c>
      <c r="G44" s="15">
        <f t="shared" si="1"/>
        <v>8212.0794237155696</v>
      </c>
    </row>
    <row r="45" spans="1:7" x14ac:dyDescent="0.3">
      <c r="A45" s="2" t="s">
        <v>9</v>
      </c>
      <c r="B45" s="22">
        <v>20201</v>
      </c>
      <c r="C45" s="12">
        <f>female!C45+male!C45</f>
        <v>2419</v>
      </c>
      <c r="D45" s="13">
        <f>female!D45+male!D45</f>
        <v>0.12311059086976436</v>
      </c>
      <c r="E45" s="14">
        <f>female!E45+male!E45</f>
        <v>22201670.43</v>
      </c>
      <c r="F45" s="13">
        <f>female!F45+male!F45</f>
        <v>9.8648091591259771E-2</v>
      </c>
      <c r="G45" s="15">
        <f t="shared" si="1"/>
        <v>9178.0365564282765</v>
      </c>
    </row>
    <row r="46" spans="1:7" x14ac:dyDescent="0.3">
      <c r="A46" s="2" t="s">
        <v>9</v>
      </c>
      <c r="B46" s="22">
        <v>20202</v>
      </c>
      <c r="C46" s="12">
        <f>female!C46+male!C46</f>
        <v>3563</v>
      </c>
      <c r="D46" s="13">
        <f>female!D46+male!D46</f>
        <v>0.14363460453116181</v>
      </c>
      <c r="E46" s="14">
        <f>female!E46+male!E46</f>
        <v>32749343.09</v>
      </c>
      <c r="F46" s="13">
        <f>female!F46+male!F46</f>
        <v>0.11802716894198764</v>
      </c>
      <c r="G46" s="15">
        <f t="shared" si="1"/>
        <v>9191.5080241369633</v>
      </c>
    </row>
    <row r="47" spans="1:7" x14ac:dyDescent="0.3">
      <c r="A47" s="2" t="s">
        <v>9</v>
      </c>
      <c r="B47" s="22">
        <v>20211</v>
      </c>
      <c r="C47" s="12">
        <f>female!C47+male!C47</f>
        <v>2450</v>
      </c>
      <c r="D47" s="13">
        <f>female!D47+male!D47</f>
        <v>0.13246107266435986</v>
      </c>
      <c r="E47" s="14">
        <f>female!E47+male!E47</f>
        <v>21053650.509999998</v>
      </c>
      <c r="F47" s="13">
        <f>female!F47+male!F47</f>
        <v>0.10897819253789209</v>
      </c>
      <c r="G47" s="15">
        <f t="shared" si="1"/>
        <v>8593.3267387755095</v>
      </c>
    </row>
    <row r="48" spans="1:7" x14ac:dyDescent="0.3">
      <c r="A48" s="2" t="s">
        <v>9</v>
      </c>
      <c r="B48" s="22">
        <v>20212</v>
      </c>
      <c r="C48" s="12">
        <f>female!C48+male!C48</f>
        <v>4107</v>
      </c>
      <c r="D48" s="13">
        <f>female!D48+male!D48</f>
        <v>0.14295659438198338</v>
      </c>
      <c r="E48" s="14">
        <f>female!E48+male!E48</f>
        <v>36653732.32</v>
      </c>
      <c r="F48" s="13">
        <f>female!F48+male!F48</f>
        <v>0.12459816888014888</v>
      </c>
      <c r="G48" s="15">
        <f t="shared" si="1"/>
        <v>8924.6974239103965</v>
      </c>
    </row>
    <row r="49" spans="1:7" x14ac:dyDescent="0.3">
      <c r="A49" s="2" t="s">
        <v>9</v>
      </c>
      <c r="B49" s="22">
        <v>20221</v>
      </c>
      <c r="C49" s="12">
        <f>female!C49+male!C49</f>
        <v>3224</v>
      </c>
      <c r="D49" s="13">
        <f>female!D49+male!D49</f>
        <v>0.12488379299659125</v>
      </c>
      <c r="E49" s="14">
        <f>female!E49+male!E49</f>
        <v>22418667.370000001</v>
      </c>
      <c r="F49" s="13">
        <f>female!F49+male!F49</f>
        <v>9.5551715533269618E-2</v>
      </c>
      <c r="G49" s="15">
        <f t="shared" si="1"/>
        <v>6953.6809460297773</v>
      </c>
    </row>
    <row r="50" spans="1:7" x14ac:dyDescent="0.3">
      <c r="A50" s="2" t="s">
        <v>9</v>
      </c>
      <c r="B50" s="22">
        <v>20222</v>
      </c>
      <c r="C50" s="12">
        <f>female!C50+male!C50</f>
        <v>4068</v>
      </c>
      <c r="D50" s="13">
        <f>female!D50+male!D50</f>
        <v>0.13155682038677963</v>
      </c>
      <c r="E50" s="14">
        <f>female!E50+male!E50</f>
        <v>32627479.530000001</v>
      </c>
      <c r="F50" s="13">
        <f>female!F50+male!F50</f>
        <v>0.11369818756220269</v>
      </c>
      <c r="G50" s="15">
        <f t="shared" si="1"/>
        <v>8020.5210250737464</v>
      </c>
    </row>
    <row r="51" spans="1:7" x14ac:dyDescent="0.3">
      <c r="A51" s="2" t="s">
        <v>9</v>
      </c>
      <c r="B51" s="22">
        <v>20231</v>
      </c>
      <c r="C51" s="12">
        <f>female!C51+male!C51</f>
        <v>3712</v>
      </c>
      <c r="D51" s="13">
        <f>female!D51+male!D51</f>
        <v>0.12553263442678392</v>
      </c>
      <c r="E51" s="14">
        <f>female!E51+male!E51</f>
        <v>25515828.990000002</v>
      </c>
      <c r="F51" s="13">
        <f>female!F51+male!F51</f>
        <v>0.10738194090286657</v>
      </c>
      <c r="G51" s="15">
        <f t="shared" si="1"/>
        <v>6873.8763442887939</v>
      </c>
    </row>
    <row r="52" spans="1:7" x14ac:dyDescent="0.3">
      <c r="A52" s="2" t="s">
        <v>9</v>
      </c>
      <c r="B52" s="22">
        <v>20232</v>
      </c>
      <c r="C52" s="12">
        <f>female!C52+male!C52</f>
        <v>4587</v>
      </c>
      <c r="D52" s="13">
        <f>female!D52+male!D52</f>
        <v>0.13211025028080989</v>
      </c>
      <c r="E52" s="14">
        <f>female!E52+male!E52</f>
        <v>30099593.259999998</v>
      </c>
      <c r="F52" s="13">
        <f>female!F52+male!F52</f>
        <v>0.11869292319047658</v>
      </c>
      <c r="G52" s="15">
        <f t="shared" si="1"/>
        <v>6561.9344364508388</v>
      </c>
    </row>
    <row r="53" spans="1:7" x14ac:dyDescent="0.3">
      <c r="A53" s="2" t="s">
        <v>9</v>
      </c>
      <c r="B53" s="22">
        <v>20241</v>
      </c>
      <c r="C53" s="12">
        <f>female!C53+male!C53</f>
        <v>3979</v>
      </c>
      <c r="D53" s="13">
        <f>female!D53+male!D53</f>
        <v>0.12522817397872474</v>
      </c>
      <c r="E53" s="14">
        <f>female!E53+male!E53</f>
        <v>20786413.57</v>
      </c>
      <c r="F53" s="13">
        <f>female!F53+male!F53</f>
        <v>0.11319174147716571</v>
      </c>
      <c r="G53" s="15">
        <f t="shared" si="1"/>
        <v>5224.0295476250312</v>
      </c>
    </row>
    <row r="54" spans="1:7" x14ac:dyDescent="0.3">
      <c r="A54" s="2" t="s">
        <v>9</v>
      </c>
      <c r="B54" s="22">
        <v>20242</v>
      </c>
      <c r="C54" s="12">
        <f>female!C54+male!C54</f>
        <v>4632</v>
      </c>
      <c r="D54" s="13">
        <f>female!D54+male!D54</f>
        <v>0.13434264334812496</v>
      </c>
      <c r="E54" s="14">
        <f>female!E54+male!E54</f>
        <v>16840034.09</v>
      </c>
      <c r="F54" s="13">
        <f>female!F54+male!F54</f>
        <v>0.12936907766928002</v>
      </c>
      <c r="G54" s="15">
        <f t="shared" si="1"/>
        <v>3635.5859434369604</v>
      </c>
    </row>
    <row r="55" spans="1:7" x14ac:dyDescent="0.3">
      <c r="A55" s="2" t="s">
        <v>9</v>
      </c>
      <c r="B55" s="22">
        <v>20251</v>
      </c>
      <c r="C55" s="12">
        <f>female!C55+male!C55</f>
        <v>1947</v>
      </c>
      <c r="D55" s="13">
        <f>female!D55+male!D55</f>
        <v>0.11497578835478918</v>
      </c>
      <c r="E55" s="14">
        <f>female!E55+male!E55</f>
        <v>2865103.01</v>
      </c>
      <c r="F55" s="13">
        <f>female!F55+male!F55</f>
        <v>0.10552061271057074</v>
      </c>
      <c r="G55" s="15">
        <f t="shared" si="1"/>
        <v>1471.5475141242937</v>
      </c>
    </row>
    <row r="56" spans="1:7" x14ac:dyDescent="0.3">
      <c r="A56" s="2" t="s">
        <v>10</v>
      </c>
      <c r="B56" s="22">
        <v>20131</v>
      </c>
      <c r="C56" s="12">
        <f>female!C56+male!C56</f>
        <v>7956</v>
      </c>
      <c r="D56" s="13">
        <f>female!D56+male!D56</f>
        <v>0.29268292682926828</v>
      </c>
      <c r="E56" s="14">
        <f>female!E56+male!E56</f>
        <v>78241742.379999995</v>
      </c>
      <c r="F56" s="13">
        <f>female!F56+male!F56</f>
        <v>0.27555323074324489</v>
      </c>
      <c r="G56" s="15">
        <f t="shared" si="1"/>
        <v>9834.3064831573647</v>
      </c>
    </row>
    <row r="57" spans="1:7" x14ac:dyDescent="0.3">
      <c r="A57" s="2" t="s">
        <v>10</v>
      </c>
      <c r="B57" s="22">
        <v>20132</v>
      </c>
      <c r="C57" s="12">
        <f>female!C57+male!C57</f>
        <v>9400</v>
      </c>
      <c r="D57" s="13">
        <f>female!D57+male!D57</f>
        <v>0.28563614816615518</v>
      </c>
      <c r="E57" s="14">
        <f>female!E57+male!E57</f>
        <v>91554708.900000006</v>
      </c>
      <c r="F57" s="13">
        <f>female!F57+male!F57</f>
        <v>0.26120795862142004</v>
      </c>
      <c r="G57" s="15">
        <f t="shared" si="1"/>
        <v>9739.8626489361704</v>
      </c>
    </row>
    <row r="58" spans="1:7" x14ac:dyDescent="0.3">
      <c r="A58" s="2" t="s">
        <v>10</v>
      </c>
      <c r="B58" s="22">
        <v>20141</v>
      </c>
      <c r="C58" s="12">
        <f>female!C58+male!C58</f>
        <v>8706</v>
      </c>
      <c r="D58" s="13">
        <f>female!D58+male!D58</f>
        <v>0.29721425645227367</v>
      </c>
      <c r="E58" s="14">
        <f>female!E58+male!E58</f>
        <v>83538973.120000005</v>
      </c>
      <c r="F58" s="13">
        <f>female!F58+male!F58</f>
        <v>0.270950102560433</v>
      </c>
      <c r="G58" s="15">
        <f t="shared" si="1"/>
        <v>9595.5631886055598</v>
      </c>
    </row>
    <row r="59" spans="1:7" x14ac:dyDescent="0.3">
      <c r="A59" s="2" t="s">
        <v>10</v>
      </c>
      <c r="B59" s="22">
        <v>20142</v>
      </c>
      <c r="C59" s="12">
        <f>female!C59+male!C59</f>
        <v>9183</v>
      </c>
      <c r="D59" s="13">
        <f>female!D59+male!D59</f>
        <v>0.29003221527382983</v>
      </c>
      <c r="E59" s="14">
        <f>female!E59+male!E59</f>
        <v>97182763.799999997</v>
      </c>
      <c r="F59" s="13">
        <f>female!F59+male!F59</f>
        <v>0.26697790417590256</v>
      </c>
      <c r="G59" s="15">
        <f t="shared" si="1"/>
        <v>10582.899248611564</v>
      </c>
    </row>
    <row r="60" spans="1:7" x14ac:dyDescent="0.3">
      <c r="A60" s="2" t="s">
        <v>10</v>
      </c>
      <c r="B60" s="22">
        <v>20151</v>
      </c>
      <c r="C60" s="12">
        <f>female!C60+male!C60</f>
        <v>9524</v>
      </c>
      <c r="D60" s="13">
        <f>female!D60+male!D60</f>
        <v>0.30276250119210352</v>
      </c>
      <c r="E60" s="14">
        <f>female!E60+male!E60</f>
        <v>95227698.629999995</v>
      </c>
      <c r="F60" s="13">
        <f>female!F60+male!F60</f>
        <v>0.2817123771134073</v>
      </c>
      <c r="G60" s="15">
        <f t="shared" si="1"/>
        <v>9998.7083819823602</v>
      </c>
    </row>
    <row r="61" spans="1:7" x14ac:dyDescent="0.3">
      <c r="A61" s="2" t="s">
        <v>10</v>
      </c>
      <c r="B61" s="22">
        <v>20152</v>
      </c>
      <c r="C61" s="12">
        <f>female!C61+male!C61</f>
        <v>10491</v>
      </c>
      <c r="D61" s="13">
        <f>female!D61+male!D61</f>
        <v>0.29928110914588918</v>
      </c>
      <c r="E61" s="14">
        <f>female!E61+male!E61</f>
        <v>117069377.06999999</v>
      </c>
      <c r="F61" s="13">
        <f>female!F61+male!F61</f>
        <v>0.27939357805769893</v>
      </c>
      <c r="G61" s="15">
        <f t="shared" si="1"/>
        <v>11159.029365170145</v>
      </c>
    </row>
    <row r="62" spans="1:7" x14ac:dyDescent="0.3">
      <c r="A62" s="2" t="s">
        <v>10</v>
      </c>
      <c r="B62" s="22">
        <v>20161</v>
      </c>
      <c r="C62" s="12">
        <f>female!C62+male!C62</f>
        <v>9894</v>
      </c>
      <c r="D62" s="13">
        <f>female!D62+male!D62</f>
        <v>0.30419677171406612</v>
      </c>
      <c r="E62" s="14">
        <f>female!E62+male!E62</f>
        <v>106610641.09999999</v>
      </c>
      <c r="F62" s="13">
        <f>female!F62+male!F62</f>
        <v>0.28464057923724723</v>
      </c>
      <c r="G62" s="15">
        <f t="shared" si="1"/>
        <v>10775.282100262784</v>
      </c>
    </row>
    <row r="63" spans="1:7" x14ac:dyDescent="0.3">
      <c r="A63" s="2" t="s">
        <v>10</v>
      </c>
      <c r="B63" s="22">
        <v>20162</v>
      </c>
      <c r="C63" s="12">
        <f>female!C63+male!C63</f>
        <v>11656</v>
      </c>
      <c r="D63" s="13">
        <f>female!D63+male!D63</f>
        <v>0.30516284427688767</v>
      </c>
      <c r="E63" s="14">
        <f>female!E63+male!E63</f>
        <v>110797374.75</v>
      </c>
      <c r="F63" s="13">
        <f>female!F63+male!F63</f>
        <v>0.27002891764717801</v>
      </c>
      <c r="G63" s="15">
        <f t="shared" si="1"/>
        <v>9505.6086779341113</v>
      </c>
    </row>
    <row r="64" spans="1:7" x14ac:dyDescent="0.3">
      <c r="A64" s="2" t="s">
        <v>10</v>
      </c>
      <c r="B64" s="22">
        <v>20171</v>
      </c>
      <c r="C64" s="12">
        <f>female!C64+male!C64</f>
        <v>10374</v>
      </c>
      <c r="D64" s="13">
        <f>female!D64+male!D64</f>
        <v>0.30863058935530896</v>
      </c>
      <c r="E64" s="14">
        <f>female!E64+male!E64</f>
        <v>97099281.439999998</v>
      </c>
      <c r="F64" s="13">
        <f>female!F64+male!F64</f>
        <v>0.28722584709614679</v>
      </c>
      <c r="G64" s="15">
        <f t="shared" si="1"/>
        <v>9359.8690418353581</v>
      </c>
    </row>
    <row r="65" spans="1:7" x14ac:dyDescent="0.3">
      <c r="A65" s="2" t="s">
        <v>10</v>
      </c>
      <c r="B65" s="22">
        <v>20172</v>
      </c>
      <c r="C65" s="12">
        <f>female!C65+male!C65</f>
        <v>12048</v>
      </c>
      <c r="D65" s="13">
        <f>female!D65+male!D65</f>
        <v>0.3092640603742588</v>
      </c>
      <c r="E65" s="14">
        <f>female!E65+male!E65</f>
        <v>113813236.18000001</v>
      </c>
      <c r="F65" s="13">
        <f>female!F65+male!F65</f>
        <v>0.28818513551355895</v>
      </c>
      <c r="G65" s="15">
        <f t="shared" si="1"/>
        <v>9446.6497493359893</v>
      </c>
    </row>
    <row r="66" spans="1:7" x14ac:dyDescent="0.3">
      <c r="A66" s="2" t="s">
        <v>10</v>
      </c>
      <c r="B66" s="22">
        <v>20181</v>
      </c>
      <c r="C66" s="12">
        <f>female!C66+male!C66</f>
        <v>10694</v>
      </c>
      <c r="D66" s="13">
        <f>female!D66+male!D66</f>
        <v>0.31567139947456979</v>
      </c>
      <c r="E66" s="14">
        <f>female!E66+male!E66</f>
        <v>100550037.83</v>
      </c>
      <c r="F66" s="13">
        <f>female!F66+male!F66</f>
        <v>0.29713583957635448</v>
      </c>
      <c r="G66" s="15">
        <f t="shared" si="1"/>
        <v>9402.4722115204786</v>
      </c>
    </row>
    <row r="67" spans="1:7" x14ac:dyDescent="0.3">
      <c r="A67" s="2" t="s">
        <v>10</v>
      </c>
      <c r="B67" s="22">
        <v>20182</v>
      </c>
      <c r="C67" s="12">
        <f>female!C67+male!C67</f>
        <v>12146</v>
      </c>
      <c r="D67" s="13">
        <f>female!D67+male!D67</f>
        <v>0.31611274497046038</v>
      </c>
      <c r="E67" s="14">
        <f>female!E67+male!E67</f>
        <v>113082872.19</v>
      </c>
      <c r="F67" s="13">
        <f>female!F67+male!F67</f>
        <v>0.29038788961325851</v>
      </c>
      <c r="G67" s="15">
        <f t="shared" si="1"/>
        <v>9310.2973974971173</v>
      </c>
    </row>
    <row r="68" spans="1:7" x14ac:dyDescent="0.3">
      <c r="A68" s="2" t="s">
        <v>10</v>
      </c>
      <c r="B68" s="22">
        <v>20191</v>
      </c>
      <c r="C68" s="12">
        <f>female!C68+male!C68</f>
        <v>10905</v>
      </c>
      <c r="D68" s="13">
        <f>female!D68+male!D68</f>
        <v>0.31940132388260795</v>
      </c>
      <c r="E68" s="14">
        <f>female!E68+male!E68</f>
        <v>102036329.09999999</v>
      </c>
      <c r="F68" s="13">
        <f>female!F68+male!F68</f>
        <v>0.29645704073837736</v>
      </c>
      <c r="G68" s="15">
        <f t="shared" si="1"/>
        <v>9356.8389821182936</v>
      </c>
    </row>
    <row r="69" spans="1:7" x14ac:dyDescent="0.3">
      <c r="A69" s="2" t="s">
        <v>10</v>
      </c>
      <c r="B69" s="22">
        <v>20192</v>
      </c>
      <c r="C69" s="12">
        <f>female!C69+male!C69</f>
        <v>12278</v>
      </c>
      <c r="D69" s="13">
        <f>female!D69+male!D69</f>
        <v>0.31432082330653832</v>
      </c>
      <c r="E69" s="14">
        <f>female!E69+male!E69</f>
        <v>110332019.90000001</v>
      </c>
      <c r="F69" s="13">
        <f>female!F69+male!F69</f>
        <v>0.28375478336825866</v>
      </c>
      <c r="G69" s="15">
        <f t="shared" si="1"/>
        <v>8986.1557175435737</v>
      </c>
    </row>
    <row r="70" spans="1:7" x14ac:dyDescent="0.3">
      <c r="A70" s="2" t="s">
        <v>10</v>
      </c>
      <c r="B70" s="22">
        <v>20201</v>
      </c>
      <c r="C70" s="12">
        <f>female!C70+male!C70</f>
        <v>6423</v>
      </c>
      <c r="D70" s="13">
        <f>female!D70+male!D70</f>
        <v>0.32688686447147441</v>
      </c>
      <c r="E70" s="14">
        <f>female!E70+male!E70</f>
        <v>68899516.900000006</v>
      </c>
      <c r="F70" s="13">
        <f>female!F70+male!F70</f>
        <v>0.30613939051002975</v>
      </c>
      <c r="G70" s="15">
        <f t="shared" si="1"/>
        <v>10726.999361669003</v>
      </c>
    </row>
    <row r="71" spans="1:7" x14ac:dyDescent="0.3">
      <c r="A71" s="2" t="s">
        <v>10</v>
      </c>
      <c r="B71" s="22">
        <v>20202</v>
      </c>
      <c r="C71" s="12">
        <f>female!C71+male!C71</f>
        <v>8213</v>
      </c>
      <c r="D71" s="13">
        <f>female!D71+male!D71</f>
        <v>0.33108925260017741</v>
      </c>
      <c r="E71" s="14">
        <f>female!E71+male!E71</f>
        <v>82389081.969999999</v>
      </c>
      <c r="F71" s="13">
        <f>female!F71+male!F71</f>
        <v>0.29692656948644947</v>
      </c>
      <c r="G71" s="15">
        <f t="shared" si="1"/>
        <v>10031.545351272372</v>
      </c>
    </row>
    <row r="72" spans="1:7" x14ac:dyDescent="0.3">
      <c r="A72" s="2" t="s">
        <v>10</v>
      </c>
      <c r="B72" s="22">
        <v>20211</v>
      </c>
      <c r="C72" s="12">
        <f>female!C72+male!C72</f>
        <v>6292</v>
      </c>
      <c r="D72" s="13">
        <f>female!D72+male!D72</f>
        <v>0.34018166089965396</v>
      </c>
      <c r="E72" s="14">
        <f>female!E72+male!E72</f>
        <v>62581593.289999999</v>
      </c>
      <c r="F72" s="13">
        <f>female!F72+male!F72</f>
        <v>0.32393569560045277</v>
      </c>
      <c r="G72" s="15">
        <f t="shared" si="1"/>
        <v>9946.2163525111246</v>
      </c>
    </row>
    <row r="73" spans="1:7" x14ac:dyDescent="0.3">
      <c r="A73" s="2" t="s">
        <v>10</v>
      </c>
      <c r="B73" s="22">
        <v>20212</v>
      </c>
      <c r="C73" s="12">
        <f>female!C73+male!C73</f>
        <v>9261</v>
      </c>
      <c r="D73" s="13">
        <f>female!D73+male!D73</f>
        <v>0.3223572000417696</v>
      </c>
      <c r="E73" s="14">
        <f>female!E73+male!E73</f>
        <v>83526978.409999996</v>
      </c>
      <c r="F73" s="13">
        <f>female!F73+male!F73</f>
        <v>0.28393584781812287</v>
      </c>
      <c r="G73" s="15">
        <f t="shared" si="1"/>
        <v>9019.2180552856062</v>
      </c>
    </row>
    <row r="74" spans="1:7" x14ac:dyDescent="0.3">
      <c r="A74" s="2" t="s">
        <v>10</v>
      </c>
      <c r="B74" s="22">
        <v>20221</v>
      </c>
      <c r="C74" s="12">
        <f>female!C74+male!C74</f>
        <v>8490</v>
      </c>
      <c r="D74" s="13">
        <f>female!D74+male!D74</f>
        <v>0.32886581964673067</v>
      </c>
      <c r="E74" s="14">
        <f>female!E74+male!E74</f>
        <v>70273568.390000001</v>
      </c>
      <c r="F74" s="13">
        <f>female!F74+male!F74</f>
        <v>0.29951646569744561</v>
      </c>
      <c r="G74" s="15">
        <f t="shared" si="1"/>
        <v>8277.2165359246173</v>
      </c>
    </row>
    <row r="75" spans="1:7" x14ac:dyDescent="0.3">
      <c r="A75" s="2" t="s">
        <v>10</v>
      </c>
      <c r="B75" s="22">
        <v>20222</v>
      </c>
      <c r="C75" s="12">
        <f>female!C75+male!C75</f>
        <v>9863</v>
      </c>
      <c r="D75" s="13">
        <f>female!D75+male!D75</f>
        <v>0.31896384451199788</v>
      </c>
      <c r="E75" s="14">
        <f>female!E75+male!E75</f>
        <v>81928954.50999999</v>
      </c>
      <c r="F75" s="13">
        <f>female!F75+male!F75</f>
        <v>0.28550086524728724</v>
      </c>
      <c r="G75" s="15">
        <f t="shared" si="1"/>
        <v>8306.6972026766689</v>
      </c>
    </row>
    <row r="76" spans="1:7" x14ac:dyDescent="0.3">
      <c r="A76" s="2" t="s">
        <v>10</v>
      </c>
      <c r="B76" s="22">
        <v>20231</v>
      </c>
      <c r="C76" s="12">
        <f>female!C76+male!C76</f>
        <v>9765</v>
      </c>
      <c r="D76" s="13">
        <f>female!D76+male!D76</f>
        <v>0.33023334460601961</v>
      </c>
      <c r="E76" s="14">
        <f>female!E76+male!E76</f>
        <v>72566233.120000005</v>
      </c>
      <c r="F76" s="13">
        <f>female!F76+male!F76</f>
        <v>0.30539093828734271</v>
      </c>
      <c r="G76" s="15">
        <f t="shared" si="1"/>
        <v>7431.2578719918083</v>
      </c>
    </row>
    <row r="77" spans="1:7" x14ac:dyDescent="0.3">
      <c r="A77" s="2" t="s">
        <v>10</v>
      </c>
      <c r="B77" s="22">
        <v>20232</v>
      </c>
      <c r="C77" s="12">
        <f>female!C77+male!C77</f>
        <v>11533</v>
      </c>
      <c r="D77" s="13">
        <f>female!D77+male!D77</f>
        <v>0.33216209210564213</v>
      </c>
      <c r="E77" s="14">
        <f>female!E77+male!E77</f>
        <v>79013769.680000007</v>
      </c>
      <c r="F77" s="13">
        <f>female!F77+male!F77</f>
        <v>0.31157814042893978</v>
      </c>
      <c r="G77" s="15">
        <f t="shared" si="1"/>
        <v>6851.1028943033043</v>
      </c>
    </row>
    <row r="78" spans="1:7" x14ac:dyDescent="0.3">
      <c r="A78" s="2" t="s">
        <v>10</v>
      </c>
      <c r="B78" s="22">
        <v>20241</v>
      </c>
      <c r="C78" s="12">
        <f>female!C78+male!C78</f>
        <v>10637</v>
      </c>
      <c r="D78" s="13">
        <f>female!D78+male!D78</f>
        <v>0.33477056713035813</v>
      </c>
      <c r="E78" s="14">
        <f>female!E78+male!E78</f>
        <v>59299480.090000004</v>
      </c>
      <c r="F78" s="13">
        <f>female!F78+male!F78</f>
        <v>0.32291339713191392</v>
      </c>
      <c r="G78" s="15">
        <f t="shared" si="1"/>
        <v>5574.8312578734613</v>
      </c>
    </row>
    <row r="79" spans="1:7" x14ac:dyDescent="0.3">
      <c r="A79" s="2" t="s">
        <v>10</v>
      </c>
      <c r="B79" s="22">
        <v>20242</v>
      </c>
      <c r="C79" s="12">
        <f>female!C79+male!C79</f>
        <v>11702</v>
      </c>
      <c r="D79" s="13">
        <f>female!D79+male!D79</f>
        <v>0.33939499405435192</v>
      </c>
      <c r="E79" s="14">
        <f>female!E79+male!E79</f>
        <v>42013399.32</v>
      </c>
      <c r="F79" s="13">
        <f>female!F79+male!F79</f>
        <v>0.32275675279108396</v>
      </c>
      <c r="G79" s="15">
        <f t="shared" si="1"/>
        <v>3590.2751085284567</v>
      </c>
    </row>
    <row r="80" spans="1:7" x14ac:dyDescent="0.3">
      <c r="A80" s="2" t="s">
        <v>10</v>
      </c>
      <c r="B80" s="22">
        <v>20251</v>
      </c>
      <c r="C80" s="12">
        <f>female!C80+male!C80</f>
        <v>6157</v>
      </c>
      <c r="D80" s="13">
        <f>female!D80+male!D80</f>
        <v>0.36358804771465691</v>
      </c>
      <c r="E80" s="14">
        <f>female!E80+male!E80</f>
        <v>9566025.3200000003</v>
      </c>
      <c r="F80" s="13">
        <f>female!F80+male!F80</f>
        <v>0.35231293585190626</v>
      </c>
      <c r="G80" s="15">
        <f t="shared" si="1"/>
        <v>1553.6828520383303</v>
      </c>
    </row>
    <row r="81" spans="1:7" ht="12.5" customHeight="1" x14ac:dyDescent="0.3">
      <c r="A81" s="2" t="s">
        <v>11</v>
      </c>
      <c r="B81" s="22">
        <v>20131</v>
      </c>
      <c r="C81" s="12">
        <f>female!C81+male!C81</f>
        <v>8480</v>
      </c>
      <c r="D81" s="13">
        <f>female!D81+male!D81</f>
        <v>0.31195968068277968</v>
      </c>
      <c r="E81" s="14">
        <f>female!E81+male!E81</f>
        <v>92860960.349999994</v>
      </c>
      <c r="F81" s="13">
        <f>female!F81+male!F81</f>
        <v>0.32703946584021437</v>
      </c>
      <c r="G81" s="15">
        <f t="shared" si="1"/>
        <v>10950.584946933961</v>
      </c>
    </row>
    <row r="82" spans="1:7" x14ac:dyDescent="0.3">
      <c r="A82" s="2" t="s">
        <v>11</v>
      </c>
      <c r="B82" s="22">
        <v>20132</v>
      </c>
      <c r="C82" s="12">
        <f>female!C82+male!C82</f>
        <v>10283</v>
      </c>
      <c r="D82" s="13">
        <f>female!D82+male!D82</f>
        <v>0.31246771399920992</v>
      </c>
      <c r="E82" s="14">
        <f>female!E82+male!E82</f>
        <v>117836162.56</v>
      </c>
      <c r="F82" s="13">
        <f>female!F82+male!F82</f>
        <v>0.33618962742482605</v>
      </c>
      <c r="G82" s="15">
        <f t="shared" si="1"/>
        <v>11459.317568802879</v>
      </c>
    </row>
    <row r="83" spans="1:7" x14ac:dyDescent="0.3">
      <c r="A83" s="2" t="s">
        <v>11</v>
      </c>
      <c r="B83" s="22">
        <v>20141</v>
      </c>
      <c r="C83" s="12">
        <f>female!C83+male!C83</f>
        <v>9250</v>
      </c>
      <c r="D83" s="13">
        <f>female!D83+male!D83</f>
        <v>0.31578588010378261</v>
      </c>
      <c r="E83" s="14">
        <f>female!E83+male!E83</f>
        <v>106479739.27</v>
      </c>
      <c r="F83" s="13">
        <f>female!F83+male!F83</f>
        <v>0.3453561277844765</v>
      </c>
      <c r="G83" s="15">
        <f t="shared" si="1"/>
        <v>11511.323164324323</v>
      </c>
    </row>
    <row r="84" spans="1:7" x14ac:dyDescent="0.3">
      <c r="A84" s="2" t="s">
        <v>11</v>
      </c>
      <c r="B84" s="22">
        <v>20142</v>
      </c>
      <c r="C84" s="12">
        <f>female!C84+male!C84</f>
        <v>9403</v>
      </c>
      <c r="D84" s="13">
        <f>female!D84+male!D84</f>
        <v>0.29698060766849854</v>
      </c>
      <c r="E84" s="14">
        <f>female!E84+male!E84</f>
        <v>111042571.19999999</v>
      </c>
      <c r="F84" s="13">
        <f>female!F84+male!F84</f>
        <v>0.30505319846933016</v>
      </c>
      <c r="G84" s="15">
        <f t="shared" si="1"/>
        <v>11809.270573221311</v>
      </c>
    </row>
    <row r="85" spans="1:7" x14ac:dyDescent="0.3">
      <c r="A85" s="2" t="s">
        <v>11</v>
      </c>
      <c r="B85" s="22">
        <v>20151</v>
      </c>
      <c r="C85" s="12">
        <f>female!C85+male!C85</f>
        <v>9521</v>
      </c>
      <c r="D85" s="13">
        <f>female!D85+male!D85</f>
        <v>0.30266713291159364</v>
      </c>
      <c r="E85" s="14">
        <f>female!E85+male!E85</f>
        <v>112507899.06999999</v>
      </c>
      <c r="F85" s="13">
        <f>female!F85+male!F85</f>
        <v>0.33283244420505226</v>
      </c>
      <c r="G85" s="15">
        <f t="shared" si="1"/>
        <v>11816.815362882049</v>
      </c>
    </row>
    <row r="86" spans="1:7" x14ac:dyDescent="0.3">
      <c r="A86" s="2" t="s">
        <v>11</v>
      </c>
      <c r="B86" s="22">
        <v>20152</v>
      </c>
      <c r="C86" s="12">
        <f>female!C86+male!C86</f>
        <v>10054</v>
      </c>
      <c r="D86" s="13">
        <f>female!D86+male!D86</f>
        <v>0.28681462885833287</v>
      </c>
      <c r="E86" s="14">
        <f>female!E86+male!E86</f>
        <v>132097933.18000001</v>
      </c>
      <c r="F86" s="13">
        <f>female!F86+male!F86</f>
        <v>0.3152601912549583</v>
      </c>
      <c r="G86" s="15">
        <f t="shared" si="1"/>
        <v>13138.843562761091</v>
      </c>
    </row>
    <row r="87" spans="1:7" x14ac:dyDescent="0.3">
      <c r="A87" s="2" t="s">
        <v>11</v>
      </c>
      <c r="B87" s="22">
        <v>20161</v>
      </c>
      <c r="C87" s="12">
        <f>female!C87+male!C87</f>
        <v>9386</v>
      </c>
      <c r="D87" s="13">
        <f>female!D87+male!D87</f>
        <v>0.28857801691006918</v>
      </c>
      <c r="E87" s="14">
        <f>female!E87+male!E87</f>
        <v>116472347.42</v>
      </c>
      <c r="F87" s="13">
        <f>female!F87+male!F87</f>
        <v>0.31097042558494375</v>
      </c>
      <c r="G87" s="15">
        <f t="shared" si="1"/>
        <v>12409.156980609418</v>
      </c>
    </row>
    <row r="88" spans="1:7" x14ac:dyDescent="0.3">
      <c r="A88" s="2" t="s">
        <v>11</v>
      </c>
      <c r="B88" s="22">
        <v>20162</v>
      </c>
      <c r="C88" s="12">
        <f>female!C88+male!C88</f>
        <v>10613</v>
      </c>
      <c r="D88" s="13">
        <f>female!D88+male!D88</f>
        <v>0.27785632003351135</v>
      </c>
      <c r="E88" s="14">
        <f>female!E88+male!E88</f>
        <v>121465991.69</v>
      </c>
      <c r="F88" s="13">
        <f>female!F88+male!F88</f>
        <v>0.29602985035520268</v>
      </c>
      <c r="G88" s="15">
        <f t="shared" si="1"/>
        <v>11445.019475171959</v>
      </c>
    </row>
    <row r="89" spans="1:7" x14ac:dyDescent="0.3">
      <c r="A89" s="2" t="s">
        <v>11</v>
      </c>
      <c r="B89" s="22">
        <v>20171</v>
      </c>
      <c r="C89" s="12">
        <f>female!C89+male!C89</f>
        <v>9423</v>
      </c>
      <c r="D89" s="13">
        <f>female!D89+male!D89</f>
        <v>0.28033796447802933</v>
      </c>
      <c r="E89" s="14">
        <f>female!E89+male!E89</f>
        <v>103548011.69</v>
      </c>
      <c r="F89" s="13">
        <f>female!F89+male!F89</f>
        <v>0.30630160112111704</v>
      </c>
      <c r="G89" s="15">
        <f t="shared" si="1"/>
        <v>10988.858292475858</v>
      </c>
    </row>
    <row r="90" spans="1:7" x14ac:dyDescent="0.3">
      <c r="A90" s="2" t="s">
        <v>11</v>
      </c>
      <c r="B90" s="22">
        <v>20172</v>
      </c>
      <c r="C90" s="12">
        <f>female!C90+male!C90</f>
        <v>10571</v>
      </c>
      <c r="D90" s="13">
        <f>female!D90+male!D90</f>
        <v>0.27135046333136537</v>
      </c>
      <c r="E90" s="14">
        <f>female!E90+male!E90</f>
        <v>117458924.67</v>
      </c>
      <c r="F90" s="13">
        <f>female!F90+male!F90</f>
        <v>0.29741633978112986</v>
      </c>
      <c r="G90" s="15">
        <f t="shared" si="1"/>
        <v>11111.429824046922</v>
      </c>
    </row>
    <row r="91" spans="1:7" x14ac:dyDescent="0.3">
      <c r="A91" s="2" t="s">
        <v>11</v>
      </c>
      <c r="B91" s="22">
        <v>20181</v>
      </c>
      <c r="C91" s="12">
        <f>female!C91+male!C91</f>
        <v>9369</v>
      </c>
      <c r="D91" s="13">
        <f>female!D91+male!D91</f>
        <v>0.27655931753106827</v>
      </c>
      <c r="E91" s="14">
        <f>female!E91+male!E91</f>
        <v>103362798.03999999</v>
      </c>
      <c r="F91" s="13">
        <f>female!F91+male!F91</f>
        <v>0.30544783909979922</v>
      </c>
      <c r="G91" s="15">
        <f t="shared" si="1"/>
        <v>11032.425876827836</v>
      </c>
    </row>
    <row r="92" spans="1:7" x14ac:dyDescent="0.3">
      <c r="A92" s="2" t="s">
        <v>11</v>
      </c>
      <c r="B92" s="22">
        <v>20182</v>
      </c>
      <c r="C92" s="12">
        <f>female!C92+male!C92</f>
        <v>10155</v>
      </c>
      <c r="D92" s="13">
        <f>female!D92+male!D92</f>
        <v>0.26429482341305988</v>
      </c>
      <c r="E92" s="14">
        <f>female!E92+male!E92</f>
        <v>112420684.11</v>
      </c>
      <c r="F92" s="13">
        <f>female!F92+male!F92</f>
        <v>0.28868744289348319</v>
      </c>
      <c r="G92" s="15">
        <f t="shared" si="1"/>
        <v>11070.476032496306</v>
      </c>
    </row>
    <row r="93" spans="1:7" x14ac:dyDescent="0.3">
      <c r="A93" s="2" t="s">
        <v>11</v>
      </c>
      <c r="B93" s="22">
        <v>20191</v>
      </c>
      <c r="C93" s="12">
        <f>female!C93+male!C93</f>
        <v>9229</v>
      </c>
      <c r="D93" s="13">
        <f>female!D93+male!D93</f>
        <v>0.27031222541151662</v>
      </c>
      <c r="E93" s="14">
        <f>female!E93+male!E93</f>
        <v>103298889.64</v>
      </c>
      <c r="F93" s="13">
        <f>female!F93+male!F93</f>
        <v>0.30012529267122201</v>
      </c>
      <c r="G93" s="15">
        <f t="shared" si="1"/>
        <v>11192.858342182251</v>
      </c>
    </row>
    <row r="94" spans="1:7" x14ac:dyDescent="0.3">
      <c r="A94" s="2" t="s">
        <v>11</v>
      </c>
      <c r="B94" s="22">
        <v>20192</v>
      </c>
      <c r="C94" s="12">
        <f>female!C94+male!C94</f>
        <v>10353</v>
      </c>
      <c r="D94" s="13">
        <f>female!D94+male!D94</f>
        <v>0.2650401925144642</v>
      </c>
      <c r="E94" s="14">
        <f>female!E94+male!E94</f>
        <v>113022488.36</v>
      </c>
      <c r="F94" s="13">
        <f>female!F94+male!F94</f>
        <v>0.29067420073883138</v>
      </c>
      <c r="G94" s="15">
        <f t="shared" ref="G94:G157" si="2">IFERROR(E94/C94,"-")</f>
        <v>10916.882870665508</v>
      </c>
    </row>
    <row r="95" spans="1:7" x14ac:dyDescent="0.3">
      <c r="A95" s="2" t="s">
        <v>11</v>
      </c>
      <c r="B95" s="22">
        <v>20201</v>
      </c>
      <c r="C95" s="12">
        <f>female!C95+male!C95</f>
        <v>5195</v>
      </c>
      <c r="D95" s="13">
        <f>female!D95+male!D95</f>
        <v>0.26439004529492593</v>
      </c>
      <c r="E95" s="14">
        <f>female!E95+male!E95</f>
        <v>64293408.829999998</v>
      </c>
      <c r="F95" s="13">
        <f>female!F95+male!F95</f>
        <v>0.28567319305875083</v>
      </c>
      <c r="G95" s="15">
        <f t="shared" si="2"/>
        <v>12376.017099133782</v>
      </c>
    </row>
    <row r="96" spans="1:7" x14ac:dyDescent="0.3">
      <c r="A96" s="2" t="s">
        <v>11</v>
      </c>
      <c r="B96" s="22">
        <v>20202</v>
      </c>
      <c r="C96" s="12">
        <f>female!C96+male!C96</f>
        <v>6201</v>
      </c>
      <c r="D96" s="13">
        <f>female!D96+male!D96</f>
        <v>0.24997984358622916</v>
      </c>
      <c r="E96" s="14">
        <f>female!E96+male!E96</f>
        <v>77498332.539999992</v>
      </c>
      <c r="F96" s="13">
        <f>female!F96+male!F96</f>
        <v>0.27930052710626502</v>
      </c>
      <c r="G96" s="15">
        <f t="shared" si="2"/>
        <v>12497.715294307369</v>
      </c>
    </row>
    <row r="97" spans="1:7" x14ac:dyDescent="0.3">
      <c r="A97" s="2" t="s">
        <v>11</v>
      </c>
      <c r="B97" s="22">
        <v>20211</v>
      </c>
      <c r="C97" s="12">
        <f>female!C97+male!C97</f>
        <v>4606</v>
      </c>
      <c r="D97" s="13">
        <f>female!D97+male!D97</f>
        <v>0.24902681660899653</v>
      </c>
      <c r="E97" s="14">
        <f>female!E97+male!E97</f>
        <v>52894061.890000001</v>
      </c>
      <c r="F97" s="13">
        <f>female!F97+male!F97</f>
        <v>0.27379096361563005</v>
      </c>
      <c r="G97" s="15">
        <f t="shared" si="2"/>
        <v>11483.730327833262</v>
      </c>
    </row>
    <row r="98" spans="1:7" x14ac:dyDescent="0.3">
      <c r="A98" s="2" t="s">
        <v>11</v>
      </c>
      <c r="B98" s="22">
        <v>20212</v>
      </c>
      <c r="C98" s="12">
        <f>female!C98+male!C98</f>
        <v>7193</v>
      </c>
      <c r="D98" s="13">
        <f>female!D98+male!D98</f>
        <v>0.25037418636221243</v>
      </c>
      <c r="E98" s="14">
        <f>female!E98+male!E98</f>
        <v>82210456.629999995</v>
      </c>
      <c r="F98" s="13">
        <f>female!F98+male!F98</f>
        <v>0.27946055450701496</v>
      </c>
      <c r="G98" s="15">
        <f t="shared" si="2"/>
        <v>11429.230728486027</v>
      </c>
    </row>
    <row r="99" spans="1:7" x14ac:dyDescent="0.3">
      <c r="A99" s="2" t="s">
        <v>11</v>
      </c>
      <c r="B99" s="22">
        <v>20221</v>
      </c>
      <c r="C99" s="12">
        <f>female!C99+male!C99</f>
        <v>6682</v>
      </c>
      <c r="D99" s="13">
        <f>female!D99+male!D99</f>
        <v>0.25883173225906414</v>
      </c>
      <c r="E99" s="14">
        <f>female!E99+male!E99</f>
        <v>67077353.739999995</v>
      </c>
      <c r="F99" s="13">
        <f>female!F99+male!F99</f>
        <v>0.28589372051015793</v>
      </c>
      <c r="G99" s="15">
        <f t="shared" si="2"/>
        <v>10038.514477701287</v>
      </c>
    </row>
    <row r="100" spans="1:7" x14ac:dyDescent="0.3">
      <c r="A100" s="2" t="s">
        <v>11</v>
      </c>
      <c r="B100" s="22">
        <v>20222</v>
      </c>
      <c r="C100" s="12">
        <f>female!C100+male!C100</f>
        <v>7882</v>
      </c>
      <c r="D100" s="13">
        <f>female!D100+male!D100</f>
        <v>0.25489942435806223</v>
      </c>
      <c r="E100" s="14">
        <f>female!E100+male!E100</f>
        <v>78897283.530000001</v>
      </c>
      <c r="F100" s="13">
        <f>female!F100+male!F100</f>
        <v>0.27493628898591865</v>
      </c>
      <c r="G100" s="15">
        <f t="shared" si="2"/>
        <v>10009.805065973103</v>
      </c>
    </row>
    <row r="101" spans="1:7" x14ac:dyDescent="0.3">
      <c r="A101" s="2" t="s">
        <v>11</v>
      </c>
      <c r="B101" s="22">
        <v>20231</v>
      </c>
      <c r="C101" s="12">
        <f>female!C101+male!C101</f>
        <v>7607</v>
      </c>
      <c r="D101" s="13">
        <f>female!D101+male!D101</f>
        <v>0.2572539736219141</v>
      </c>
      <c r="E101" s="14">
        <f>female!E101+male!E101</f>
        <v>64123980.719999999</v>
      </c>
      <c r="F101" s="13">
        <f>female!F101+male!F101</f>
        <v>0.26986219067505968</v>
      </c>
      <c r="G101" s="15">
        <f t="shared" si="2"/>
        <v>8429.6017773103722</v>
      </c>
    </row>
    <row r="102" spans="1:7" x14ac:dyDescent="0.3">
      <c r="A102" s="2" t="s">
        <v>11</v>
      </c>
      <c r="B102" s="22">
        <v>20232</v>
      </c>
      <c r="C102" s="12">
        <f>female!C102+male!C102</f>
        <v>8614</v>
      </c>
      <c r="D102" s="13">
        <f>female!D102+male!D102</f>
        <v>0.24809193283603581</v>
      </c>
      <c r="E102" s="14">
        <f>female!E102+male!E102</f>
        <v>66433534.109999999</v>
      </c>
      <c r="F102" s="13">
        <f>female!F102+male!F102</f>
        <v>0.26196999717829861</v>
      </c>
      <c r="G102" s="15">
        <f t="shared" si="2"/>
        <v>7712.2746819131644</v>
      </c>
    </row>
    <row r="103" spans="1:7" x14ac:dyDescent="0.3">
      <c r="A103" s="2" t="s">
        <v>11</v>
      </c>
      <c r="B103" s="22">
        <v>20241</v>
      </c>
      <c r="C103" s="12">
        <f>female!C103+male!C103</f>
        <v>7883</v>
      </c>
      <c r="D103" s="13">
        <f>female!D103+male!D103</f>
        <v>0.24809592748788317</v>
      </c>
      <c r="E103" s="14">
        <f>female!E103+male!E103</f>
        <v>46287011.850000001</v>
      </c>
      <c r="F103" s="13">
        <f>female!F103+male!F103</f>
        <v>0.25205442302164804</v>
      </c>
      <c r="G103" s="15">
        <f t="shared" si="2"/>
        <v>5871.7508372447037</v>
      </c>
    </row>
    <row r="104" spans="1:7" x14ac:dyDescent="0.3">
      <c r="A104" s="2" t="s">
        <v>11</v>
      </c>
      <c r="B104" s="22">
        <v>20242</v>
      </c>
      <c r="C104" s="12">
        <f>female!C104+male!C104</f>
        <v>8472</v>
      </c>
      <c r="D104" s="13">
        <f>female!D104+male!D104</f>
        <v>0.24571478291133733</v>
      </c>
      <c r="E104" s="14">
        <f>female!E104+male!E104</f>
        <v>31655260.119999997</v>
      </c>
      <c r="F104" s="13">
        <f>female!F104+male!F104</f>
        <v>0.24318310659105927</v>
      </c>
      <c r="G104" s="15">
        <f t="shared" si="2"/>
        <v>3736.4565769593955</v>
      </c>
    </row>
    <row r="105" spans="1:7" x14ac:dyDescent="0.3">
      <c r="A105" s="2" t="s">
        <v>11</v>
      </c>
      <c r="B105" s="22">
        <v>20251</v>
      </c>
      <c r="C105" s="12">
        <f>female!C105+male!C105</f>
        <v>4368</v>
      </c>
      <c r="D105" s="13">
        <f>female!D105+male!D105</f>
        <v>0.2579426006850124</v>
      </c>
      <c r="E105" s="14">
        <f>female!E105+male!E105</f>
        <v>6875807.1899999995</v>
      </c>
      <c r="F105" s="13">
        <f>female!F105+male!F105</f>
        <v>0.25323326422687598</v>
      </c>
      <c r="G105" s="15">
        <f t="shared" si="2"/>
        <v>1574.1316826923075</v>
      </c>
    </row>
    <row r="106" spans="1:7" x14ac:dyDescent="0.3">
      <c r="A106" s="2" t="s">
        <v>12</v>
      </c>
      <c r="B106" s="22">
        <v>20131</v>
      </c>
      <c r="C106" s="12">
        <f>female!C106+male!C106</f>
        <v>3740</v>
      </c>
      <c r="D106" s="13">
        <f>female!D106+male!D106</f>
        <v>0.13758599124452783</v>
      </c>
      <c r="E106" s="14">
        <f>female!E106+male!E106</f>
        <v>40632615</v>
      </c>
      <c r="F106" s="13">
        <f>female!F106+male!F106</f>
        <v>0.14310070297793426</v>
      </c>
      <c r="G106" s="15">
        <f t="shared" si="2"/>
        <v>10864.335561497326</v>
      </c>
    </row>
    <row r="107" spans="1:7" x14ac:dyDescent="0.3">
      <c r="A107" s="2" t="s">
        <v>12</v>
      </c>
      <c r="B107" s="22">
        <v>20132</v>
      </c>
      <c r="C107" s="12">
        <f>female!C107+male!C107</f>
        <v>4572</v>
      </c>
      <c r="D107" s="13">
        <f>female!D107+male!D107</f>
        <v>0.13892856057613417</v>
      </c>
      <c r="E107" s="14">
        <f>female!E107+male!E107</f>
        <v>53558468.030000001</v>
      </c>
      <c r="F107" s="13">
        <f>female!F107+male!F107</f>
        <v>0.1528036981285939</v>
      </c>
      <c r="G107" s="15">
        <f t="shared" si="2"/>
        <v>11714.450575240595</v>
      </c>
    </row>
    <row r="108" spans="1:7" x14ac:dyDescent="0.3">
      <c r="A108" s="2" t="s">
        <v>12</v>
      </c>
      <c r="B108" s="22">
        <v>20141</v>
      </c>
      <c r="C108" s="12">
        <f>female!C108+male!C108</f>
        <v>4186</v>
      </c>
      <c r="D108" s="13">
        <f>female!D108+male!D108</f>
        <v>0.14290591287723609</v>
      </c>
      <c r="E108" s="14">
        <f>female!E108+male!E108</f>
        <v>47721211.900000006</v>
      </c>
      <c r="F108" s="13">
        <f>female!F108+male!F108</f>
        <v>0.1547788627954487</v>
      </c>
      <c r="G108" s="15">
        <f t="shared" si="2"/>
        <v>11400.193956043957</v>
      </c>
    </row>
    <row r="109" spans="1:7" x14ac:dyDescent="0.3">
      <c r="A109" s="2" t="s">
        <v>12</v>
      </c>
      <c r="B109" s="22">
        <v>20142</v>
      </c>
      <c r="C109" s="12">
        <f>female!C109+male!C109</f>
        <v>4408</v>
      </c>
      <c r="D109" s="13">
        <f>female!D109+male!D109</f>
        <v>0.13922051670772534</v>
      </c>
      <c r="E109" s="14">
        <f>female!E109+male!E109</f>
        <v>51435255.599999994</v>
      </c>
      <c r="F109" s="13">
        <f>female!F109+male!F109</f>
        <v>0.141301566284945</v>
      </c>
      <c r="G109" s="15">
        <f t="shared" si="2"/>
        <v>11668.615154264971</v>
      </c>
    </row>
    <row r="110" spans="1:7" x14ac:dyDescent="0.3">
      <c r="A110" s="2" t="s">
        <v>12</v>
      </c>
      <c r="B110" s="22">
        <v>20151</v>
      </c>
      <c r="C110" s="12">
        <f>female!C110+male!C110</f>
        <v>4527</v>
      </c>
      <c r="D110" s="13">
        <f>female!D110+male!D110</f>
        <v>0.14391073528944273</v>
      </c>
      <c r="E110" s="14">
        <f>female!E110+male!E110</f>
        <v>52200943.609999999</v>
      </c>
      <c r="F110" s="13">
        <f>female!F110+male!F110</f>
        <v>0.15442620291679759</v>
      </c>
      <c r="G110" s="15">
        <f t="shared" si="2"/>
        <v>11531.023549812238</v>
      </c>
    </row>
    <row r="111" spans="1:7" x14ac:dyDescent="0.3">
      <c r="A111" s="2" t="s">
        <v>12</v>
      </c>
      <c r="B111" s="22">
        <v>20152</v>
      </c>
      <c r="C111" s="12">
        <f>female!C111+male!C111</f>
        <v>4807</v>
      </c>
      <c r="D111" s="13">
        <f>female!D111+male!D111</f>
        <v>0.13713128316311976</v>
      </c>
      <c r="E111" s="14">
        <f>female!E111+male!E111</f>
        <v>60070036.469999999</v>
      </c>
      <c r="F111" s="13">
        <f>female!F111+male!F111</f>
        <v>0.14336099536409505</v>
      </c>
      <c r="G111" s="15">
        <f t="shared" si="2"/>
        <v>12496.367062617017</v>
      </c>
    </row>
    <row r="112" spans="1:7" x14ac:dyDescent="0.3">
      <c r="A112" s="2" t="s">
        <v>12</v>
      </c>
      <c r="B112" s="22">
        <v>20161</v>
      </c>
      <c r="C112" s="12">
        <f>female!C112+male!C112</f>
        <v>4739</v>
      </c>
      <c r="D112" s="13">
        <f>female!D112+male!D112</f>
        <v>0.14570330514988472</v>
      </c>
      <c r="E112" s="14">
        <f>female!E112+male!E112</f>
        <v>60100860.880000003</v>
      </c>
      <c r="F112" s="13">
        <f>female!F112+male!F112</f>
        <v>0.16046375555976666</v>
      </c>
      <c r="G112" s="15">
        <f t="shared" si="2"/>
        <v>12682.182080607723</v>
      </c>
    </row>
    <row r="113" spans="1:7" x14ac:dyDescent="0.3">
      <c r="A113" s="2" t="s">
        <v>12</v>
      </c>
      <c r="B113" s="22">
        <v>20162</v>
      </c>
      <c r="C113" s="12">
        <f>female!C113+male!C113</f>
        <v>5570</v>
      </c>
      <c r="D113" s="13">
        <f>female!D113+male!D113</f>
        <v>0.14582678814535555</v>
      </c>
      <c r="E113" s="14">
        <f>female!E113+male!E113</f>
        <v>64542815.950000003</v>
      </c>
      <c r="F113" s="13">
        <f>female!F113+male!F113</f>
        <v>0.15729999715430548</v>
      </c>
      <c r="G113" s="15">
        <f t="shared" si="2"/>
        <v>11587.579165170557</v>
      </c>
    </row>
    <row r="114" spans="1:7" x14ac:dyDescent="0.3">
      <c r="A114" s="2" t="s">
        <v>12</v>
      </c>
      <c r="B114" s="22">
        <v>20171</v>
      </c>
      <c r="C114" s="12">
        <f>female!C114+male!C114</f>
        <v>4853</v>
      </c>
      <c r="D114" s="13">
        <f>female!D114+male!D114</f>
        <v>0.14437866301728497</v>
      </c>
      <c r="E114" s="14">
        <f>female!E114+male!E114</f>
        <v>55927653.240000002</v>
      </c>
      <c r="F114" s="13">
        <f>female!F114+male!F114</f>
        <v>0.16543755360213261</v>
      </c>
      <c r="G114" s="15">
        <f t="shared" si="2"/>
        <v>11524.346433134144</v>
      </c>
    </row>
    <row r="115" spans="1:7" x14ac:dyDescent="0.3">
      <c r="A115" s="2" t="s">
        <v>12</v>
      </c>
      <c r="B115" s="22">
        <v>20172</v>
      </c>
      <c r="C115" s="12">
        <f>female!C115+male!C115</f>
        <v>5557</v>
      </c>
      <c r="D115" s="13">
        <f>female!D115+male!D115</f>
        <v>0.14264445414174604</v>
      </c>
      <c r="E115" s="14">
        <f>female!E115+male!E115</f>
        <v>65977032.229999997</v>
      </c>
      <c r="F115" s="13">
        <f>female!F115+male!F115</f>
        <v>0.16705965502917655</v>
      </c>
      <c r="G115" s="15">
        <f t="shared" si="2"/>
        <v>11872.778878891488</v>
      </c>
    </row>
    <row r="116" spans="1:7" x14ac:dyDescent="0.3">
      <c r="A116" s="2" t="s">
        <v>12</v>
      </c>
      <c r="B116" s="22">
        <v>20181</v>
      </c>
      <c r="C116" s="12">
        <f>female!C116+male!C116</f>
        <v>4982</v>
      </c>
      <c r="D116" s="13">
        <f>female!D116+male!D116</f>
        <v>0.14706142810756562</v>
      </c>
      <c r="E116" s="14">
        <f>female!E116+male!E116</f>
        <v>55389784.670000002</v>
      </c>
      <c r="F116" s="13">
        <f>female!F116+male!F116</f>
        <v>0.1636825855769441</v>
      </c>
      <c r="G116" s="15">
        <f t="shared" si="2"/>
        <v>11117.981668004817</v>
      </c>
    </row>
    <row r="117" spans="1:7" x14ac:dyDescent="0.3">
      <c r="A117" s="2" t="s">
        <v>12</v>
      </c>
      <c r="B117" s="22">
        <v>20182</v>
      </c>
      <c r="C117" s="12">
        <f>female!C117+male!C117</f>
        <v>5389</v>
      </c>
      <c r="D117" s="13">
        <f>female!D117+male!D117</f>
        <v>0.1402545350441142</v>
      </c>
      <c r="E117" s="14">
        <f>female!E117+male!E117</f>
        <v>61728911.329999998</v>
      </c>
      <c r="F117" s="13">
        <f>female!F117+male!F117</f>
        <v>0.1585149717379376</v>
      </c>
      <c r="G117" s="15">
        <f t="shared" si="2"/>
        <v>11454.613347559844</v>
      </c>
    </row>
    <row r="118" spans="1:7" x14ac:dyDescent="0.3">
      <c r="A118" s="2" t="s">
        <v>12</v>
      </c>
      <c r="B118" s="22">
        <v>20191</v>
      </c>
      <c r="C118" s="12">
        <f>female!C118+male!C118</f>
        <v>5162</v>
      </c>
      <c r="D118" s="13">
        <f>female!D118+male!D118</f>
        <v>0.15119208013590299</v>
      </c>
      <c r="E118" s="14">
        <f>female!E118+male!E118</f>
        <v>58507899.510000005</v>
      </c>
      <c r="F118" s="13">
        <f>female!F118+male!F118</f>
        <v>0.16998924698235701</v>
      </c>
      <c r="G118" s="15">
        <f t="shared" si="2"/>
        <v>11334.347057342116</v>
      </c>
    </row>
    <row r="119" spans="1:7" x14ac:dyDescent="0.3">
      <c r="A119" s="2" t="s">
        <v>12</v>
      </c>
      <c r="B119" s="22">
        <v>20192</v>
      </c>
      <c r="C119" s="12">
        <f>female!C119+male!C119</f>
        <v>5782</v>
      </c>
      <c r="D119" s="13">
        <f>female!D119+male!D119</f>
        <v>0.14802109467001179</v>
      </c>
      <c r="E119" s="14">
        <f>female!E119+male!E119</f>
        <v>69038096.25999999</v>
      </c>
      <c r="F119" s="13">
        <f>female!F119+male!F119</f>
        <v>0.17755398719400484</v>
      </c>
      <c r="G119" s="15">
        <f t="shared" si="2"/>
        <v>11940.175762711862</v>
      </c>
    </row>
    <row r="120" spans="1:7" x14ac:dyDescent="0.3">
      <c r="A120" s="2" t="s">
        <v>12</v>
      </c>
      <c r="B120" s="22">
        <v>20201</v>
      </c>
      <c r="C120" s="12">
        <f>female!C120+male!C120</f>
        <v>2982</v>
      </c>
      <c r="D120" s="13">
        <f>female!D120+male!D120</f>
        <v>0.15176344852155327</v>
      </c>
      <c r="E120" s="14">
        <f>female!E120+male!E120</f>
        <v>38464037.450000003</v>
      </c>
      <c r="F120" s="13">
        <f>female!F120+male!F120</f>
        <v>0.17090623434397345</v>
      </c>
      <c r="G120" s="15">
        <f t="shared" si="2"/>
        <v>12898.738246143528</v>
      </c>
    </row>
    <row r="121" spans="1:7" x14ac:dyDescent="0.3">
      <c r="A121" s="2" t="s">
        <v>12</v>
      </c>
      <c r="B121" s="22">
        <v>20202</v>
      </c>
      <c r="C121" s="12">
        <f>female!C121+male!C121</f>
        <v>3500</v>
      </c>
      <c r="D121" s="13">
        <f>female!D121+male!D121</f>
        <v>0.14109489639603323</v>
      </c>
      <c r="E121" s="14">
        <f>female!E121+male!E121</f>
        <v>47316894.200000003</v>
      </c>
      <c r="F121" s="13">
        <f>female!F121+male!F121</f>
        <v>0.17052797212469384</v>
      </c>
      <c r="G121" s="15">
        <f t="shared" si="2"/>
        <v>13519.112628571429</v>
      </c>
    </row>
    <row r="122" spans="1:7" x14ac:dyDescent="0.3">
      <c r="A122" s="2" t="s">
        <v>12</v>
      </c>
      <c r="B122" s="22">
        <v>20211</v>
      </c>
      <c r="C122" s="12">
        <f>female!C122+male!C122</f>
        <v>2692</v>
      </c>
      <c r="D122" s="13">
        <f>female!D122+male!D122</f>
        <v>0.14554498269896193</v>
      </c>
      <c r="E122" s="14">
        <f>female!E122+male!E122</f>
        <v>31595167.48</v>
      </c>
      <c r="F122" s="13">
        <f>female!F122+male!F122</f>
        <v>0.16354333626213441</v>
      </c>
      <c r="G122" s="15">
        <f t="shared" si="2"/>
        <v>11736.689257057949</v>
      </c>
    </row>
    <row r="123" spans="1:7" x14ac:dyDescent="0.3">
      <c r="A123" s="2" t="s">
        <v>12</v>
      </c>
      <c r="B123" s="22">
        <v>20212</v>
      </c>
      <c r="C123" s="12">
        <f>female!C123+male!C123</f>
        <v>4164</v>
      </c>
      <c r="D123" s="13">
        <f>female!D123+male!D123</f>
        <v>0.14494065230255143</v>
      </c>
      <c r="E123" s="14">
        <f>female!E123+male!E123</f>
        <v>50294574.219999999</v>
      </c>
      <c r="F123" s="13">
        <f>female!F123+male!F123</f>
        <v>0.1709679057431045</v>
      </c>
      <c r="G123" s="15">
        <f t="shared" si="2"/>
        <v>12078.428006724303</v>
      </c>
    </row>
    <row r="124" spans="1:7" x14ac:dyDescent="0.3">
      <c r="A124" s="2" t="s">
        <v>12</v>
      </c>
      <c r="B124" s="22">
        <v>20221</v>
      </c>
      <c r="C124" s="12">
        <f>female!C124+male!C124</f>
        <v>3810</v>
      </c>
      <c r="D124" s="13">
        <f>female!D124+male!D124</f>
        <v>0.14758289432909821</v>
      </c>
      <c r="E124" s="14">
        <f>female!E124+male!E124</f>
        <v>41290390.629999995</v>
      </c>
      <c r="F124" s="13">
        <f>female!F124+male!F124</f>
        <v>0.17598582443017624</v>
      </c>
      <c r="G124" s="15">
        <f t="shared" si="2"/>
        <v>10837.372868766402</v>
      </c>
    </row>
    <row r="125" spans="1:7" x14ac:dyDescent="0.3">
      <c r="A125" s="2" t="s">
        <v>12</v>
      </c>
      <c r="B125" s="22">
        <v>20222</v>
      </c>
      <c r="C125" s="12">
        <f>female!C125+male!C125</f>
        <v>4494</v>
      </c>
      <c r="D125" s="13">
        <f>female!D125+male!D125</f>
        <v>0.14533341957182588</v>
      </c>
      <c r="E125" s="14">
        <f>female!E125+male!E125</f>
        <v>48361777.899999999</v>
      </c>
      <c r="F125" s="13">
        <f>female!F125+male!F125</f>
        <v>0.1685280804317093</v>
      </c>
      <c r="G125" s="15">
        <f t="shared" si="2"/>
        <v>10761.410302625723</v>
      </c>
    </row>
    <row r="126" spans="1:7" x14ac:dyDescent="0.3">
      <c r="A126" s="2" t="s">
        <v>12</v>
      </c>
      <c r="B126" s="22">
        <v>20231</v>
      </c>
      <c r="C126" s="12">
        <f>female!C126+male!C126</f>
        <v>4133</v>
      </c>
      <c r="D126" s="13">
        <f>female!D126+male!D126</f>
        <v>0.13977003719986472</v>
      </c>
      <c r="E126" s="14">
        <f>female!E126+male!E126</f>
        <v>38973451.969999999</v>
      </c>
      <c r="F126" s="13">
        <f>female!F126+male!F126</f>
        <v>0.16401759542531127</v>
      </c>
      <c r="G126" s="15">
        <f t="shared" si="2"/>
        <v>9429.8214299540286</v>
      </c>
    </row>
    <row r="127" spans="1:7" x14ac:dyDescent="0.3">
      <c r="A127" s="2" t="s">
        <v>12</v>
      </c>
      <c r="B127" s="22">
        <v>20232</v>
      </c>
      <c r="C127" s="12">
        <f>female!C127+male!C127</f>
        <v>4767</v>
      </c>
      <c r="D127" s="13">
        <f>female!D127+male!D127</f>
        <v>0.1372944327640333</v>
      </c>
      <c r="E127" s="14">
        <f>female!E127+male!E127</f>
        <v>39500835.25</v>
      </c>
      <c r="F127" s="13">
        <f>female!F127+male!F127</f>
        <v>0.15576521462562515</v>
      </c>
      <c r="G127" s="15">
        <f t="shared" si="2"/>
        <v>8286.3090518145582</v>
      </c>
    </row>
    <row r="128" spans="1:7" x14ac:dyDescent="0.3">
      <c r="A128" s="2" t="s">
        <v>12</v>
      </c>
      <c r="B128" s="22">
        <v>20241</v>
      </c>
      <c r="C128" s="12">
        <f>female!C128+male!C128</f>
        <v>4543</v>
      </c>
      <c r="D128" s="13">
        <f>female!D128+male!D128</f>
        <v>0.14297853590986342</v>
      </c>
      <c r="E128" s="14">
        <f>female!E128+male!E128</f>
        <v>28791603.450000003</v>
      </c>
      <c r="F128" s="13">
        <f>female!F128+male!F128</f>
        <v>0.15678374354722668</v>
      </c>
      <c r="G128" s="15">
        <f t="shared" si="2"/>
        <v>6337.5750495267448</v>
      </c>
    </row>
    <row r="129" spans="1:7" x14ac:dyDescent="0.3">
      <c r="A129" s="2" t="s">
        <v>12</v>
      </c>
      <c r="B129" s="22">
        <v>20242</v>
      </c>
      <c r="C129" s="12">
        <f>female!C129+male!C129</f>
        <v>4658</v>
      </c>
      <c r="D129" s="13">
        <f>female!D129+male!D129</f>
        <v>0.13509672554308422</v>
      </c>
      <c r="E129" s="14">
        <f>female!E129+male!E129</f>
        <v>19568725.439999998</v>
      </c>
      <c r="F129" s="13">
        <f>female!F129+male!F129</f>
        <v>0.15033152235953554</v>
      </c>
      <c r="G129" s="15">
        <f t="shared" si="2"/>
        <v>4201.1003520824379</v>
      </c>
    </row>
    <row r="130" spans="1:7" x14ac:dyDescent="0.3">
      <c r="A130" s="2" t="s">
        <v>12</v>
      </c>
      <c r="B130" s="22">
        <v>20251</v>
      </c>
      <c r="C130" s="12">
        <f>female!C130+male!C130</f>
        <v>2210</v>
      </c>
      <c r="D130" s="13">
        <f>female!D130+male!D130</f>
        <v>0.13050667296563129</v>
      </c>
      <c r="E130" s="14">
        <f>female!E130+male!E130</f>
        <v>3755726.94</v>
      </c>
      <c r="F130" s="13">
        <f>female!F130+male!F130</f>
        <v>0.13832194043256996</v>
      </c>
      <c r="G130" s="15">
        <f t="shared" si="2"/>
        <v>1699.4239547511313</v>
      </c>
    </row>
    <row r="131" spans="1:7" x14ac:dyDescent="0.3">
      <c r="A131" s="2" t="s">
        <v>13</v>
      </c>
      <c r="B131" s="22">
        <v>20131</v>
      </c>
      <c r="C131" s="12">
        <f>female!C131+male!C131</f>
        <v>2376</v>
      </c>
      <c r="D131" s="13">
        <f>female!D131+male!D131</f>
        <v>8.7407570908288268E-2</v>
      </c>
      <c r="E131" s="14">
        <f>female!E131+male!E131</f>
        <v>25745139.350000001</v>
      </c>
      <c r="F131" s="13">
        <f>female!F131+male!F131</f>
        <v>9.0669712969492056E-2</v>
      </c>
      <c r="G131" s="15">
        <f t="shared" si="2"/>
        <v>10835.496359427611</v>
      </c>
    </row>
    <row r="132" spans="1:7" x14ac:dyDescent="0.3">
      <c r="A132" s="2" t="s">
        <v>13</v>
      </c>
      <c r="B132" s="22">
        <v>20132</v>
      </c>
      <c r="C132" s="12">
        <f>female!C132+male!C132</f>
        <v>2752</v>
      </c>
      <c r="D132" s="13">
        <f>female!D132+male!D132</f>
        <v>8.3624540399282882E-2</v>
      </c>
      <c r="E132" s="14">
        <f>female!E132+male!E132</f>
        <v>31027317</v>
      </c>
      <c r="F132" s="13">
        <f>female!F132+male!F132</f>
        <v>8.8521739978681568E-2</v>
      </c>
      <c r="G132" s="15">
        <f t="shared" si="2"/>
        <v>11274.461119186046</v>
      </c>
    </row>
    <row r="133" spans="1:7" x14ac:dyDescent="0.3">
      <c r="A133" s="2" t="s">
        <v>13</v>
      </c>
      <c r="B133" s="22">
        <v>20141</v>
      </c>
      <c r="C133" s="12">
        <f>female!C133+male!C133</f>
        <v>2498</v>
      </c>
      <c r="D133" s="13">
        <f>female!D133+male!D133</f>
        <v>8.5279257135053937E-2</v>
      </c>
      <c r="E133" s="14">
        <f>female!E133+male!E133</f>
        <v>24883361.43</v>
      </c>
      <c r="F133" s="13">
        <f>female!F133+male!F133</f>
        <v>8.0706634038007957E-2</v>
      </c>
      <c r="G133" s="15">
        <f t="shared" si="2"/>
        <v>9961.3136228983185</v>
      </c>
    </row>
    <row r="134" spans="1:7" x14ac:dyDescent="0.3">
      <c r="A134" s="2" t="s">
        <v>13</v>
      </c>
      <c r="B134" s="22">
        <v>20142</v>
      </c>
      <c r="C134" s="12">
        <f>female!C134+male!C134</f>
        <v>2713</v>
      </c>
      <c r="D134" s="13">
        <f>female!D134+male!D134</f>
        <v>8.5686311666982512E-2</v>
      </c>
      <c r="E134" s="14">
        <f>female!E134+male!E134</f>
        <v>36617141.439999998</v>
      </c>
      <c r="F134" s="13">
        <f>female!F134+male!F134</f>
        <v>0.1005936371462178</v>
      </c>
      <c r="G134" s="15">
        <f t="shared" si="2"/>
        <v>13496.91907113896</v>
      </c>
    </row>
    <row r="135" spans="1:7" x14ac:dyDescent="0.3">
      <c r="A135" s="2" t="s">
        <v>13</v>
      </c>
      <c r="B135" s="22">
        <v>20151</v>
      </c>
      <c r="C135" s="12">
        <f>female!C135+male!C135</f>
        <v>2718</v>
      </c>
      <c r="D135" s="13">
        <f>female!D135+male!D135</f>
        <v>8.6403662141971579E-2</v>
      </c>
      <c r="E135" s="14">
        <f>female!E135+male!E135</f>
        <v>29668013.670000002</v>
      </c>
      <c r="F135" s="13">
        <f>female!F135+male!F135</f>
        <v>8.7766970907094399E-2</v>
      </c>
      <c r="G135" s="15">
        <f t="shared" si="2"/>
        <v>10915.383984547461</v>
      </c>
    </row>
    <row r="136" spans="1:7" x14ac:dyDescent="0.3">
      <c r="A136" s="2" t="s">
        <v>13</v>
      </c>
      <c r="B136" s="22">
        <v>20152</v>
      </c>
      <c r="C136" s="12">
        <f>female!C136+male!C136</f>
        <v>3201</v>
      </c>
      <c r="D136" s="13">
        <f>female!D136+male!D136</f>
        <v>9.1316254920979056E-2</v>
      </c>
      <c r="E136" s="14">
        <f>female!E136+male!E136</f>
        <v>39660923.890000001</v>
      </c>
      <c r="F136" s="13">
        <f>female!F136+male!F136</f>
        <v>9.4653339003208659E-2</v>
      </c>
      <c r="G136" s="15">
        <f t="shared" si="2"/>
        <v>12390.166788503593</v>
      </c>
    </row>
    <row r="137" spans="1:7" x14ac:dyDescent="0.3">
      <c r="A137" s="2" t="s">
        <v>13</v>
      </c>
      <c r="B137" s="22">
        <v>20161</v>
      </c>
      <c r="C137" s="12">
        <f>female!C137+male!C137</f>
        <v>2942</v>
      </c>
      <c r="D137" s="13">
        <f>female!D137+male!D137</f>
        <v>9.0453497309761724E-2</v>
      </c>
      <c r="E137" s="14">
        <f>female!E137+male!E137</f>
        <v>33595462.880000003</v>
      </c>
      <c r="F137" s="13">
        <f>female!F137+male!F137</f>
        <v>8.9696787442981041E-2</v>
      </c>
      <c r="G137" s="15">
        <f t="shared" si="2"/>
        <v>11419.259986403807</v>
      </c>
    </row>
    <row r="138" spans="1:7" x14ac:dyDescent="0.3">
      <c r="A138" s="2" t="s">
        <v>13</v>
      </c>
      <c r="B138" s="22">
        <v>20162</v>
      </c>
      <c r="C138" s="12">
        <f>female!C138+male!C138</f>
        <v>3339</v>
      </c>
      <c r="D138" s="13">
        <f>female!D138+male!D138</f>
        <v>8.7417530631479737E-2</v>
      </c>
      <c r="E138" s="14">
        <f>female!E138+male!E138</f>
        <v>41094310.649999999</v>
      </c>
      <c r="F138" s="13">
        <f>female!F138+male!F138</f>
        <v>0.10015266382723026</v>
      </c>
      <c r="G138" s="15">
        <f t="shared" si="2"/>
        <v>12307.370664869721</v>
      </c>
    </row>
    <row r="139" spans="1:7" x14ac:dyDescent="0.3">
      <c r="A139" s="2" t="s">
        <v>13</v>
      </c>
      <c r="B139" s="22">
        <v>20171</v>
      </c>
      <c r="C139" s="12">
        <f>female!C139+male!C139</f>
        <v>3080</v>
      </c>
      <c r="D139" s="13">
        <f>female!D139+male!D139</f>
        <v>9.1631214113587003E-2</v>
      </c>
      <c r="E139" s="14">
        <f>female!E139+male!E139</f>
        <v>30629234.710000001</v>
      </c>
      <c r="F139" s="13">
        <f>female!F139+male!F139</f>
        <v>9.0603223371149719E-2</v>
      </c>
      <c r="G139" s="15">
        <f t="shared" si="2"/>
        <v>9944.5567240259752</v>
      </c>
    </row>
    <row r="140" spans="1:7" x14ac:dyDescent="0.3">
      <c r="A140" s="2" t="s">
        <v>13</v>
      </c>
      <c r="B140" s="22">
        <v>20172</v>
      </c>
      <c r="C140" s="12">
        <f>female!C140+male!C140</f>
        <v>3608</v>
      </c>
      <c r="D140" s="13">
        <f>female!D140+male!D140</f>
        <v>9.2614934414867678E-2</v>
      </c>
      <c r="E140" s="14">
        <f>female!E140+male!E140</f>
        <v>37678653.549999997</v>
      </c>
      <c r="F140" s="13">
        <f>female!F140+male!F140</f>
        <v>9.5405668476926261E-2</v>
      </c>
      <c r="G140" s="15">
        <f t="shared" si="2"/>
        <v>10443.085795454544</v>
      </c>
    </row>
    <row r="141" spans="1:7" x14ac:dyDescent="0.3">
      <c r="A141" s="2" t="s">
        <v>13</v>
      </c>
      <c r="B141" s="22">
        <v>20181</v>
      </c>
      <c r="C141" s="12">
        <f>female!C141+male!C141</f>
        <v>3139</v>
      </c>
      <c r="D141" s="13">
        <f>female!D141+male!D141</f>
        <v>9.2658736015585802E-2</v>
      </c>
      <c r="E141" s="14">
        <f>female!E141+male!E141</f>
        <v>32054265.75</v>
      </c>
      <c r="F141" s="13">
        <f>female!F141+male!F141</f>
        <v>9.4723695497090338E-2</v>
      </c>
      <c r="G141" s="15">
        <f t="shared" si="2"/>
        <v>10211.616995858554</v>
      </c>
    </row>
    <row r="142" spans="1:7" x14ac:dyDescent="0.3">
      <c r="A142" s="2" t="s">
        <v>13</v>
      </c>
      <c r="B142" s="22">
        <v>20182</v>
      </c>
      <c r="C142" s="12">
        <f>female!C142+male!C142</f>
        <v>3592</v>
      </c>
      <c r="D142" s="13">
        <f>female!D142+male!D142</f>
        <v>9.348567264398927E-2</v>
      </c>
      <c r="E142" s="14">
        <f>female!E142+male!E142</f>
        <v>38007444.010000005</v>
      </c>
      <c r="F142" s="13">
        <f>female!F142+male!F142</f>
        <v>9.7600116108776946E-2</v>
      </c>
      <c r="G142" s="15">
        <f t="shared" si="2"/>
        <v>10581.136973830737</v>
      </c>
    </row>
    <row r="143" spans="1:7" x14ac:dyDescent="0.3">
      <c r="A143" s="2" t="s">
        <v>13</v>
      </c>
      <c r="B143" s="22">
        <v>20191</v>
      </c>
      <c r="C143" s="12">
        <f>female!C143+male!C143</f>
        <v>3152</v>
      </c>
      <c r="D143" s="13">
        <f>female!D143+male!D143</f>
        <v>9.2320309296467701E-2</v>
      </c>
      <c r="E143" s="14">
        <f>female!E143+male!E143</f>
        <v>33470003.759999998</v>
      </c>
      <c r="F143" s="13">
        <f>female!F143+male!F143</f>
        <v>9.724397531459178E-2</v>
      </c>
      <c r="G143" s="15">
        <f t="shared" si="2"/>
        <v>10618.656015228426</v>
      </c>
    </row>
    <row r="144" spans="1:7" x14ac:dyDescent="0.3">
      <c r="A144" s="2" t="s">
        <v>13</v>
      </c>
      <c r="B144" s="22">
        <v>20192</v>
      </c>
      <c r="C144" s="12">
        <f>female!C144+male!C144</f>
        <v>3744</v>
      </c>
      <c r="D144" s="13">
        <f>female!D144+male!D144</f>
        <v>9.5847626849623668E-2</v>
      </c>
      <c r="E144" s="14">
        <f>female!E144+male!E144</f>
        <v>39735993.099999994</v>
      </c>
      <c r="F144" s="13">
        <f>female!F144+male!F144</f>
        <v>0.10219406953876606</v>
      </c>
      <c r="G144" s="15">
        <f t="shared" si="2"/>
        <v>10613.246020299144</v>
      </c>
    </row>
    <row r="145" spans="1:7" x14ac:dyDescent="0.3">
      <c r="A145" s="2" t="s">
        <v>13</v>
      </c>
      <c r="B145" s="22">
        <v>20201</v>
      </c>
      <c r="C145" s="12">
        <f>female!C145+male!C145</f>
        <v>1846</v>
      </c>
      <c r="D145" s="13">
        <f>female!D145+male!D145</f>
        <v>9.3948801465723444E-2</v>
      </c>
      <c r="E145" s="14">
        <f>female!E145+male!E145</f>
        <v>21547972.240000002</v>
      </c>
      <c r="F145" s="13">
        <f>female!F145+male!F145</f>
        <v>9.5743531813945709E-2</v>
      </c>
      <c r="G145" s="15">
        <f t="shared" si="2"/>
        <v>11672.791029252439</v>
      </c>
    </row>
    <row r="146" spans="1:7" x14ac:dyDescent="0.3">
      <c r="A146" s="2" t="s">
        <v>13</v>
      </c>
      <c r="B146" s="22">
        <v>20202</v>
      </c>
      <c r="C146" s="12">
        <f>female!C146+male!C146</f>
        <v>2271</v>
      </c>
      <c r="D146" s="13">
        <f>female!D146+male!D146</f>
        <v>9.1550431347254685E-2</v>
      </c>
      <c r="E146" s="14">
        <f>female!E146+male!E146</f>
        <v>27620146.399999999</v>
      </c>
      <c r="F146" s="13">
        <f>female!F146+male!F146</f>
        <v>9.9541773292871005E-2</v>
      </c>
      <c r="G146" s="15">
        <f t="shared" si="2"/>
        <v>12162.107617789519</v>
      </c>
    </row>
    <row r="147" spans="1:7" x14ac:dyDescent="0.3">
      <c r="A147" s="2" t="s">
        <v>13</v>
      </c>
      <c r="B147" s="22">
        <v>20211</v>
      </c>
      <c r="C147" s="12">
        <f>female!C147+male!C147</f>
        <v>1751</v>
      </c>
      <c r="D147" s="13">
        <f>female!D147+male!D147</f>
        <v>9.466911764705882E-2</v>
      </c>
      <c r="E147" s="14">
        <f>female!E147+male!E147</f>
        <v>20108972.789999999</v>
      </c>
      <c r="F147" s="13">
        <f>female!F147+male!F147</f>
        <v>0.10408833885634083</v>
      </c>
      <c r="G147" s="15">
        <f t="shared" si="2"/>
        <v>11484.27914905768</v>
      </c>
    </row>
    <row r="148" spans="1:7" x14ac:dyDescent="0.3">
      <c r="A148" s="2" t="s">
        <v>13</v>
      </c>
      <c r="B148" s="22">
        <v>20212</v>
      </c>
      <c r="C148" s="12">
        <f>female!C148+male!C148</f>
        <v>2719</v>
      </c>
      <c r="D148" s="13">
        <f>female!D148+male!D148</f>
        <v>9.4643043614466224E-2</v>
      </c>
      <c r="E148" s="14">
        <f>female!E148+male!E148</f>
        <v>29757678.560000002</v>
      </c>
      <c r="F148" s="13">
        <f>female!F148+male!F148</f>
        <v>0.10115619949232132</v>
      </c>
      <c r="G148" s="15">
        <f t="shared" si="2"/>
        <v>10944.346656859141</v>
      </c>
    </row>
    <row r="149" spans="1:7" x14ac:dyDescent="0.3">
      <c r="A149" s="2" t="s">
        <v>13</v>
      </c>
      <c r="B149" s="22">
        <v>20221</v>
      </c>
      <c r="C149" s="12">
        <f>female!C149+male!C149</f>
        <v>2574</v>
      </c>
      <c r="D149" s="13">
        <f>female!D149+male!D149</f>
        <v>9.9705608924697861E-2</v>
      </c>
      <c r="E149" s="14">
        <f>female!E149+male!E149</f>
        <v>26059033.009999998</v>
      </c>
      <c r="F149" s="13">
        <f>female!F149+male!F149</f>
        <v>0.11106749871206116</v>
      </c>
      <c r="G149" s="15">
        <f t="shared" si="2"/>
        <v>10123.944448329448</v>
      </c>
    </row>
    <row r="150" spans="1:7" x14ac:dyDescent="0.3">
      <c r="A150" s="2" t="s">
        <v>13</v>
      </c>
      <c r="B150" s="22">
        <v>20222</v>
      </c>
      <c r="C150" s="12">
        <f>female!C150+male!C150</f>
        <v>3202</v>
      </c>
      <c r="D150" s="13">
        <f>female!D150+male!D150</f>
        <v>0.10355086993079361</v>
      </c>
      <c r="E150" s="14">
        <f>female!E150+male!E150</f>
        <v>34247296.549999997</v>
      </c>
      <c r="F150" s="13">
        <f>female!F150+male!F150</f>
        <v>0.11934282398553012</v>
      </c>
      <c r="G150" s="15">
        <f t="shared" si="2"/>
        <v>10695.59542473454</v>
      </c>
    </row>
    <row r="151" spans="1:7" x14ac:dyDescent="0.3">
      <c r="A151" s="2" t="s">
        <v>13</v>
      </c>
      <c r="B151" s="22">
        <v>20231</v>
      </c>
      <c r="C151" s="12">
        <f>female!C151+male!C151</f>
        <v>2996</v>
      </c>
      <c r="D151" s="13">
        <f>female!D151+male!D151</f>
        <v>0.10131890429489349</v>
      </c>
      <c r="E151" s="14">
        <f>female!E151+male!E151</f>
        <v>27449342.710000001</v>
      </c>
      <c r="F151" s="13">
        <f>female!F151+male!F151</f>
        <v>0.11551902538079173</v>
      </c>
      <c r="G151" s="15">
        <f t="shared" si="2"/>
        <v>9161.9968991989317</v>
      </c>
    </row>
    <row r="152" spans="1:7" x14ac:dyDescent="0.3">
      <c r="A152" s="2" t="s">
        <v>13</v>
      </c>
      <c r="B152" s="22">
        <v>20232</v>
      </c>
      <c r="C152" s="12">
        <f>female!C152+male!C152</f>
        <v>3563</v>
      </c>
      <c r="D152" s="13">
        <f>female!D152+male!D152</f>
        <v>0.10261801215402783</v>
      </c>
      <c r="E152" s="14">
        <f>female!E152+male!E152</f>
        <v>28531387.699999999</v>
      </c>
      <c r="F152" s="13">
        <f>female!F152+male!F152</f>
        <v>0.11250895583676099</v>
      </c>
      <c r="G152" s="15">
        <f t="shared" si="2"/>
        <v>8007.6866966039852</v>
      </c>
    </row>
    <row r="153" spans="1:7" x14ac:dyDescent="0.3">
      <c r="A153" s="2" t="s">
        <v>13</v>
      </c>
      <c r="B153" s="22">
        <v>20241</v>
      </c>
      <c r="C153" s="12">
        <f>female!C153+male!C153</f>
        <v>3299</v>
      </c>
      <c r="D153" s="13">
        <f>female!D153+male!D153</f>
        <v>0.10382702838799018</v>
      </c>
      <c r="E153" s="14">
        <f>female!E153+male!E153</f>
        <v>21663150</v>
      </c>
      <c r="F153" s="13">
        <f>female!F153+male!F153</f>
        <v>0.11796598129462996</v>
      </c>
      <c r="G153" s="15">
        <f t="shared" si="2"/>
        <v>6566.5807820551681</v>
      </c>
    </row>
    <row r="154" spans="1:7" x14ac:dyDescent="0.3">
      <c r="A154" s="2" t="s">
        <v>13</v>
      </c>
      <c r="B154" s="22">
        <v>20242</v>
      </c>
      <c r="C154" s="12">
        <f>female!C154+male!C154</f>
        <v>3452</v>
      </c>
      <c r="D154" s="13">
        <f>female!D154+male!D154</f>
        <v>0.1001189129615128</v>
      </c>
      <c r="E154" s="14">
        <f>female!E154+male!E154</f>
        <v>14883180.73</v>
      </c>
      <c r="F154" s="13">
        <f>female!F154+male!F154</f>
        <v>0.11433607280929807</v>
      </c>
      <c r="G154" s="15">
        <f t="shared" si="2"/>
        <v>4311.46602838934</v>
      </c>
    </row>
    <row r="155" spans="1:7" x14ac:dyDescent="0.3">
      <c r="A155" s="2" t="s">
        <v>13</v>
      </c>
      <c r="B155" s="22">
        <v>20251</v>
      </c>
      <c r="C155" s="12">
        <f>female!C155+male!C155</f>
        <v>1654</v>
      </c>
      <c r="D155" s="13">
        <f>female!D155+male!D155</f>
        <v>9.7673319948033549E-2</v>
      </c>
      <c r="E155" s="14">
        <f>female!E155+male!E155</f>
        <v>3117566.92</v>
      </c>
      <c r="F155" s="13">
        <f>female!F155+male!F155</f>
        <v>0.11481875884267312</v>
      </c>
      <c r="G155" s="15">
        <f t="shared" si="2"/>
        <v>1884.8651269649336</v>
      </c>
    </row>
    <row r="156" spans="1:7" x14ac:dyDescent="0.3">
      <c r="A156" s="2" t="s">
        <v>14</v>
      </c>
      <c r="B156" s="22">
        <v>20131</v>
      </c>
      <c r="C156" s="12">
        <f>female!C156+male!C156</f>
        <v>399</v>
      </c>
      <c r="D156" s="13">
        <f>female!D156+male!D156</f>
        <v>1.4678291579295883E-2</v>
      </c>
      <c r="E156" s="14">
        <f>female!E156+male!E156</f>
        <v>4978585.4800000004</v>
      </c>
      <c r="F156" s="13">
        <f>female!F156+male!F156</f>
        <v>1.7533675399029482E-2</v>
      </c>
      <c r="G156" s="15">
        <f t="shared" si="2"/>
        <v>12477.657844611529</v>
      </c>
    </row>
    <row r="157" spans="1:7" x14ac:dyDescent="0.3">
      <c r="A157" s="2" t="s">
        <v>14</v>
      </c>
      <c r="B157" s="22">
        <v>20132</v>
      </c>
      <c r="C157" s="12">
        <f>female!C157+male!C157</f>
        <v>545</v>
      </c>
      <c r="D157" s="13">
        <f>female!D157+male!D157</f>
        <v>1.65608192287824E-2</v>
      </c>
      <c r="E157" s="14">
        <f>female!E157+male!E157</f>
        <v>6007555.7400000002</v>
      </c>
      <c r="F157" s="13">
        <f>female!F157+male!F157</f>
        <v>1.7139712309759685E-2</v>
      </c>
      <c r="G157" s="15">
        <f t="shared" si="2"/>
        <v>11023.038055045872</v>
      </c>
    </row>
    <row r="158" spans="1:7" x14ac:dyDescent="0.3">
      <c r="A158" s="2" t="s">
        <v>14</v>
      </c>
      <c r="B158" s="22">
        <v>20141</v>
      </c>
      <c r="C158" s="12">
        <f>female!C158+male!C158</f>
        <v>474</v>
      </c>
      <c r="D158" s="13">
        <f>female!D158+male!D158</f>
        <v>1.6181892666939778E-2</v>
      </c>
      <c r="E158" s="14">
        <f>female!E158+male!E158</f>
        <v>5040608.07</v>
      </c>
      <c r="F158" s="13">
        <f>female!F158+male!F158</f>
        <v>1.6348695974172472E-2</v>
      </c>
      <c r="G158" s="15">
        <f t="shared" ref="G158:G205" si="3">IFERROR(E158/C158,"-")</f>
        <v>10634.194240506329</v>
      </c>
    </row>
    <row r="159" spans="1:7" x14ac:dyDescent="0.3">
      <c r="A159" s="2" t="s">
        <v>14</v>
      </c>
      <c r="B159" s="22">
        <v>20142</v>
      </c>
      <c r="C159" s="12">
        <f>female!C159+male!C159</f>
        <v>517</v>
      </c>
      <c r="D159" s="13">
        <f>female!D159+male!D159</f>
        <v>1.6328722127471416E-2</v>
      </c>
      <c r="E159" s="14">
        <f>female!E159+male!E159</f>
        <v>8047225.7300000004</v>
      </c>
      <c r="F159" s="13">
        <f>female!F159+male!F159</f>
        <v>2.2107124512811986E-2</v>
      </c>
      <c r="G159" s="15">
        <f t="shared" si="3"/>
        <v>15565.233520309479</v>
      </c>
    </row>
    <row r="160" spans="1:7" x14ac:dyDescent="0.3">
      <c r="A160" s="2" t="s">
        <v>14</v>
      </c>
      <c r="B160" s="22">
        <v>20151</v>
      </c>
      <c r="C160" s="12">
        <f>female!C160+male!C160</f>
        <v>473</v>
      </c>
      <c r="D160" s="13">
        <f>female!D160+male!D160</f>
        <v>1.5036398893727945E-2</v>
      </c>
      <c r="E160" s="14">
        <f>female!E160+male!E160</f>
        <v>5475279.5299999993</v>
      </c>
      <c r="F160" s="13">
        <f>female!F160+male!F160</f>
        <v>1.6197535317426577E-2</v>
      </c>
      <c r="G160" s="15">
        <f t="shared" si="3"/>
        <v>11575.643826638476</v>
      </c>
    </row>
    <row r="161" spans="1:7" x14ac:dyDescent="0.3">
      <c r="A161" s="2" t="s">
        <v>14</v>
      </c>
      <c r="B161" s="22">
        <v>20152</v>
      </c>
      <c r="C161" s="12">
        <f>female!C161+male!C161</f>
        <v>594</v>
      </c>
      <c r="D161" s="13">
        <f>female!D161+male!D161</f>
        <v>1.6945284418326011E-2</v>
      </c>
      <c r="E161" s="14">
        <f>female!E161+male!E161</f>
        <v>7230822.25</v>
      </c>
      <c r="F161" s="13">
        <f>female!F161+male!F161</f>
        <v>1.7256821137083045E-2</v>
      </c>
      <c r="G161" s="15">
        <f t="shared" si="3"/>
        <v>12173.10143097643</v>
      </c>
    </row>
    <row r="162" spans="1:7" x14ac:dyDescent="0.3">
      <c r="A162" s="2" t="s">
        <v>14</v>
      </c>
      <c r="B162" s="22">
        <v>20161</v>
      </c>
      <c r="C162" s="12">
        <f>female!C162+male!C162</f>
        <v>503</v>
      </c>
      <c r="D162" s="13">
        <f>female!D162+male!D162</f>
        <v>1.5465026902382783E-2</v>
      </c>
      <c r="E162" s="14">
        <f>female!E162+male!E162</f>
        <v>7866577.5299999993</v>
      </c>
      <c r="F162" s="13">
        <f>female!F162+male!F162</f>
        <v>2.1003036485388076E-2</v>
      </c>
      <c r="G162" s="15">
        <f t="shared" si="3"/>
        <v>15639.319145129224</v>
      </c>
    </row>
    <row r="163" spans="1:7" x14ac:dyDescent="0.3">
      <c r="A163" s="2" t="s">
        <v>14</v>
      </c>
      <c r="B163" s="22">
        <v>20162</v>
      </c>
      <c r="C163" s="12">
        <f>female!C163+male!C163</f>
        <v>591</v>
      </c>
      <c r="D163" s="13">
        <f>female!D163+male!D163</f>
        <v>1.547282437951618E-2</v>
      </c>
      <c r="E163" s="14">
        <f>female!E163+male!E163</f>
        <v>7119407.04</v>
      </c>
      <c r="F163" s="13">
        <f>female!F163+male!F163</f>
        <v>1.7351004765579062E-2</v>
      </c>
      <c r="G163" s="15">
        <f t="shared" si="3"/>
        <v>12046.374010152284</v>
      </c>
    </row>
    <row r="164" spans="1:7" x14ac:dyDescent="0.3">
      <c r="A164" s="2" t="s">
        <v>14</v>
      </c>
      <c r="B164" s="22">
        <v>20171</v>
      </c>
      <c r="C164" s="12">
        <f>female!C164+male!C164</f>
        <v>594</v>
      </c>
      <c r="D164" s="13">
        <f>female!D164+male!D164</f>
        <v>1.7671734150477493E-2</v>
      </c>
      <c r="E164" s="14">
        <f>female!E164+male!E164</f>
        <v>7314888.7899999991</v>
      </c>
      <c r="F164" s="13">
        <f>female!F164+male!F164</f>
        <v>2.1637906047946735E-2</v>
      </c>
      <c r="G164" s="15">
        <f t="shared" si="3"/>
        <v>12314.627592592591</v>
      </c>
    </row>
    <row r="165" spans="1:7" x14ac:dyDescent="0.3">
      <c r="A165" s="2" t="s">
        <v>14</v>
      </c>
      <c r="B165" s="22">
        <v>20172</v>
      </c>
      <c r="C165" s="12">
        <f>female!C165+male!C165</f>
        <v>661</v>
      </c>
      <c r="D165" s="13">
        <f>female!D165+male!D165</f>
        <v>1.696742562312293E-2</v>
      </c>
      <c r="E165" s="14">
        <f>female!E165+male!E165</f>
        <v>7200214.4699999997</v>
      </c>
      <c r="F165" s="13">
        <f>female!F165+male!F165</f>
        <v>1.8231577032762288E-2</v>
      </c>
      <c r="G165" s="15">
        <f t="shared" si="3"/>
        <v>10892.911452344932</v>
      </c>
    </row>
    <row r="166" spans="1:7" x14ac:dyDescent="0.3">
      <c r="A166" s="2" t="s">
        <v>14</v>
      </c>
      <c r="B166" s="22">
        <v>20181</v>
      </c>
      <c r="C166" s="12">
        <f>female!C166+male!C166</f>
        <v>608</v>
      </c>
      <c r="D166" s="13">
        <f>female!D166+male!D166</f>
        <v>1.7947279865395401E-2</v>
      </c>
      <c r="E166" s="14">
        <f>female!E166+male!E166</f>
        <v>6067261.4000000004</v>
      </c>
      <c r="F166" s="13">
        <f>female!F166+male!F166</f>
        <v>1.7929389674285395E-2</v>
      </c>
      <c r="G166" s="15">
        <f t="shared" si="3"/>
        <v>9979.0483552631576</v>
      </c>
    </row>
    <row r="167" spans="1:7" x14ac:dyDescent="0.3">
      <c r="A167" s="2" t="s">
        <v>14</v>
      </c>
      <c r="B167" s="22">
        <v>20182</v>
      </c>
      <c r="C167" s="12">
        <f>female!C167+male!C167</f>
        <v>673</v>
      </c>
      <c r="D167" s="13">
        <f>female!D167+male!D167</f>
        <v>1.7515550581682846E-2</v>
      </c>
      <c r="E167" s="14">
        <f>female!E167+male!E167</f>
        <v>9377480.3100000005</v>
      </c>
      <c r="F167" s="13">
        <f>female!F167+male!F167</f>
        <v>2.408062922681576E-2</v>
      </c>
      <c r="G167" s="15">
        <f t="shared" si="3"/>
        <v>13933.848900445766</v>
      </c>
    </row>
    <row r="168" spans="1:7" x14ac:dyDescent="0.3">
      <c r="A168" s="2" t="s">
        <v>14</v>
      </c>
      <c r="B168" s="22">
        <v>20191</v>
      </c>
      <c r="C168" s="12">
        <f>female!C168+male!C168</f>
        <v>585</v>
      </c>
      <c r="D168" s="13">
        <f>female!D168+male!D168</f>
        <v>1.7134321363716246E-2</v>
      </c>
      <c r="E168" s="14">
        <f>female!E168+male!E168</f>
        <v>6342341.5199999996</v>
      </c>
      <c r="F168" s="13">
        <f>female!F168+male!F168</f>
        <v>1.8427081951651103E-2</v>
      </c>
      <c r="G168" s="15">
        <f t="shared" si="3"/>
        <v>10841.609435897435</v>
      </c>
    </row>
    <row r="169" spans="1:7" x14ac:dyDescent="0.3">
      <c r="A169" s="2" t="s">
        <v>14</v>
      </c>
      <c r="B169" s="22">
        <v>20192</v>
      </c>
      <c r="C169" s="12">
        <f>female!C169+male!C169</f>
        <v>602</v>
      </c>
      <c r="D169" s="13">
        <f>female!D169+male!D169</f>
        <v>1.5411397265885004E-2</v>
      </c>
      <c r="E169" s="14">
        <f>female!E169+male!E169</f>
        <v>6081636.8200000003</v>
      </c>
      <c r="F169" s="13">
        <f>female!F169+male!F169</f>
        <v>1.5640913127010787E-2</v>
      </c>
      <c r="G169" s="15">
        <f t="shared" si="3"/>
        <v>10102.386744186048</v>
      </c>
    </row>
    <row r="170" spans="1:7" x14ac:dyDescent="0.3">
      <c r="A170" s="2" t="s">
        <v>14</v>
      </c>
      <c r="B170" s="22">
        <v>20201</v>
      </c>
      <c r="C170" s="12">
        <f>female!C170+male!C170</f>
        <v>319</v>
      </c>
      <c r="D170" s="13">
        <f>female!D170+male!D170</f>
        <v>1.6234922896839536E-2</v>
      </c>
      <c r="E170" s="14">
        <f>female!E170+male!E170</f>
        <v>4482256.76</v>
      </c>
      <c r="F170" s="13">
        <f>female!F170+male!F170</f>
        <v>1.991589222036854E-2</v>
      </c>
      <c r="G170" s="15">
        <f t="shared" si="3"/>
        <v>14050.961630094043</v>
      </c>
    </row>
    <row r="171" spans="1:7" x14ac:dyDescent="0.3">
      <c r="A171" s="2" t="s">
        <v>14</v>
      </c>
      <c r="B171" s="22">
        <v>20202</v>
      </c>
      <c r="C171" s="12">
        <f>female!C171+male!C171</f>
        <v>406</v>
      </c>
      <c r="D171" s="13">
        <f>female!D171+male!D171</f>
        <v>1.6367007981939852E-2</v>
      </c>
      <c r="E171" s="14">
        <f>female!E171+male!E171</f>
        <v>4856129.49</v>
      </c>
      <c r="F171" s="13">
        <f>female!F171+male!F171</f>
        <v>1.7501273663574981E-2</v>
      </c>
      <c r="G171" s="15">
        <f t="shared" si="3"/>
        <v>11960.910073891626</v>
      </c>
    </row>
    <row r="172" spans="1:7" x14ac:dyDescent="0.3">
      <c r="A172" s="2" t="s">
        <v>14</v>
      </c>
      <c r="B172" s="22">
        <v>20211</v>
      </c>
      <c r="C172" s="12">
        <f>female!C172+male!C172</f>
        <v>287</v>
      </c>
      <c r="D172" s="13">
        <f>female!D172+male!D172</f>
        <v>1.5516868512110727E-2</v>
      </c>
      <c r="E172" s="14">
        <f>female!E172+male!E172</f>
        <v>2611707.4500000002</v>
      </c>
      <c r="F172" s="13">
        <f>female!F172+male!F172</f>
        <v>1.3518755676292796E-2</v>
      </c>
      <c r="G172" s="15">
        <f t="shared" si="3"/>
        <v>9100.0259581881546</v>
      </c>
    </row>
    <row r="173" spans="1:7" x14ac:dyDescent="0.3">
      <c r="A173" s="2" t="s">
        <v>14</v>
      </c>
      <c r="B173" s="22">
        <v>20212</v>
      </c>
      <c r="C173" s="12">
        <f>female!C173+male!C173</f>
        <v>449</v>
      </c>
      <c r="D173" s="13">
        <f>female!D173+male!D173</f>
        <v>1.56288071286853E-2</v>
      </c>
      <c r="E173" s="14">
        <f>female!E173+male!E173</f>
        <v>5213055.63</v>
      </c>
      <c r="F173" s="13">
        <f>female!F173+male!F173</f>
        <v>1.7720901656007697E-2</v>
      </c>
      <c r="G173" s="15">
        <f t="shared" si="3"/>
        <v>11610.368886414253</v>
      </c>
    </row>
    <row r="174" spans="1:7" x14ac:dyDescent="0.3">
      <c r="A174" s="2" t="s">
        <v>14</v>
      </c>
      <c r="B174" s="22">
        <v>20221</v>
      </c>
      <c r="C174" s="12">
        <f>female!C174+male!C174</f>
        <v>420</v>
      </c>
      <c r="D174" s="13">
        <f>female!D174+male!D174</f>
        <v>1.626898047722343E-2</v>
      </c>
      <c r="E174" s="14">
        <f>female!E174+male!E174</f>
        <v>3854457.2</v>
      </c>
      <c r="F174" s="13">
        <f>female!F174+male!F174</f>
        <v>1.6428273448689065E-2</v>
      </c>
      <c r="G174" s="15">
        <f t="shared" si="3"/>
        <v>9177.2790476190476</v>
      </c>
    </row>
    <row r="175" spans="1:7" x14ac:dyDescent="0.3">
      <c r="A175" s="2" t="s">
        <v>14</v>
      </c>
      <c r="B175" s="22">
        <v>20222</v>
      </c>
      <c r="C175" s="12">
        <f>female!C175+male!C175</f>
        <v>516</v>
      </c>
      <c r="D175" s="13">
        <f>female!D175+male!D175</f>
        <v>1.6687148308647565E-2</v>
      </c>
      <c r="E175" s="14">
        <f>female!E175+male!E175</f>
        <v>5572347.0999999996</v>
      </c>
      <c r="F175" s="13">
        <f>female!F175+male!F175</f>
        <v>1.9418164530758536E-2</v>
      </c>
      <c r="G175" s="15">
        <f t="shared" si="3"/>
        <v>10799.122286821705</v>
      </c>
    </row>
    <row r="176" spans="1:7" x14ac:dyDescent="0.3">
      <c r="A176" s="2" t="s">
        <v>14</v>
      </c>
      <c r="B176" s="22">
        <v>20231</v>
      </c>
      <c r="C176" s="12">
        <f>female!C176+male!C176</f>
        <v>592</v>
      </c>
      <c r="D176" s="13">
        <f>female!D176+male!D176</f>
        <v>2.0020290835306053E-2</v>
      </c>
      <c r="E176" s="14">
        <f>female!E176+male!E176</f>
        <v>5372707.3599999994</v>
      </c>
      <c r="F176" s="13">
        <f>female!F176+male!F176</f>
        <v>2.2610738786736018E-2</v>
      </c>
      <c r="G176" s="15">
        <f t="shared" si="3"/>
        <v>9075.5191891891882</v>
      </c>
    </row>
    <row r="177" spans="1:7" x14ac:dyDescent="0.3">
      <c r="A177" s="2" t="s">
        <v>14</v>
      </c>
      <c r="B177" s="22">
        <v>20232</v>
      </c>
      <c r="C177" s="12">
        <f>female!C177+male!C177</f>
        <v>624</v>
      </c>
      <c r="D177" s="13">
        <f>female!D177+male!D177</f>
        <v>1.7971832608507821E-2</v>
      </c>
      <c r="E177" s="14">
        <f>female!E177+male!E177</f>
        <v>5134618.0600000005</v>
      </c>
      <c r="F177" s="13">
        <f>female!F177+male!F177</f>
        <v>2.0247543604448491E-2</v>
      </c>
      <c r="G177" s="15">
        <f t="shared" si="3"/>
        <v>8228.5545833333344</v>
      </c>
    </row>
    <row r="178" spans="1:7" x14ac:dyDescent="0.3">
      <c r="A178" s="2" t="s">
        <v>14</v>
      </c>
      <c r="B178" s="22">
        <v>20241</v>
      </c>
      <c r="C178" s="12">
        <f>female!C178+male!C178</f>
        <v>617</v>
      </c>
      <c r="D178" s="13">
        <f>female!D178+male!D178</f>
        <v>1.9418392396298861E-2</v>
      </c>
      <c r="E178" s="14">
        <f>female!E178+male!E178</f>
        <v>4042220.4</v>
      </c>
      <c r="F178" s="13">
        <f>female!F178+male!F178</f>
        <v>2.2011780193331609E-2</v>
      </c>
      <c r="G178" s="15">
        <f t="shared" si="3"/>
        <v>6551.4106969205832</v>
      </c>
    </row>
    <row r="179" spans="1:7" x14ac:dyDescent="0.3">
      <c r="A179" s="2" t="s">
        <v>14</v>
      </c>
      <c r="B179" s="22">
        <v>20242</v>
      </c>
      <c r="C179" s="12">
        <f>female!C179+male!C179</f>
        <v>600</v>
      </c>
      <c r="D179" s="13">
        <f>female!D179+male!D179</f>
        <v>1.7401896806751936E-2</v>
      </c>
      <c r="E179" s="14">
        <f>female!E179+male!E179</f>
        <v>2735310.7</v>
      </c>
      <c r="F179" s="13">
        <f>female!F179+male!F179</f>
        <v>2.1013296084005297E-2</v>
      </c>
      <c r="G179" s="15">
        <f t="shared" si="3"/>
        <v>4558.8511666666673</v>
      </c>
    </row>
    <row r="180" spans="1:7" x14ac:dyDescent="0.3">
      <c r="A180" s="2" t="s">
        <v>14</v>
      </c>
      <c r="B180" s="22">
        <v>20251</v>
      </c>
      <c r="C180" s="12">
        <f>female!C180+male!C180</f>
        <v>262</v>
      </c>
      <c r="D180" s="13">
        <f>female!D180+male!D180</f>
        <v>1.5471831817644974E-2</v>
      </c>
      <c r="E180" s="14">
        <f>female!E180+male!E180</f>
        <v>576859.78</v>
      </c>
      <c r="F180" s="13">
        <f>female!F180+male!F180</f>
        <v>2.1245517952139893E-2</v>
      </c>
      <c r="G180" s="15">
        <f t="shared" si="3"/>
        <v>2201.7548854961833</v>
      </c>
    </row>
    <row r="181" spans="1:7" x14ac:dyDescent="0.3">
      <c r="A181" s="2" t="s">
        <v>15</v>
      </c>
      <c r="B181" s="22">
        <v>20131</v>
      </c>
      <c r="C181" s="12">
        <f>female!C181+male!C181</f>
        <v>25</v>
      </c>
      <c r="D181" s="13">
        <f>female!D181+male!D181</f>
        <v>9.1969245484310042E-4</v>
      </c>
      <c r="E181" s="14">
        <f>female!E181+male!E181</f>
        <v>244285.22</v>
      </c>
      <c r="F181" s="13">
        <f>female!F181+male!F181</f>
        <v>8.6032825377149193E-4</v>
      </c>
      <c r="G181" s="15">
        <f t="shared" si="3"/>
        <v>9771.4087999999992</v>
      </c>
    </row>
    <row r="182" spans="1:7" x14ac:dyDescent="0.3">
      <c r="A182" s="2" t="s">
        <v>15</v>
      </c>
      <c r="B182" s="22">
        <v>20132</v>
      </c>
      <c r="C182" s="12">
        <f>female!C182+male!C182</f>
        <v>30</v>
      </c>
      <c r="D182" s="13">
        <f>female!D182+male!D182</f>
        <v>9.1160472818985682E-4</v>
      </c>
      <c r="E182" s="14">
        <f>female!E182+male!E182</f>
        <v>79862.13</v>
      </c>
      <c r="F182" s="13">
        <f>female!F182+male!F182</f>
        <v>2.2784872781631956E-4</v>
      </c>
      <c r="G182" s="15">
        <f t="shared" si="3"/>
        <v>2662.0710000000004</v>
      </c>
    </row>
    <row r="183" spans="1:7" x14ac:dyDescent="0.3">
      <c r="A183" s="2" t="s">
        <v>15</v>
      </c>
      <c r="B183" s="22">
        <v>20141</v>
      </c>
      <c r="C183" s="12">
        <f>female!C183+male!C183</f>
        <v>32</v>
      </c>
      <c r="D183" s="13">
        <f>female!D183+male!D183</f>
        <v>1.0924484500887614E-3</v>
      </c>
      <c r="E183" s="14">
        <f>female!E183+male!E183</f>
        <v>118342.58</v>
      </c>
      <c r="F183" s="13">
        <f>female!F183+male!F183</f>
        <v>3.8383203660172368E-4</v>
      </c>
      <c r="G183" s="15">
        <f t="shared" si="3"/>
        <v>3698.2056250000001</v>
      </c>
    </row>
    <row r="184" spans="1:7" x14ac:dyDescent="0.3">
      <c r="A184" s="2" t="s">
        <v>15</v>
      </c>
      <c r="B184" s="22">
        <v>20142</v>
      </c>
      <c r="C184" s="12">
        <f>female!C184+male!C184</f>
        <v>43</v>
      </c>
      <c r="D184" s="13">
        <f>female!D184+male!D184</f>
        <v>1.358094877139789E-3</v>
      </c>
      <c r="E184" s="14">
        <f>female!E184+male!E184</f>
        <v>817663.28</v>
      </c>
      <c r="F184" s="13">
        <f>female!F184+male!F184</f>
        <v>2.2462628173988419E-3</v>
      </c>
      <c r="G184" s="15">
        <f t="shared" si="3"/>
        <v>19015.425116279072</v>
      </c>
    </row>
    <row r="185" spans="1:7" x14ac:dyDescent="0.3">
      <c r="A185" s="2" t="s">
        <v>15</v>
      </c>
      <c r="B185" s="22">
        <v>20151</v>
      </c>
      <c r="C185" s="12">
        <f>female!C185+male!C185</f>
        <v>25</v>
      </c>
      <c r="D185" s="13">
        <f>female!D185+male!D185</f>
        <v>7.9473567091585345E-4</v>
      </c>
      <c r="E185" s="14">
        <f>female!E185+male!E185</f>
        <v>84747.16</v>
      </c>
      <c r="F185" s="13">
        <f>female!F185+male!F185</f>
        <v>2.5070776928015599E-4</v>
      </c>
      <c r="G185" s="15">
        <f t="shared" si="3"/>
        <v>3389.8864000000003</v>
      </c>
    </row>
    <row r="186" spans="1:7" x14ac:dyDescent="0.3">
      <c r="A186" s="2" t="s">
        <v>15</v>
      </c>
      <c r="B186" s="22">
        <v>20152</v>
      </c>
      <c r="C186" s="12">
        <f>female!C186+male!C186</f>
        <v>45</v>
      </c>
      <c r="D186" s="13">
        <f>female!D186+male!D186</f>
        <v>1.2837336680550009E-3</v>
      </c>
      <c r="E186" s="14">
        <f>female!E186+male!E186</f>
        <v>216088.18</v>
      </c>
      <c r="F186" s="13">
        <f>female!F186+male!F186</f>
        <v>5.1570830303535758E-4</v>
      </c>
      <c r="G186" s="15">
        <f t="shared" si="3"/>
        <v>4801.9595555555552</v>
      </c>
    </row>
    <row r="187" spans="1:7" x14ac:dyDescent="0.3">
      <c r="A187" s="2" t="s">
        <v>15</v>
      </c>
      <c r="B187" s="22">
        <v>20161</v>
      </c>
      <c r="C187" s="12">
        <f>female!C187+male!C187</f>
        <v>45</v>
      </c>
      <c r="D187" s="13">
        <f>female!D187+male!D187</f>
        <v>1.3835511145272868E-3</v>
      </c>
      <c r="E187" s="14">
        <f>female!E187+male!E187</f>
        <v>112744.41</v>
      </c>
      <c r="F187" s="13">
        <f>female!F187+male!F187</f>
        <v>3.0101717649422982E-4</v>
      </c>
      <c r="G187" s="15">
        <f t="shared" si="3"/>
        <v>2505.4313333333334</v>
      </c>
    </row>
    <row r="188" spans="1:7" x14ac:dyDescent="0.3">
      <c r="A188" s="2" t="s">
        <v>15</v>
      </c>
      <c r="B188" s="22">
        <v>20162</v>
      </c>
      <c r="C188" s="12">
        <f>female!C188+male!C188</f>
        <v>58</v>
      </c>
      <c r="D188" s="13">
        <f>female!D188+male!D188</f>
        <v>1.5184836108493036E-3</v>
      </c>
      <c r="E188" s="14">
        <f>female!E188+male!E188</f>
        <v>166786.38</v>
      </c>
      <c r="F188" s="13">
        <f>female!F188+male!F188</f>
        <v>4.064820648621996E-4</v>
      </c>
      <c r="G188" s="15">
        <f t="shared" si="3"/>
        <v>2875.6272413793104</v>
      </c>
    </row>
    <row r="189" spans="1:7" x14ac:dyDescent="0.3">
      <c r="A189" s="2" t="s">
        <v>15</v>
      </c>
      <c r="B189" s="22">
        <v>20171</v>
      </c>
      <c r="C189" s="12">
        <f>female!C189+male!C189</f>
        <v>37</v>
      </c>
      <c r="D189" s="13">
        <f>female!D189+male!D189</f>
        <v>1.100764585130753E-3</v>
      </c>
      <c r="E189" s="14">
        <f>female!E189+male!E189</f>
        <v>303304.95</v>
      </c>
      <c r="F189" s="13">
        <f>female!F189+male!F189</f>
        <v>8.9719532318100815E-4</v>
      </c>
      <c r="G189" s="15">
        <f t="shared" si="3"/>
        <v>8197.4310810810821</v>
      </c>
    </row>
    <row r="190" spans="1:7" x14ac:dyDescent="0.3">
      <c r="A190" s="2" t="s">
        <v>15</v>
      </c>
      <c r="B190" s="22">
        <v>20172</v>
      </c>
      <c r="C190" s="12">
        <f>female!C190+male!C190</f>
        <v>50</v>
      </c>
      <c r="D190" s="13">
        <f>female!D190+male!D190</f>
        <v>1.2834663860153504E-3</v>
      </c>
      <c r="E190" s="14">
        <f>female!E190+male!E190</f>
        <v>159624.58000000002</v>
      </c>
      <c r="F190" s="13">
        <f>female!F190+male!F190</f>
        <v>4.0418349185539286E-4</v>
      </c>
      <c r="G190" s="15">
        <f t="shared" si="3"/>
        <v>3192.4916000000003</v>
      </c>
    </row>
    <row r="191" spans="1:7" x14ac:dyDescent="0.3">
      <c r="A191" s="2" t="s">
        <v>15</v>
      </c>
      <c r="B191" s="22">
        <v>20181</v>
      </c>
      <c r="C191" s="12">
        <f>female!C191+male!C191</f>
        <v>39</v>
      </c>
      <c r="D191" s="13">
        <f>female!D191+male!D191</f>
        <v>1.1512235439974023E-3</v>
      </c>
      <c r="E191" s="14">
        <f>female!E191+male!E191</f>
        <v>87958.12</v>
      </c>
      <c r="F191" s="13">
        <f>female!F191+male!F191</f>
        <v>2.5992541025141193E-4</v>
      </c>
      <c r="G191" s="15">
        <f t="shared" si="3"/>
        <v>2255.3364102564101</v>
      </c>
    </row>
    <row r="192" spans="1:7" x14ac:dyDescent="0.3">
      <c r="A192" s="2" t="s">
        <v>15</v>
      </c>
      <c r="B192" s="22">
        <v>20182</v>
      </c>
      <c r="C192" s="12">
        <f>female!C192+male!C192</f>
        <v>51</v>
      </c>
      <c r="D192" s="13">
        <f>female!D192+male!D192</f>
        <v>1.327329984644614E-3</v>
      </c>
      <c r="E192" s="14">
        <f>female!E192+male!E192</f>
        <v>118588.06999999999</v>
      </c>
      <c r="F192" s="13">
        <f>female!F192+male!F192</f>
        <v>3.0452480303780804E-4</v>
      </c>
      <c r="G192" s="15">
        <f t="shared" si="3"/>
        <v>2325.2562745098039</v>
      </c>
    </row>
    <row r="193" spans="1:7" x14ac:dyDescent="0.3">
      <c r="A193" s="2" t="s">
        <v>15</v>
      </c>
      <c r="B193" s="22">
        <v>20191</v>
      </c>
      <c r="C193" s="12">
        <f>female!C193+male!C193</f>
        <v>31</v>
      </c>
      <c r="D193" s="13">
        <f>female!D193+male!D193</f>
        <v>9.0797258508581806E-4</v>
      </c>
      <c r="E193" s="14">
        <f>female!E193+male!E193</f>
        <v>52829.26</v>
      </c>
      <c r="F193" s="13">
        <f>female!F193+male!F193</f>
        <v>1.5349048933982408E-4</v>
      </c>
      <c r="G193" s="15">
        <f t="shared" si="3"/>
        <v>1704.1696774193549</v>
      </c>
    </row>
    <row r="194" spans="1:7" x14ac:dyDescent="0.3">
      <c r="A194" s="2" t="s">
        <v>15</v>
      </c>
      <c r="B194" s="22">
        <v>20192</v>
      </c>
      <c r="C194" s="12">
        <f>female!C194+male!C194</f>
        <v>11</v>
      </c>
      <c r="D194" s="13">
        <f>female!D194+male!D194</f>
        <v>2.8160360452613792E-4</v>
      </c>
      <c r="E194" s="14">
        <f>female!E194+male!E194</f>
        <v>18518.95</v>
      </c>
      <c r="F194" s="13">
        <f>female!F194+male!F194</f>
        <v>4.762752145950347E-5</v>
      </c>
      <c r="G194" s="15">
        <f t="shared" si="3"/>
        <v>1683.5409090909091</v>
      </c>
    </row>
    <row r="195" spans="1:7" x14ac:dyDescent="0.3">
      <c r="A195" s="2" t="s">
        <v>15</v>
      </c>
      <c r="B195" s="22">
        <v>20201</v>
      </c>
      <c r="C195" s="12">
        <f>female!C195+male!C195</f>
        <v>2</v>
      </c>
      <c r="D195" s="13">
        <f>female!D195+male!D195</f>
        <v>1.0178635045040459E-4</v>
      </c>
      <c r="E195" s="14">
        <f>female!E195+male!E195</f>
        <v>3395</v>
      </c>
      <c r="F195" s="13">
        <f>female!F195+male!F195</f>
        <v>1.5084913182918863E-5</v>
      </c>
      <c r="G195" s="15">
        <f t="shared" si="3"/>
        <v>1697.5</v>
      </c>
    </row>
    <row r="196" spans="1:7" x14ac:dyDescent="0.3">
      <c r="A196" s="2" t="s">
        <v>15</v>
      </c>
      <c r="B196" s="22">
        <v>20202</v>
      </c>
      <c r="C196" s="12">
        <f>female!C196+male!C196</f>
        <v>0</v>
      </c>
      <c r="D196" s="13">
        <f>female!D196+male!D196</f>
        <v>0</v>
      </c>
      <c r="E196" s="14">
        <f>female!E196+male!E196</f>
        <v>0</v>
      </c>
      <c r="F196" s="13">
        <f>female!F196+male!F196</f>
        <v>0</v>
      </c>
      <c r="G196" s="15" t="str">
        <f t="shared" si="3"/>
        <v>-</v>
      </c>
    </row>
    <row r="197" spans="1:7" x14ac:dyDescent="0.3">
      <c r="A197" s="2" t="s">
        <v>15</v>
      </c>
      <c r="B197" s="22">
        <v>20211</v>
      </c>
      <c r="C197" s="12">
        <f>female!C197+male!C197</f>
        <v>2</v>
      </c>
      <c r="D197" s="13">
        <f>female!D197+male!D197</f>
        <v>1.0813148788927336E-4</v>
      </c>
      <c r="E197" s="14">
        <f>female!E197+male!E197</f>
        <v>124367.65</v>
      </c>
      <c r="F197" s="13">
        <f>female!F197+male!F197</f>
        <v>6.437535239196472E-4</v>
      </c>
      <c r="G197" s="15">
        <f t="shared" si="3"/>
        <v>62183.824999999997</v>
      </c>
    </row>
    <row r="198" spans="1:7" x14ac:dyDescent="0.3">
      <c r="A198" s="2" t="s">
        <v>15</v>
      </c>
      <c r="B198" s="22">
        <v>20212</v>
      </c>
      <c r="C198" s="12">
        <f>female!C198+male!C198</f>
        <v>0</v>
      </c>
      <c r="D198" s="13">
        <f>female!D198+male!D198</f>
        <v>0</v>
      </c>
      <c r="E198" s="14">
        <f>female!E198+male!E198</f>
        <v>0</v>
      </c>
      <c r="F198" s="13">
        <f>female!F198+male!F198</f>
        <v>0</v>
      </c>
      <c r="G198" s="15" t="str">
        <f t="shared" si="3"/>
        <v>-</v>
      </c>
    </row>
    <row r="199" spans="1:7" x14ac:dyDescent="0.3">
      <c r="A199" s="2" t="s">
        <v>15</v>
      </c>
      <c r="B199" s="22">
        <v>20221</v>
      </c>
      <c r="C199" s="12">
        <f>female!C199+male!C199</f>
        <v>1</v>
      </c>
      <c r="D199" s="13">
        <f>female!D199+male!D199</f>
        <v>3.8735667802912924E-5</v>
      </c>
      <c r="E199" s="14">
        <f>female!E199+male!E199</f>
        <v>215</v>
      </c>
      <c r="F199" s="13">
        <f>female!F199+male!F199</f>
        <v>9.1636217713564146E-7</v>
      </c>
      <c r="G199" s="15">
        <f t="shared" si="3"/>
        <v>215</v>
      </c>
    </row>
    <row r="200" spans="1:7" x14ac:dyDescent="0.3">
      <c r="A200" s="2" t="s">
        <v>15</v>
      </c>
      <c r="B200" s="22">
        <v>20222</v>
      </c>
      <c r="C200" s="12">
        <f>female!C200+male!C200</f>
        <v>2</v>
      </c>
      <c r="D200" s="13">
        <f>female!D200+male!D200</f>
        <v>6.4678869413362653E-5</v>
      </c>
      <c r="E200" s="14">
        <f>female!E200+male!E200</f>
        <v>62473.120000000003</v>
      </c>
      <c r="F200" s="13">
        <f>female!F200+male!F200</f>
        <v>2.1770239741702771E-4</v>
      </c>
      <c r="G200" s="15">
        <f t="shared" si="3"/>
        <v>31236.560000000001</v>
      </c>
    </row>
    <row r="201" spans="1:7" x14ac:dyDescent="0.3">
      <c r="A201" s="2" t="s">
        <v>15</v>
      </c>
      <c r="B201" s="22">
        <v>20231</v>
      </c>
      <c r="C201" s="12">
        <f>female!C201+male!C201</f>
        <v>0</v>
      </c>
      <c r="D201" s="13">
        <f>female!D201+male!D201</f>
        <v>0</v>
      </c>
      <c r="E201" s="14">
        <f>female!E201+male!E201</f>
        <v>0</v>
      </c>
      <c r="F201" s="13">
        <f>female!F201+male!F201</f>
        <v>0</v>
      </c>
      <c r="G201" s="15" t="str">
        <f t="shared" si="3"/>
        <v>-</v>
      </c>
    </row>
    <row r="202" spans="1:7" x14ac:dyDescent="0.3">
      <c r="A202" s="2" t="s">
        <v>15</v>
      </c>
      <c r="B202" s="22">
        <v>20232</v>
      </c>
      <c r="C202" s="12">
        <f>female!C202+male!C202</f>
        <v>1</v>
      </c>
      <c r="D202" s="13">
        <f>female!D202+male!D202</f>
        <v>2.8801013795685606E-5</v>
      </c>
      <c r="E202" s="14">
        <f>female!E202+male!E202</f>
        <v>3616</v>
      </c>
      <c r="F202" s="13">
        <f>female!F202+male!F202</f>
        <v>1.4259116611623056E-5</v>
      </c>
      <c r="G202" s="15">
        <f t="shared" si="3"/>
        <v>3616</v>
      </c>
    </row>
    <row r="203" spans="1:7" x14ac:dyDescent="0.3">
      <c r="A203" s="2" t="s">
        <v>15</v>
      </c>
      <c r="B203" s="22">
        <v>20241</v>
      </c>
      <c r="C203" s="12">
        <f>female!C203+male!C203</f>
        <v>1</v>
      </c>
      <c r="D203" s="13">
        <f>female!D203+male!D203</f>
        <v>3.1472272927550825E-5</v>
      </c>
      <c r="E203" s="14">
        <f>female!E203+male!E203</f>
        <v>11669.4</v>
      </c>
      <c r="F203" s="13">
        <f>female!F203+male!F203</f>
        <v>6.3545339533703767E-5</v>
      </c>
      <c r="G203" s="15">
        <f t="shared" si="3"/>
        <v>11669.4</v>
      </c>
    </row>
    <row r="204" spans="1:7" x14ac:dyDescent="0.3">
      <c r="A204" s="2" t="s">
        <v>15</v>
      </c>
      <c r="B204" s="22">
        <v>20242</v>
      </c>
      <c r="C204" s="12">
        <f>female!C204+male!C204</f>
        <v>0</v>
      </c>
      <c r="D204" s="13">
        <f>female!D204+male!D204</f>
        <v>0</v>
      </c>
      <c r="E204" s="14">
        <f>female!E204+male!E204</f>
        <v>0</v>
      </c>
      <c r="F204" s="13">
        <f>female!F204+male!F204</f>
        <v>0</v>
      </c>
      <c r="G204" s="15" t="str">
        <f t="shared" si="3"/>
        <v>-</v>
      </c>
    </row>
    <row r="205" spans="1:7" x14ac:dyDescent="0.3">
      <c r="A205" s="2" t="s">
        <v>15</v>
      </c>
      <c r="B205" s="22">
        <v>20251</v>
      </c>
      <c r="C205" s="12">
        <f>female!C205+male!C205</f>
        <v>0</v>
      </c>
      <c r="D205" s="13">
        <f>female!D205+male!D205</f>
        <v>0</v>
      </c>
      <c r="E205" s="14">
        <f>female!E205+male!E205</f>
        <v>0</v>
      </c>
      <c r="F205" s="13">
        <f>female!F205+male!F205</f>
        <v>0</v>
      </c>
      <c r="G205" s="15" t="str">
        <f t="shared" si="3"/>
        <v>-</v>
      </c>
    </row>
    <row r="206" spans="1:7" x14ac:dyDescent="0.3">
      <c r="A206" s="2" t="s">
        <v>18</v>
      </c>
      <c r="B206" s="22">
        <v>20131</v>
      </c>
      <c r="C206" s="12">
        <f>female!C206+male!C206</f>
        <v>27183</v>
      </c>
      <c r="D206" s="13">
        <f>female!D206+male!D206</f>
        <v>1</v>
      </c>
      <c r="E206" s="14">
        <f>female!E206+male!E206</f>
        <v>283944202.61000001</v>
      </c>
      <c r="F206" s="13">
        <f>female!F206+male!F206</f>
        <v>1</v>
      </c>
      <c r="G206" s="15">
        <f t="shared" ref="G206:G225" si="4">IFERROR(E206/C206,"-")</f>
        <v>10445.653629474304</v>
      </c>
    </row>
    <row r="207" spans="1:7" x14ac:dyDescent="0.3">
      <c r="A207" s="2" t="s">
        <v>18</v>
      </c>
      <c r="B207" s="22">
        <v>20132</v>
      </c>
      <c r="C207" s="12">
        <f>female!C207+male!C207</f>
        <v>32909</v>
      </c>
      <c r="D207" s="13">
        <f>female!D207+male!D207</f>
        <v>1</v>
      </c>
      <c r="E207" s="14">
        <f>female!E207+male!E207</f>
        <v>350505051.16000003</v>
      </c>
      <c r="F207" s="13">
        <f>female!F207+male!F207</f>
        <v>1</v>
      </c>
      <c r="G207" s="15">
        <f t="shared" si="4"/>
        <v>10650.735396396123</v>
      </c>
    </row>
    <row r="208" spans="1:7" x14ac:dyDescent="0.3">
      <c r="A208" s="2" t="s">
        <v>18</v>
      </c>
      <c r="B208" s="22">
        <v>20141</v>
      </c>
      <c r="C208" s="12">
        <f>female!C208+male!C208</f>
        <v>29292</v>
      </c>
      <c r="D208" s="13">
        <f>female!D208+male!D208</f>
        <v>1</v>
      </c>
      <c r="E208" s="14">
        <f>female!E208+male!E208</f>
        <v>308318662.11000001</v>
      </c>
      <c r="F208" s="13">
        <f>female!F208+male!F208</f>
        <v>0.99999999999999978</v>
      </c>
      <c r="G208" s="15">
        <f t="shared" si="4"/>
        <v>10525.695142359689</v>
      </c>
    </row>
    <row r="209" spans="1:7" x14ac:dyDescent="0.3">
      <c r="A209" s="2" t="s">
        <v>18</v>
      </c>
      <c r="B209" s="22">
        <v>20142</v>
      </c>
      <c r="C209" s="12">
        <f>female!C209+male!C209</f>
        <v>31662</v>
      </c>
      <c r="D209" s="13">
        <f>female!D209+male!D209</f>
        <v>1</v>
      </c>
      <c r="E209" s="14">
        <f>female!E209+male!E209</f>
        <v>364010512.78000003</v>
      </c>
      <c r="F209" s="13">
        <f>female!F209+male!F209</f>
        <v>0.99999999999999989</v>
      </c>
      <c r="G209" s="15">
        <f t="shared" si="4"/>
        <v>11496.763084454553</v>
      </c>
    </row>
    <row r="210" spans="1:7" x14ac:dyDescent="0.3">
      <c r="A210" s="2" t="s">
        <v>18</v>
      </c>
      <c r="B210" s="22">
        <v>20151</v>
      </c>
      <c r="C210" s="12">
        <f>female!C210+male!C210</f>
        <v>31457</v>
      </c>
      <c r="D210" s="13">
        <f>female!D210+male!D210</f>
        <v>0.99999999999999989</v>
      </c>
      <c r="E210" s="14">
        <f>female!E210+male!E210</f>
        <v>338031646.33999997</v>
      </c>
      <c r="F210" s="13">
        <f>female!F210+male!F210</f>
        <v>1</v>
      </c>
      <c r="G210" s="15">
        <f t="shared" si="4"/>
        <v>10745.832289792414</v>
      </c>
    </row>
    <row r="211" spans="1:7" x14ac:dyDescent="0.3">
      <c r="A211" s="2" t="s">
        <v>18</v>
      </c>
      <c r="B211" s="22">
        <v>20152</v>
      </c>
      <c r="C211" s="12">
        <f>female!C211+male!C211</f>
        <v>35054</v>
      </c>
      <c r="D211" s="13">
        <f>female!D211+male!D211</f>
        <v>0.99999999999999989</v>
      </c>
      <c r="E211" s="14">
        <f>female!E211+male!E211</f>
        <v>419012412.11000001</v>
      </c>
      <c r="F211" s="13">
        <f>female!F211+male!F211</f>
        <v>1</v>
      </c>
      <c r="G211" s="15">
        <f t="shared" si="4"/>
        <v>11953.340905745421</v>
      </c>
    </row>
    <row r="212" spans="1:7" x14ac:dyDescent="0.3">
      <c r="A212" s="2" t="s">
        <v>18</v>
      </c>
      <c r="B212" s="22">
        <v>20161</v>
      </c>
      <c r="C212" s="12">
        <f>female!C212+male!C212</f>
        <v>32525</v>
      </c>
      <c r="D212" s="13">
        <f>female!D212+male!D212</f>
        <v>1</v>
      </c>
      <c r="E212" s="14">
        <f>female!E212+male!E212</f>
        <v>374544772.87</v>
      </c>
      <c r="F212" s="13">
        <f>female!F212+male!F212</f>
        <v>1</v>
      </c>
      <c r="G212" s="15">
        <f t="shared" si="4"/>
        <v>11515.596398770176</v>
      </c>
    </row>
    <row r="213" spans="1:7" x14ac:dyDescent="0.3">
      <c r="A213" s="2" t="s">
        <v>18</v>
      </c>
      <c r="B213" s="22">
        <v>20162</v>
      </c>
      <c r="C213" s="12">
        <f>female!C213+male!C213</f>
        <v>38196</v>
      </c>
      <c r="D213" s="13">
        <f>female!D213+male!D213</f>
        <v>1</v>
      </c>
      <c r="E213" s="14">
        <f>female!E213+male!E213</f>
        <v>410316701.31999993</v>
      </c>
      <c r="F213" s="13">
        <f>female!F213+male!F213</f>
        <v>1</v>
      </c>
      <c r="G213" s="15">
        <f t="shared" si="4"/>
        <v>10742.39976227877</v>
      </c>
    </row>
    <row r="214" spans="1:7" x14ac:dyDescent="0.3">
      <c r="A214" s="2" t="s">
        <v>18</v>
      </c>
      <c r="B214" s="22">
        <v>20171</v>
      </c>
      <c r="C214" s="12">
        <f>female!C214+male!C214</f>
        <v>33613</v>
      </c>
      <c r="D214" s="13">
        <f>female!D214+male!D214</f>
        <v>1</v>
      </c>
      <c r="E214" s="14">
        <f>female!E214+male!E214</f>
        <v>338058995.81</v>
      </c>
      <c r="F214" s="13">
        <f>female!F214+male!F214</f>
        <v>1</v>
      </c>
      <c r="G214" s="15">
        <f t="shared" si="4"/>
        <v>10057.38838574361</v>
      </c>
    </row>
    <row r="215" spans="1:7" x14ac:dyDescent="0.3">
      <c r="A215" s="2" t="s">
        <v>18</v>
      </c>
      <c r="B215" s="22">
        <v>20172</v>
      </c>
      <c r="C215" s="12">
        <f>female!C215+male!C215</f>
        <v>38957</v>
      </c>
      <c r="D215" s="13">
        <f>female!D215+male!D215</f>
        <v>1</v>
      </c>
      <c r="E215" s="14">
        <f>female!E215+male!E215</f>
        <v>394930973.72000003</v>
      </c>
      <c r="F215" s="13">
        <f>female!F215+male!F215</f>
        <v>1</v>
      </c>
      <c r="G215" s="15">
        <f t="shared" si="4"/>
        <v>10137.612591318633</v>
      </c>
    </row>
    <row r="216" spans="1:7" x14ac:dyDescent="0.3">
      <c r="A216" s="2" t="s">
        <v>18</v>
      </c>
      <c r="B216" s="22">
        <v>20181</v>
      </c>
      <c r="C216" s="12">
        <f>female!C216+male!C216</f>
        <v>33877</v>
      </c>
      <c r="D216" s="13">
        <f>female!D216+male!D216</f>
        <v>1</v>
      </c>
      <c r="E216" s="14">
        <f>female!E216+male!E216</f>
        <v>338397542.25999999</v>
      </c>
      <c r="F216" s="13">
        <f>female!F216+male!F216</f>
        <v>1</v>
      </c>
      <c r="G216" s="15">
        <f t="shared" si="4"/>
        <v>9989.005586681229</v>
      </c>
    </row>
    <row r="217" spans="1:7" x14ac:dyDescent="0.3">
      <c r="A217" s="2" t="s">
        <v>18</v>
      </c>
      <c r="B217" s="22">
        <v>20182</v>
      </c>
      <c r="C217" s="12">
        <f>female!C217+male!C217</f>
        <v>38423</v>
      </c>
      <c r="D217" s="13">
        <f>female!D217+male!D217</f>
        <v>0.99999999999999989</v>
      </c>
      <c r="E217" s="14">
        <f>female!E217+male!E217</f>
        <v>389420069.62</v>
      </c>
      <c r="F217" s="13">
        <f>female!F217+male!F217</f>
        <v>1</v>
      </c>
      <c r="G217" s="15">
        <f t="shared" si="4"/>
        <v>10135.077157431746</v>
      </c>
    </row>
    <row r="218" spans="1:7" x14ac:dyDescent="0.3">
      <c r="A218" s="2" t="s">
        <v>18</v>
      </c>
      <c r="B218" s="22">
        <v>20191</v>
      </c>
      <c r="C218" s="12">
        <f>female!C218+male!C218</f>
        <v>34142</v>
      </c>
      <c r="D218" s="13">
        <f>female!D218+male!D218</f>
        <v>1</v>
      </c>
      <c r="E218" s="14">
        <f>female!E218+male!E218</f>
        <v>344185885.57000005</v>
      </c>
      <c r="F218" s="13">
        <f>female!F218+male!F218</f>
        <v>0.99999999999999989</v>
      </c>
      <c r="G218" s="15">
        <f t="shared" si="4"/>
        <v>10081.011234549824</v>
      </c>
    </row>
    <row r="219" spans="1:7" x14ac:dyDescent="0.3">
      <c r="A219" s="2" t="s">
        <v>18</v>
      </c>
      <c r="B219" s="22">
        <v>20192</v>
      </c>
      <c r="C219" s="12">
        <f>female!C219+male!C219</f>
        <v>39062</v>
      </c>
      <c r="D219" s="13">
        <f>female!D219+male!D219</f>
        <v>1</v>
      </c>
      <c r="E219" s="14">
        <f>female!E219+male!E219</f>
        <v>388828757.67000002</v>
      </c>
      <c r="F219" s="13">
        <f>female!F219+male!F219</f>
        <v>1</v>
      </c>
      <c r="G219" s="15">
        <f t="shared" si="4"/>
        <v>9954.1436093902012</v>
      </c>
    </row>
    <row r="220" spans="1:7" x14ac:dyDescent="0.3">
      <c r="A220" s="2" t="s">
        <v>18</v>
      </c>
      <c r="B220" s="22">
        <v>20201</v>
      </c>
      <c r="C220" s="12">
        <f>female!C220+male!C220</f>
        <v>19649</v>
      </c>
      <c r="D220" s="13">
        <f>female!D220+male!D220</f>
        <v>1</v>
      </c>
      <c r="E220" s="14">
        <f>female!E220+male!E220</f>
        <v>225059299.90000001</v>
      </c>
      <c r="F220" s="13">
        <f>female!F220+male!F220</f>
        <v>1</v>
      </c>
      <c r="G220" s="15">
        <f t="shared" si="4"/>
        <v>11453.982385872056</v>
      </c>
    </row>
    <row r="221" spans="1:7" x14ac:dyDescent="0.3">
      <c r="A221" s="2" t="s">
        <v>18</v>
      </c>
      <c r="B221" s="22">
        <v>20202</v>
      </c>
      <c r="C221" s="12">
        <f>female!C221+male!C221</f>
        <v>24806</v>
      </c>
      <c r="D221" s="13">
        <f>female!D221+male!D221</f>
        <v>1</v>
      </c>
      <c r="E221" s="14">
        <f>female!E221+male!E221</f>
        <v>277472919.02000004</v>
      </c>
      <c r="F221" s="13">
        <f>female!F221+male!F221</f>
        <v>1</v>
      </c>
      <c r="G221" s="15">
        <f t="shared" si="4"/>
        <v>11185.717931951949</v>
      </c>
    </row>
    <row r="222" spans="1:7" x14ac:dyDescent="0.3">
      <c r="A222" s="2" t="s">
        <v>18</v>
      </c>
      <c r="B222" s="22">
        <v>20211</v>
      </c>
      <c r="C222" s="12">
        <f>female!C222+male!C222</f>
        <v>18496</v>
      </c>
      <c r="D222" s="13">
        <f>female!D222+male!D222</f>
        <v>0.99999999999999989</v>
      </c>
      <c r="E222" s="14">
        <f>female!E222+male!E222</f>
        <v>193191408.47999999</v>
      </c>
      <c r="F222" s="13">
        <f>female!F222+male!F222</f>
        <v>1</v>
      </c>
      <c r="G222" s="15">
        <f t="shared" si="4"/>
        <v>10445.03722318339</v>
      </c>
    </row>
    <row r="223" spans="1:7" x14ac:dyDescent="0.3">
      <c r="A223" s="2" t="s">
        <v>18</v>
      </c>
      <c r="B223" s="22">
        <v>20212</v>
      </c>
      <c r="C223" s="12">
        <f>female!C223+male!C223</f>
        <v>28729</v>
      </c>
      <c r="D223" s="13">
        <f>female!D223+male!D223</f>
        <v>0.99999999999999989</v>
      </c>
      <c r="E223" s="14">
        <f>female!E223+male!E223</f>
        <v>294175529.62</v>
      </c>
      <c r="F223" s="13">
        <f>female!F223+male!F223</f>
        <v>1</v>
      </c>
      <c r="G223" s="15">
        <f t="shared" si="4"/>
        <v>10239.671747015211</v>
      </c>
    </row>
    <row r="224" spans="1:7" x14ac:dyDescent="0.3">
      <c r="A224" s="2" t="s">
        <v>18</v>
      </c>
      <c r="B224" s="22">
        <v>20221</v>
      </c>
      <c r="C224" s="12">
        <f>female!C224+male!C224</f>
        <v>25816</v>
      </c>
      <c r="D224" s="13">
        <f>female!D224+male!D224</f>
        <v>1</v>
      </c>
      <c r="E224" s="14">
        <f>female!E224+male!E224</f>
        <v>234623389.49000001</v>
      </c>
      <c r="F224" s="13">
        <f>female!F224+male!F224</f>
        <v>1</v>
      </c>
      <c r="G224" s="15">
        <f t="shared" si="4"/>
        <v>9088.2936740780915</v>
      </c>
    </row>
    <row r="225" spans="1:7" x14ac:dyDescent="0.3">
      <c r="A225" s="2" t="s">
        <v>18</v>
      </c>
      <c r="B225" s="22">
        <v>20222</v>
      </c>
      <c r="C225" s="12">
        <f>female!C225+male!C225</f>
        <v>30922</v>
      </c>
      <c r="D225" s="13">
        <f>female!D225+male!D225</f>
        <v>1</v>
      </c>
      <c r="E225" s="14">
        <f>female!E225+male!E225</f>
        <v>286965696.01999998</v>
      </c>
      <c r="F225" s="13">
        <f>female!F225+male!F225</f>
        <v>1</v>
      </c>
      <c r="G225" s="15">
        <f t="shared" si="4"/>
        <v>9280.308389496151</v>
      </c>
    </row>
    <row r="226" spans="1:7" x14ac:dyDescent="0.3">
      <c r="A226" s="2" t="s">
        <v>18</v>
      </c>
      <c r="B226" s="2">
        <v>20231</v>
      </c>
      <c r="C226" s="12">
        <f>female!C226+male!C226</f>
        <v>29570</v>
      </c>
      <c r="D226" s="13">
        <f>female!D226+male!D226</f>
        <v>1</v>
      </c>
      <c r="E226" s="14">
        <f>female!E226+male!E226</f>
        <v>237617506.02999997</v>
      </c>
      <c r="F226" s="13">
        <f>female!F226+male!F226</f>
        <v>1.0000000000000002</v>
      </c>
      <c r="G226" s="15">
        <f>IFERROR(E226/C226,"-")</f>
        <v>8035.7628011498127</v>
      </c>
    </row>
    <row r="227" spans="1:7" x14ac:dyDescent="0.3">
      <c r="A227" s="2" t="s">
        <v>18</v>
      </c>
      <c r="B227" s="22">
        <v>20232</v>
      </c>
      <c r="C227" s="12">
        <f>female!C227+male!C227</f>
        <v>34721</v>
      </c>
      <c r="D227" s="13">
        <f>female!D227+male!D227</f>
        <v>0.99999999999999989</v>
      </c>
      <c r="E227" s="14">
        <f>female!E227+male!E227</f>
        <v>253592147.29000002</v>
      </c>
      <c r="F227" s="13">
        <f>female!F227+male!F227</f>
        <v>0.99999999999999989</v>
      </c>
      <c r="G227" s="15">
        <f>IFERROR(E227/C227,"-")</f>
        <v>7303.710932576827</v>
      </c>
    </row>
    <row r="228" spans="1:7" x14ac:dyDescent="0.3">
      <c r="A228" s="2" t="s">
        <v>18</v>
      </c>
      <c r="B228" s="22">
        <v>20241</v>
      </c>
      <c r="C228" s="12">
        <f>female!C228+male!C228</f>
        <v>31774</v>
      </c>
      <c r="D228" s="13">
        <f>female!D228+male!D228</f>
        <v>1</v>
      </c>
      <c r="E228" s="14">
        <f>female!E228+male!E228</f>
        <v>183638958.98000002</v>
      </c>
      <c r="F228" s="13">
        <f>female!F228+male!F228</f>
        <v>1</v>
      </c>
      <c r="G228" s="15">
        <f>IFERROR(E228/C228,"-")</f>
        <v>5779.5354371498715</v>
      </c>
    </row>
    <row r="229" spans="1:7" x14ac:dyDescent="0.3">
      <c r="A229" s="2" t="s">
        <v>18</v>
      </c>
      <c r="B229" s="22">
        <v>20242</v>
      </c>
      <c r="C229" s="12">
        <f>female!C229+male!C229</f>
        <v>34479</v>
      </c>
      <c r="D229" s="13">
        <f>female!D229+male!D229</f>
        <v>1</v>
      </c>
      <c r="E229" s="14">
        <f>female!E229+male!E229</f>
        <v>130170473.44999999</v>
      </c>
      <c r="F229" s="13">
        <f>female!F229+male!F229</f>
        <v>1.0000000000000002</v>
      </c>
      <c r="G229" s="15">
        <f>IFERROR(E229/C229,"-")</f>
        <v>3775.3552437715707</v>
      </c>
    </row>
    <row r="230" spans="1:7" x14ac:dyDescent="0.3">
      <c r="A230" s="2" t="s">
        <v>18</v>
      </c>
      <c r="B230" s="2">
        <v>20251</v>
      </c>
      <c r="C230" s="12">
        <f>female!C230+male!C230</f>
        <v>16934</v>
      </c>
      <c r="D230" s="13">
        <f>female!D230+male!D230</f>
        <v>1</v>
      </c>
      <c r="E230" s="14">
        <f>female!E230+male!E230</f>
        <v>27152069.5</v>
      </c>
      <c r="F230" s="13">
        <f>female!F230+male!F230</f>
        <v>1</v>
      </c>
      <c r="G230" s="15">
        <f>IFERROR(E230/C230,"-")</f>
        <v>1603.4055450572812</v>
      </c>
    </row>
    <row r="231" spans="1:7" x14ac:dyDescent="0.3">
      <c r="C231" s="16"/>
      <c r="D231" s="16"/>
      <c r="E231" s="16"/>
    </row>
    <row r="232" spans="1:7" x14ac:dyDescent="0.3">
      <c r="C232" s="16"/>
      <c r="D232" s="16"/>
      <c r="E232" s="16"/>
    </row>
    <row r="233" spans="1:7" x14ac:dyDescent="0.3">
      <c r="C233" s="16"/>
      <c r="D233" s="16"/>
      <c r="E233" s="16"/>
    </row>
    <row r="234" spans="1:7" x14ac:dyDescent="0.3">
      <c r="C234" s="16"/>
      <c r="D234" s="16"/>
      <c r="E234" s="16"/>
    </row>
    <row r="235" spans="1:7" x14ac:dyDescent="0.3">
      <c r="C235" s="16"/>
      <c r="D235" s="16"/>
      <c r="E235" s="16"/>
    </row>
    <row r="236" spans="1:7" x14ac:dyDescent="0.3">
      <c r="C236" s="16"/>
      <c r="D236" s="16"/>
      <c r="E236" s="16"/>
    </row>
    <row r="237" spans="1:7" x14ac:dyDescent="0.3">
      <c r="C237" s="16"/>
      <c r="D237" s="16"/>
      <c r="E237" s="16"/>
    </row>
    <row r="238" spans="1:7" x14ac:dyDescent="0.3">
      <c r="C238" s="16"/>
      <c r="D238" s="16"/>
      <c r="E238" s="16"/>
    </row>
    <row r="239" spans="1:7" x14ac:dyDescent="0.3">
      <c r="C239" s="16"/>
      <c r="D239" s="16"/>
      <c r="E239" s="16"/>
    </row>
    <row r="240" spans="1:7" x14ac:dyDescent="0.3">
      <c r="C240" s="16"/>
      <c r="D240" s="16"/>
      <c r="E240" s="16"/>
    </row>
  </sheetData>
  <autoFilter ref="A5:G137" xr:uid="{00000000-0009-0000-0000-000003000000}"/>
  <mergeCells count="1">
    <mergeCell ref="A1:G2"/>
  </mergeCells>
  <conditionalFormatting sqref="A230">
    <cfRule type="expression" dxfId="14" priority="1">
      <formula>MOD(ROW(),2)=1</formula>
    </cfRule>
  </conditionalFormatting>
  <conditionalFormatting sqref="A6:B225 A226">
    <cfRule type="expression" dxfId="13" priority="14">
      <formula>MOD(ROW(),2)=1</formula>
    </cfRule>
  </conditionalFormatting>
  <conditionalFormatting sqref="A227:B229">
    <cfRule type="expression" dxfId="12" priority="3">
      <formula>MOD(ROW(),2)=1</formula>
    </cfRule>
  </conditionalFormatting>
  <conditionalFormatting sqref="C6:G230">
    <cfRule type="expression" dxfId="11" priority="7">
      <formula>MOD(ROW(),2)=1</formula>
    </cfRule>
  </conditionalFormatting>
  <pageMargins left="0.70866141732283472" right="0.70866141732283472" top="1.0236220472440944" bottom="0.74803149606299213" header="0.23622047244094491" footer="0.31496062992125984"/>
  <pageSetup firstPageNumber="28" fitToHeight="0" orientation="portrait" useFirstPageNumber="1" r:id="rId1"/>
  <headerFooter>
    <oddHeader>&amp;R&amp;G</oddHeader>
    <oddFooter>&amp;R&amp;10&amp;K01+034Page 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133"/>
  <sheetViews>
    <sheetView showGridLines="0" zoomScale="85" zoomScaleNormal="85" workbookViewId="0">
      <selection sqref="A1:G2"/>
    </sheetView>
  </sheetViews>
  <sheetFormatPr defaultColWidth="9.08984375" defaultRowHeight="13" x14ac:dyDescent="0.3"/>
  <cols>
    <col min="1" max="1" width="22.26953125" style="2" bestFit="1" customWidth="1"/>
    <col min="2" max="4" width="10.6328125" style="2" customWidth="1"/>
    <col min="5" max="5" width="12.6328125" style="2" customWidth="1"/>
    <col min="6" max="6" width="10.6328125" style="2" customWidth="1"/>
    <col min="7" max="7" width="12.6328125" style="2" customWidth="1"/>
    <col min="8" max="10" width="9.08984375" style="2"/>
    <col min="11" max="11" width="10.54296875" style="3" bestFit="1" customWidth="1"/>
    <col min="12" max="12" width="14.36328125" style="3" bestFit="1" customWidth="1"/>
    <col min="13" max="13" width="9.08984375" style="2"/>
    <col min="14" max="14" width="13.1796875" style="2" customWidth="1"/>
    <col min="15" max="15" width="14.36328125" style="2" customWidth="1"/>
    <col min="16" max="16384" width="9.08984375" style="2"/>
  </cols>
  <sheetData>
    <row r="1" spans="1:17" ht="18.5" customHeight="1" x14ac:dyDescent="0.3">
      <c r="A1" s="45" t="s">
        <v>19</v>
      </c>
      <c r="B1" s="45"/>
      <c r="C1" s="45"/>
      <c r="D1" s="45"/>
      <c r="E1" s="45"/>
      <c r="F1" s="45"/>
      <c r="G1" s="45"/>
    </row>
    <row r="2" spans="1:17" ht="15.5" customHeight="1" x14ac:dyDescent="0.3">
      <c r="A2" s="45"/>
      <c r="B2" s="45"/>
      <c r="C2" s="45"/>
      <c r="D2" s="45"/>
      <c r="E2" s="45"/>
      <c r="F2" s="45"/>
      <c r="G2" s="45"/>
    </row>
    <row r="5" spans="1:17" s="9" customFormat="1" ht="39" x14ac:dyDescent="0.35">
      <c r="A5" s="4" t="s">
        <v>20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8" t="s">
        <v>7</v>
      </c>
      <c r="K5" s="10"/>
      <c r="L5" s="10"/>
    </row>
    <row r="6" spans="1:17" x14ac:dyDescent="0.3">
      <c r="A6" s="2" t="s">
        <v>21</v>
      </c>
      <c r="B6" s="11">
        <v>20131</v>
      </c>
      <c r="C6" s="12">
        <v>12795</v>
      </c>
      <c r="D6" s="13">
        <f t="shared" ref="D6:D30" si="0">C6/C106</f>
        <v>0.47069859838869882</v>
      </c>
      <c r="E6" s="14">
        <v>131979997.06999999</v>
      </c>
      <c r="F6" s="13">
        <f t="shared" ref="F6:F30" si="1">E6/E106</f>
        <v>0.46480962054110236</v>
      </c>
      <c r="G6" s="15">
        <f>E6/C6</f>
        <v>10314.966554904258</v>
      </c>
      <c r="M6" s="16"/>
      <c r="N6" s="16"/>
      <c r="O6" s="16"/>
      <c r="Q6" s="3"/>
    </row>
    <row r="7" spans="1:17" x14ac:dyDescent="0.3">
      <c r="A7" s="2" t="s">
        <v>21</v>
      </c>
      <c r="B7" s="11">
        <v>20132</v>
      </c>
      <c r="C7" s="12">
        <v>15979</v>
      </c>
      <c r="D7" s="13">
        <f t="shared" si="0"/>
        <v>0.48555106505819079</v>
      </c>
      <c r="E7" s="14">
        <v>163481095</v>
      </c>
      <c r="F7" s="13">
        <f t="shared" si="1"/>
        <v>0.46641580330713539</v>
      </c>
      <c r="G7" s="15">
        <f t="shared" ref="G7:G85" si="2">E7/C7</f>
        <v>10230.996620564491</v>
      </c>
      <c r="M7" s="16"/>
      <c r="N7" s="16"/>
      <c r="O7" s="16"/>
      <c r="Q7" s="3"/>
    </row>
    <row r="8" spans="1:17" x14ac:dyDescent="0.3">
      <c r="A8" s="2" t="s">
        <v>21</v>
      </c>
      <c r="B8" s="11">
        <v>20141</v>
      </c>
      <c r="C8" s="12">
        <v>13783</v>
      </c>
      <c r="D8" s="13">
        <f t="shared" si="0"/>
        <v>0.47053803086166873</v>
      </c>
      <c r="E8" s="14">
        <v>140969681.28</v>
      </c>
      <c r="F8" s="13">
        <f t="shared" si="1"/>
        <v>0.457220721948079</v>
      </c>
      <c r="G8" s="15">
        <f t="shared" si="2"/>
        <v>10227.793751723137</v>
      </c>
      <c r="M8" s="16"/>
      <c r="N8" s="16"/>
      <c r="O8" s="16"/>
      <c r="Q8" s="3"/>
    </row>
    <row r="9" spans="1:17" x14ac:dyDescent="0.3">
      <c r="A9" s="2" t="s">
        <v>21</v>
      </c>
      <c r="B9" s="11">
        <v>20142</v>
      </c>
      <c r="C9" s="12">
        <v>15242</v>
      </c>
      <c r="D9" s="13">
        <f t="shared" si="0"/>
        <v>0.48139725854336429</v>
      </c>
      <c r="E9" s="14">
        <v>169503786.00999999</v>
      </c>
      <c r="F9" s="13">
        <f t="shared" si="1"/>
        <v>0.46565629304350448</v>
      </c>
      <c r="G9" s="15">
        <f t="shared" si="2"/>
        <v>11120.836242619078</v>
      </c>
      <c r="M9" s="16"/>
      <c r="N9" s="16"/>
      <c r="O9" s="16"/>
      <c r="Q9" s="3"/>
    </row>
    <row r="10" spans="1:17" x14ac:dyDescent="0.3">
      <c r="A10" s="2" t="s">
        <v>21</v>
      </c>
      <c r="B10" s="11">
        <v>20151</v>
      </c>
      <c r="C10" s="12">
        <v>14953</v>
      </c>
      <c r="D10" s="13">
        <f t="shared" si="0"/>
        <v>0.47534729948819021</v>
      </c>
      <c r="E10" s="14">
        <v>160099319.84</v>
      </c>
      <c r="F10" s="13">
        <f t="shared" si="1"/>
        <v>0.47362228233201703</v>
      </c>
      <c r="G10" s="15">
        <f t="shared" si="2"/>
        <v>10706.836075703872</v>
      </c>
      <c r="M10" s="16"/>
      <c r="N10" s="16"/>
      <c r="O10" s="16"/>
      <c r="Q10" s="3"/>
    </row>
    <row r="11" spans="1:17" x14ac:dyDescent="0.3">
      <c r="A11" s="2" t="s">
        <v>21</v>
      </c>
      <c r="B11" s="11">
        <v>20152</v>
      </c>
      <c r="C11" s="12">
        <v>17072</v>
      </c>
      <c r="D11" s="13">
        <f t="shared" si="0"/>
        <v>0.48702002624522167</v>
      </c>
      <c r="E11" s="14">
        <v>200642979.91</v>
      </c>
      <c r="F11" s="13">
        <f t="shared" si="1"/>
        <v>0.47884734225325715</v>
      </c>
      <c r="G11" s="15">
        <f t="shared" si="2"/>
        <v>11752.751869142456</v>
      </c>
      <c r="M11" s="16"/>
      <c r="N11" s="16"/>
      <c r="O11" s="16"/>
      <c r="Q11" s="3"/>
    </row>
    <row r="12" spans="1:17" x14ac:dyDescent="0.3">
      <c r="A12" s="2" t="s">
        <v>21</v>
      </c>
      <c r="B12" s="11">
        <v>20161</v>
      </c>
      <c r="C12" s="12">
        <v>15542</v>
      </c>
      <c r="D12" s="13">
        <f t="shared" si="0"/>
        <v>0.47784780937740201</v>
      </c>
      <c r="E12" s="14">
        <v>182956983.02000001</v>
      </c>
      <c r="F12" s="13">
        <f t="shared" si="1"/>
        <v>0.48847827088352447</v>
      </c>
      <c r="G12" s="15">
        <f t="shared" si="2"/>
        <v>11771.778601209626</v>
      </c>
      <c r="M12" s="16"/>
      <c r="N12" s="16"/>
      <c r="O12" s="16"/>
      <c r="Q12" s="3"/>
    </row>
    <row r="13" spans="1:17" x14ac:dyDescent="0.3">
      <c r="A13" s="2" t="s">
        <v>21</v>
      </c>
      <c r="B13" s="11">
        <v>20162</v>
      </c>
      <c r="C13" s="12">
        <v>18475</v>
      </c>
      <c r="D13" s="13">
        <f t="shared" si="0"/>
        <v>0.48368939155932561</v>
      </c>
      <c r="E13" s="14">
        <v>197095702.75</v>
      </c>
      <c r="F13" s="13">
        <f t="shared" si="1"/>
        <v>0.48035018344595221</v>
      </c>
      <c r="G13" s="15">
        <f t="shared" si="2"/>
        <v>10668.238308525033</v>
      </c>
      <c r="M13" s="16"/>
      <c r="N13" s="16"/>
      <c r="O13" s="16"/>
      <c r="Q13" s="3"/>
    </row>
    <row r="14" spans="1:17" x14ac:dyDescent="0.3">
      <c r="A14" s="2" t="s">
        <v>21</v>
      </c>
      <c r="B14" s="11">
        <v>20171</v>
      </c>
      <c r="C14" s="12">
        <v>16378</v>
      </c>
      <c r="D14" s="13">
        <f t="shared" si="0"/>
        <v>0.48725195608841815</v>
      </c>
      <c r="E14" s="14">
        <v>167134110.25</v>
      </c>
      <c r="F14" s="13">
        <f t="shared" si="1"/>
        <v>0.49439332282680842</v>
      </c>
      <c r="G14" s="15">
        <f t="shared" si="2"/>
        <v>10204.793640859691</v>
      </c>
      <c r="M14" s="16"/>
      <c r="N14" s="16"/>
      <c r="O14" s="16"/>
      <c r="Q14" s="3"/>
    </row>
    <row r="15" spans="1:17" x14ac:dyDescent="0.3">
      <c r="A15" s="2" t="s">
        <v>21</v>
      </c>
      <c r="B15" s="11">
        <v>20172</v>
      </c>
      <c r="C15" s="12">
        <v>18506</v>
      </c>
      <c r="D15" s="13">
        <f t="shared" si="0"/>
        <v>0.47503657879200145</v>
      </c>
      <c r="E15" s="14">
        <v>185911441.88</v>
      </c>
      <c r="F15" s="13">
        <f t="shared" si="1"/>
        <v>0.47074414075156429</v>
      </c>
      <c r="G15" s="15">
        <f t="shared" si="2"/>
        <v>10046.008963579379</v>
      </c>
      <c r="M15" s="16"/>
      <c r="N15" s="16"/>
      <c r="O15" s="16"/>
      <c r="Q15" s="3"/>
    </row>
    <row r="16" spans="1:17" x14ac:dyDescent="0.3">
      <c r="A16" s="2" t="s">
        <v>21</v>
      </c>
      <c r="B16" s="11">
        <v>20181</v>
      </c>
      <c r="C16" s="12">
        <v>16139</v>
      </c>
      <c r="D16" s="13">
        <f t="shared" si="0"/>
        <v>0.47639991734805326</v>
      </c>
      <c r="E16" s="14">
        <v>164345470.11000001</v>
      </c>
      <c r="F16" s="13">
        <f t="shared" si="1"/>
        <v>0.48565798974901808</v>
      </c>
      <c r="G16" s="15">
        <f t="shared" si="2"/>
        <v>10183.125974967472</v>
      </c>
      <c r="M16" s="16"/>
      <c r="N16" s="16"/>
      <c r="O16" s="16"/>
      <c r="Q16" s="3"/>
    </row>
    <row r="17" spans="1:17" x14ac:dyDescent="0.3">
      <c r="A17" s="2" t="s">
        <v>21</v>
      </c>
      <c r="B17" s="11">
        <v>20182</v>
      </c>
      <c r="C17" s="12">
        <v>18310</v>
      </c>
      <c r="D17" s="13">
        <f t="shared" si="0"/>
        <v>0.47653749056554667</v>
      </c>
      <c r="E17" s="14">
        <v>187078329.75</v>
      </c>
      <c r="F17" s="13">
        <f t="shared" si="1"/>
        <v>0.48040238381281397</v>
      </c>
      <c r="G17" s="15">
        <f t="shared" si="2"/>
        <v>10217.276338066631</v>
      </c>
      <c r="M17" s="16"/>
      <c r="N17" s="16"/>
      <c r="O17" s="16"/>
      <c r="Q17" s="3"/>
    </row>
    <row r="18" spans="1:17" x14ac:dyDescent="0.3">
      <c r="A18" s="2" t="s">
        <v>21</v>
      </c>
      <c r="B18" s="11">
        <v>20191</v>
      </c>
      <c r="C18" s="12">
        <v>15809</v>
      </c>
      <c r="D18" s="13">
        <f t="shared" si="0"/>
        <v>0.46303672895553866</v>
      </c>
      <c r="E18" s="14">
        <v>164035357.56</v>
      </c>
      <c r="F18" s="13">
        <f t="shared" si="1"/>
        <v>0.47658943738597531</v>
      </c>
      <c r="G18" s="15">
        <f t="shared" si="2"/>
        <v>10376.074233664369</v>
      </c>
      <c r="M18" s="16"/>
      <c r="N18" s="16"/>
      <c r="O18" s="16"/>
      <c r="Q18" s="3"/>
    </row>
    <row r="19" spans="1:17" x14ac:dyDescent="0.3">
      <c r="A19" s="2" t="s">
        <v>21</v>
      </c>
      <c r="B19" s="11">
        <v>20192</v>
      </c>
      <c r="C19" s="12">
        <v>17974</v>
      </c>
      <c r="D19" s="13">
        <f t="shared" si="0"/>
        <v>0.46014028979570937</v>
      </c>
      <c r="E19" s="14">
        <v>182521217.49000001</v>
      </c>
      <c r="F19" s="13">
        <f t="shared" si="1"/>
        <v>0.46941285563272628</v>
      </c>
      <c r="G19" s="15">
        <f t="shared" si="2"/>
        <v>10154.735589740738</v>
      </c>
      <c r="M19" s="16"/>
      <c r="N19" s="16"/>
      <c r="O19" s="16"/>
      <c r="Q19" s="3"/>
    </row>
    <row r="20" spans="1:17" x14ac:dyDescent="0.3">
      <c r="A20" s="2" t="s">
        <v>21</v>
      </c>
      <c r="B20" s="11">
        <v>20201</v>
      </c>
      <c r="C20" s="12">
        <v>8748</v>
      </c>
      <c r="D20" s="13">
        <f t="shared" si="0"/>
        <v>0.44521349687006972</v>
      </c>
      <c r="E20" s="14">
        <v>103560392.65000001</v>
      </c>
      <c r="F20" s="13">
        <f t="shared" si="1"/>
        <v>0.46014713764778764</v>
      </c>
      <c r="G20" s="15">
        <f t="shared" si="2"/>
        <v>11838.179315272062</v>
      </c>
      <c r="M20" s="16"/>
      <c r="N20" s="16"/>
      <c r="O20" s="16"/>
      <c r="Q20" s="3"/>
    </row>
    <row r="21" spans="1:17" x14ac:dyDescent="0.3">
      <c r="A21" s="2" t="s">
        <v>21</v>
      </c>
      <c r="B21" s="11">
        <v>20202</v>
      </c>
      <c r="C21" s="12">
        <v>10549</v>
      </c>
      <c r="D21" s="13">
        <f t="shared" si="0"/>
        <v>0.4252600177376441</v>
      </c>
      <c r="E21" s="14">
        <v>127679097.95999999</v>
      </c>
      <c r="F21" s="13">
        <f t="shared" si="1"/>
        <v>0.46014976312263833</v>
      </c>
      <c r="G21" s="15">
        <f t="shared" si="2"/>
        <v>12103.4314115082</v>
      </c>
      <c r="M21" s="16"/>
      <c r="N21" s="16"/>
      <c r="O21" s="16"/>
      <c r="Q21" s="3"/>
    </row>
    <row r="22" spans="1:17" x14ac:dyDescent="0.3">
      <c r="A22" s="2" t="s">
        <v>21</v>
      </c>
      <c r="B22" s="11">
        <v>20211</v>
      </c>
      <c r="C22" s="12">
        <v>7748</v>
      </c>
      <c r="D22" s="13">
        <f t="shared" si="0"/>
        <v>0.418901384083045</v>
      </c>
      <c r="E22" s="14">
        <v>85352278.920000002</v>
      </c>
      <c r="F22" s="13">
        <f t="shared" si="1"/>
        <v>0.44180162871391893</v>
      </c>
      <c r="G22" s="15">
        <f t="shared" si="2"/>
        <v>11016.040129065566</v>
      </c>
      <c r="M22" s="16"/>
      <c r="N22" s="16"/>
      <c r="O22" s="16"/>
      <c r="Q22" s="3"/>
    </row>
    <row r="23" spans="1:17" x14ac:dyDescent="0.3">
      <c r="A23" s="2" t="s">
        <v>21</v>
      </c>
      <c r="B23" s="11">
        <v>20212</v>
      </c>
      <c r="C23" s="12">
        <v>12660</v>
      </c>
      <c r="D23" s="13">
        <f t="shared" si="0"/>
        <v>0.44066970656827598</v>
      </c>
      <c r="E23" s="14">
        <v>136584895.49000001</v>
      </c>
      <c r="F23" s="13">
        <f t="shared" si="1"/>
        <v>0.46429727063441673</v>
      </c>
      <c r="G23" s="15">
        <f t="shared" si="2"/>
        <v>10788.69632622433</v>
      </c>
      <c r="M23" s="16"/>
      <c r="N23" s="16"/>
      <c r="O23" s="16"/>
      <c r="Q23" s="3"/>
    </row>
    <row r="24" spans="1:17" x14ac:dyDescent="0.3">
      <c r="A24" s="2" t="s">
        <v>21</v>
      </c>
      <c r="B24" s="11">
        <v>20221</v>
      </c>
      <c r="C24" s="12">
        <v>11379</v>
      </c>
      <c r="D24" s="13">
        <f t="shared" si="0"/>
        <v>0.44077316392934612</v>
      </c>
      <c r="E24" s="14">
        <v>110956853.62</v>
      </c>
      <c r="F24" s="13">
        <f t="shared" si="1"/>
        <v>0.47291471605276231</v>
      </c>
      <c r="G24" s="15">
        <f t="shared" si="2"/>
        <v>9751.0197398716937</v>
      </c>
      <c r="M24" s="16"/>
      <c r="N24" s="16"/>
      <c r="O24" s="16"/>
      <c r="Q24" s="3"/>
    </row>
    <row r="25" spans="1:17" x14ac:dyDescent="0.3">
      <c r="A25" s="2" t="s">
        <v>21</v>
      </c>
      <c r="B25" s="11">
        <v>20222</v>
      </c>
      <c r="C25" s="12">
        <v>13805</v>
      </c>
      <c r="D25" s="13">
        <f t="shared" si="0"/>
        <v>0.44644589612573571</v>
      </c>
      <c r="E25" s="14">
        <v>138448981.34999999</v>
      </c>
      <c r="F25" s="13">
        <f t="shared" si="1"/>
        <v>0.48245829822234515</v>
      </c>
      <c r="G25" s="15">
        <f t="shared" si="2"/>
        <v>10028.901220572256</v>
      </c>
      <c r="M25" s="16"/>
      <c r="N25" s="16"/>
      <c r="O25" s="16"/>
      <c r="Q25" s="3"/>
    </row>
    <row r="26" spans="1:17" x14ac:dyDescent="0.3">
      <c r="A26" s="2" t="s">
        <v>21</v>
      </c>
      <c r="B26" s="11">
        <v>20231</v>
      </c>
      <c r="C26" s="12">
        <v>13455</v>
      </c>
      <c r="D26" s="13">
        <f t="shared" si="0"/>
        <v>0.4550219817382482</v>
      </c>
      <c r="E26" s="14">
        <v>117486334.31</v>
      </c>
      <c r="F26" s="13">
        <f t="shared" si="1"/>
        <v>0.49443467475484304</v>
      </c>
      <c r="G26" s="15">
        <f t="shared" ref="G26" si="3">E26/C26</f>
        <v>8731.7974217762912</v>
      </c>
      <c r="M26" s="16"/>
      <c r="N26" s="16"/>
      <c r="O26" s="16"/>
      <c r="Q26" s="3"/>
    </row>
    <row r="27" spans="1:17" x14ac:dyDescent="0.3">
      <c r="A27" s="2" t="s">
        <v>21</v>
      </c>
      <c r="B27" s="11">
        <v>20232</v>
      </c>
      <c r="C27" s="12">
        <v>15805</v>
      </c>
      <c r="D27" s="13">
        <f t="shared" si="0"/>
        <v>0.45520002304081103</v>
      </c>
      <c r="E27" s="14">
        <v>127293482.09999999</v>
      </c>
      <c r="F27" s="13">
        <f t="shared" si="1"/>
        <v>0.50196145054299013</v>
      </c>
      <c r="G27" s="15">
        <f t="shared" ref="G27:G29" si="4">E27/C27</f>
        <v>8054.0007655805121</v>
      </c>
      <c r="M27" s="16"/>
      <c r="N27" s="16"/>
      <c r="O27" s="16"/>
      <c r="Q27" s="3"/>
    </row>
    <row r="28" spans="1:17" x14ac:dyDescent="0.3">
      <c r="A28" s="2" t="s">
        <v>21</v>
      </c>
      <c r="B28" s="11">
        <v>20241</v>
      </c>
      <c r="C28" s="12">
        <v>14424</v>
      </c>
      <c r="D28" s="13">
        <f t="shared" si="0"/>
        <v>0.45395606470699312</v>
      </c>
      <c r="E28" s="14">
        <v>95107365.640000001</v>
      </c>
      <c r="F28" s="13">
        <f t="shared" si="1"/>
        <v>0.51790407748041134</v>
      </c>
      <c r="G28" s="15">
        <f t="shared" si="4"/>
        <v>6593.6886882972822</v>
      </c>
      <c r="M28" s="16"/>
      <c r="N28" s="16"/>
      <c r="O28" s="16"/>
      <c r="Q28" s="3"/>
    </row>
    <row r="29" spans="1:17" x14ac:dyDescent="0.3">
      <c r="A29" s="2" t="s">
        <v>21</v>
      </c>
      <c r="B29" s="11">
        <v>20242</v>
      </c>
      <c r="C29" s="12">
        <v>15597</v>
      </c>
      <c r="D29" s="13">
        <f t="shared" si="0"/>
        <v>0.45236230749151657</v>
      </c>
      <c r="E29" s="14">
        <v>66651157.039999999</v>
      </c>
      <c r="F29" s="13">
        <f t="shared" si="1"/>
        <v>0.51202976584088011</v>
      </c>
      <c r="G29" s="15">
        <f t="shared" si="4"/>
        <v>4273.3318612553694</v>
      </c>
      <c r="M29" s="16"/>
      <c r="N29" s="16"/>
      <c r="O29" s="16"/>
      <c r="Q29" s="3"/>
    </row>
    <row r="30" spans="1:17" x14ac:dyDescent="0.3">
      <c r="A30" s="2" t="s">
        <v>21</v>
      </c>
      <c r="B30" s="11">
        <v>20251</v>
      </c>
      <c r="C30" s="12">
        <v>7471</v>
      </c>
      <c r="D30" s="13">
        <f t="shared" si="0"/>
        <v>0.44118341797567023</v>
      </c>
      <c r="E30" s="14">
        <v>13136051.83</v>
      </c>
      <c r="F30" s="13">
        <f t="shared" si="1"/>
        <v>0.48379560276243405</v>
      </c>
      <c r="G30" s="15">
        <f t="shared" ref="G30" si="5">E30/C30</f>
        <v>1758.2722299558293</v>
      </c>
      <c r="M30" s="16"/>
      <c r="N30" s="16"/>
      <c r="O30" s="16"/>
      <c r="Q30" s="3"/>
    </row>
    <row r="31" spans="1:17" x14ac:dyDescent="0.3">
      <c r="A31" s="2" t="s">
        <v>22</v>
      </c>
      <c r="B31" s="11">
        <v>20131</v>
      </c>
      <c r="C31" s="12">
        <v>9580</v>
      </c>
      <c r="D31" s="13">
        <f t="shared" ref="D31:D55" si="6">C31/C106</f>
        <v>0.35242614869587607</v>
      </c>
      <c r="E31" s="14">
        <v>94982912.109999999</v>
      </c>
      <c r="F31" s="13">
        <f t="shared" ref="F31:F55" si="7">E31/E106</f>
        <v>0.334512595210334</v>
      </c>
      <c r="G31" s="15">
        <f t="shared" si="2"/>
        <v>9914.7089885177447</v>
      </c>
      <c r="M31" s="16"/>
      <c r="N31" s="16"/>
      <c r="O31" s="16"/>
    </row>
    <row r="32" spans="1:17" x14ac:dyDescent="0.3">
      <c r="A32" s="2" t="s">
        <v>22</v>
      </c>
      <c r="B32" s="11">
        <v>20132</v>
      </c>
      <c r="C32" s="12">
        <v>11270</v>
      </c>
      <c r="D32" s="13">
        <f t="shared" si="6"/>
        <v>0.34245950955665622</v>
      </c>
      <c r="E32" s="14">
        <v>117319269.67</v>
      </c>
      <c r="F32" s="13">
        <f t="shared" si="7"/>
        <v>0.33471491860596786</v>
      </c>
      <c r="G32" s="15">
        <f t="shared" si="2"/>
        <v>10409.873085181898</v>
      </c>
      <c r="M32" s="16"/>
      <c r="N32" s="16"/>
      <c r="O32" s="16"/>
    </row>
    <row r="33" spans="1:15" x14ac:dyDescent="0.3">
      <c r="A33" s="2" t="s">
        <v>22</v>
      </c>
      <c r="B33" s="11">
        <v>20141</v>
      </c>
      <c r="C33" s="12">
        <v>10387</v>
      </c>
      <c r="D33" s="13">
        <f t="shared" si="6"/>
        <v>0.35460193909599891</v>
      </c>
      <c r="E33" s="14">
        <v>107215503.48</v>
      </c>
      <c r="F33" s="13">
        <f t="shared" si="7"/>
        <v>0.34774250363654063</v>
      </c>
      <c r="G33" s="15">
        <f t="shared" si="2"/>
        <v>10322.085633965535</v>
      </c>
      <c r="M33" s="16"/>
      <c r="N33" s="16"/>
      <c r="O33" s="16"/>
    </row>
    <row r="34" spans="1:15" x14ac:dyDescent="0.3">
      <c r="A34" s="2" t="s">
        <v>22</v>
      </c>
      <c r="B34" s="11">
        <v>20142</v>
      </c>
      <c r="C34" s="12">
        <v>11061</v>
      </c>
      <c r="D34" s="13">
        <f t="shared" si="6"/>
        <v>0.34934621944286526</v>
      </c>
      <c r="E34" s="14">
        <v>126724920.11</v>
      </c>
      <c r="F34" s="13">
        <f t="shared" si="7"/>
        <v>0.34813533032929128</v>
      </c>
      <c r="G34" s="15">
        <f t="shared" si="2"/>
        <v>11456.913489738721</v>
      </c>
      <c r="M34" s="16"/>
      <c r="N34" s="16"/>
      <c r="O34" s="16"/>
    </row>
    <row r="35" spans="1:15" x14ac:dyDescent="0.3">
      <c r="A35" s="2" t="s">
        <v>22</v>
      </c>
      <c r="B35" s="11">
        <v>20151</v>
      </c>
      <c r="C35" s="12">
        <v>11131</v>
      </c>
      <c r="D35" s="13">
        <f t="shared" si="6"/>
        <v>0.35384811011857459</v>
      </c>
      <c r="E35" s="14">
        <v>116534546.98</v>
      </c>
      <c r="F35" s="13">
        <f t="shared" si="7"/>
        <v>0.34474448839854149</v>
      </c>
      <c r="G35" s="15">
        <f t="shared" si="2"/>
        <v>10469.36905758692</v>
      </c>
      <c r="M35" s="16"/>
      <c r="N35" s="16"/>
      <c r="O35" s="16"/>
    </row>
    <row r="36" spans="1:15" x14ac:dyDescent="0.3">
      <c r="A36" s="2" t="s">
        <v>22</v>
      </c>
      <c r="B36" s="11">
        <v>20152</v>
      </c>
      <c r="C36" s="12">
        <v>12151</v>
      </c>
      <c r="D36" s="13">
        <f t="shared" si="6"/>
        <v>0.3466366177896959</v>
      </c>
      <c r="E36" s="14">
        <v>137155815.65000001</v>
      </c>
      <c r="F36" s="13">
        <f t="shared" si="7"/>
        <v>0.32733115221893133</v>
      </c>
      <c r="G36" s="15">
        <f t="shared" si="2"/>
        <v>11287.615476092504</v>
      </c>
      <c r="M36" s="16"/>
      <c r="N36" s="16"/>
      <c r="O36" s="16"/>
    </row>
    <row r="37" spans="1:15" x14ac:dyDescent="0.3">
      <c r="A37" s="2" t="s">
        <v>22</v>
      </c>
      <c r="B37" s="11">
        <v>20161</v>
      </c>
      <c r="C37" s="12">
        <v>11462</v>
      </c>
      <c r="D37" s="13">
        <f t="shared" si="6"/>
        <v>0.35240584166026134</v>
      </c>
      <c r="E37" s="14">
        <v>124131528.90000001</v>
      </c>
      <c r="F37" s="13">
        <f t="shared" si="7"/>
        <v>0.33141973374458111</v>
      </c>
      <c r="G37" s="15">
        <f t="shared" si="2"/>
        <v>10829.831521549468</v>
      </c>
      <c r="M37" s="16"/>
      <c r="N37" s="16"/>
      <c r="O37" s="16"/>
    </row>
    <row r="38" spans="1:15" x14ac:dyDescent="0.3">
      <c r="A38" s="2" t="s">
        <v>22</v>
      </c>
      <c r="B38" s="11">
        <v>20162</v>
      </c>
      <c r="C38" s="12">
        <v>13385</v>
      </c>
      <c r="D38" s="13">
        <f t="shared" si="6"/>
        <v>0.35042936433134358</v>
      </c>
      <c r="E38" s="14">
        <v>138913506</v>
      </c>
      <c r="F38" s="13">
        <f t="shared" si="7"/>
        <v>0.33855191746548813</v>
      </c>
      <c r="G38" s="15">
        <f t="shared" si="2"/>
        <v>10378.297048935376</v>
      </c>
      <c r="M38" s="16"/>
      <c r="N38" s="16"/>
      <c r="O38" s="16"/>
    </row>
    <row r="39" spans="1:15" x14ac:dyDescent="0.3">
      <c r="A39" s="2" t="s">
        <v>22</v>
      </c>
      <c r="B39" s="11">
        <v>20171</v>
      </c>
      <c r="C39" s="12">
        <v>11741</v>
      </c>
      <c r="D39" s="13">
        <f t="shared" si="6"/>
        <v>0.34929937821676138</v>
      </c>
      <c r="E39" s="14">
        <v>113372357.88</v>
      </c>
      <c r="F39" s="13">
        <f t="shared" si="7"/>
        <v>0.33536264168434937</v>
      </c>
      <c r="G39" s="15">
        <f t="shared" si="2"/>
        <v>9656.1074763648739</v>
      </c>
      <c r="M39" s="16"/>
      <c r="N39" s="16"/>
      <c r="O39" s="16"/>
    </row>
    <row r="40" spans="1:15" x14ac:dyDescent="0.3">
      <c r="A40" s="2" t="s">
        <v>22</v>
      </c>
      <c r="B40" s="11">
        <v>20172</v>
      </c>
      <c r="C40" s="12">
        <v>13664</v>
      </c>
      <c r="D40" s="13">
        <f t="shared" si="6"/>
        <v>0.35074569397027494</v>
      </c>
      <c r="E40" s="14">
        <v>134590318.66999999</v>
      </c>
      <c r="F40" s="13">
        <f t="shared" si="7"/>
        <v>0.34079453784605529</v>
      </c>
      <c r="G40" s="15">
        <f t="shared" si="2"/>
        <v>9849.994047862996</v>
      </c>
      <c r="M40" s="16"/>
      <c r="N40" s="16"/>
      <c r="O40" s="16"/>
    </row>
    <row r="41" spans="1:15" x14ac:dyDescent="0.3">
      <c r="A41" s="2" t="s">
        <v>22</v>
      </c>
      <c r="B41" s="11">
        <v>20181</v>
      </c>
      <c r="C41" s="12">
        <v>12037</v>
      </c>
      <c r="D41" s="13">
        <f t="shared" si="6"/>
        <v>0.35531481536145465</v>
      </c>
      <c r="E41" s="14">
        <v>116074329.75</v>
      </c>
      <c r="F41" s="13">
        <f t="shared" si="7"/>
        <v>0.34301173990447287</v>
      </c>
      <c r="G41" s="15">
        <f t="shared" si="2"/>
        <v>9643.1278350087232</v>
      </c>
      <c r="M41" s="16"/>
      <c r="N41" s="16"/>
      <c r="O41" s="16"/>
    </row>
    <row r="42" spans="1:15" x14ac:dyDescent="0.3">
      <c r="A42" s="2" t="s">
        <v>22</v>
      </c>
      <c r="B42" s="11">
        <v>20182</v>
      </c>
      <c r="C42" s="12">
        <v>13808</v>
      </c>
      <c r="D42" s="13">
        <f t="shared" si="6"/>
        <v>0.35936808682299665</v>
      </c>
      <c r="E42" s="14">
        <v>132627651.59</v>
      </c>
      <c r="F42" s="13">
        <f t="shared" si="7"/>
        <v>0.34057734034976517</v>
      </c>
      <c r="G42" s="15">
        <f t="shared" si="2"/>
        <v>9605.1311985805332</v>
      </c>
      <c r="M42" s="16"/>
      <c r="N42" s="16"/>
      <c r="O42" s="16"/>
    </row>
    <row r="43" spans="1:15" x14ac:dyDescent="0.3">
      <c r="A43" s="2" t="s">
        <v>22</v>
      </c>
      <c r="B43" s="11">
        <v>20191</v>
      </c>
      <c r="C43" s="12">
        <v>12572</v>
      </c>
      <c r="D43" s="13">
        <f t="shared" si="6"/>
        <v>0.36822681740964208</v>
      </c>
      <c r="E43" s="14">
        <v>119295440.05</v>
      </c>
      <c r="F43" s="13">
        <f t="shared" si="7"/>
        <v>0.34660177843271223</v>
      </c>
      <c r="G43" s="15">
        <f t="shared" si="2"/>
        <v>9488.9786867642379</v>
      </c>
      <c r="M43" s="16"/>
      <c r="N43" s="16"/>
      <c r="O43" s="16"/>
    </row>
    <row r="44" spans="1:15" x14ac:dyDescent="0.3">
      <c r="A44" s="2" t="s">
        <v>22</v>
      </c>
      <c r="B44" s="11">
        <v>20192</v>
      </c>
      <c r="C44" s="12">
        <v>14388</v>
      </c>
      <c r="D44" s="13">
        <f t="shared" si="6"/>
        <v>0.36833751472018844</v>
      </c>
      <c r="E44" s="14">
        <v>134346208.50999999</v>
      </c>
      <c r="F44" s="13">
        <f t="shared" si="7"/>
        <v>0.34551510365398436</v>
      </c>
      <c r="G44" s="15">
        <f t="shared" si="2"/>
        <v>9337.378962329718</v>
      </c>
      <c r="M44" s="16"/>
      <c r="N44" s="16"/>
      <c r="O44" s="16"/>
    </row>
    <row r="45" spans="1:15" x14ac:dyDescent="0.3">
      <c r="A45" s="2" t="s">
        <v>22</v>
      </c>
      <c r="B45" s="11">
        <v>20201</v>
      </c>
      <c r="C45" s="12">
        <v>7261</v>
      </c>
      <c r="D45" s="13">
        <f t="shared" si="6"/>
        <v>0.36953534531019389</v>
      </c>
      <c r="E45" s="14">
        <v>75129946.040000007</v>
      </c>
      <c r="F45" s="13">
        <f t="shared" si="7"/>
        <v>0.33382289055987602</v>
      </c>
      <c r="G45" s="15">
        <f t="shared" si="2"/>
        <v>10347.05220217601</v>
      </c>
      <c r="M45" s="16"/>
      <c r="N45" s="16"/>
      <c r="O45" s="16"/>
    </row>
    <row r="46" spans="1:15" x14ac:dyDescent="0.3">
      <c r="A46" s="2" t="s">
        <v>22</v>
      </c>
      <c r="B46" s="11">
        <v>20202</v>
      </c>
      <c r="C46" s="12">
        <v>9346</v>
      </c>
      <c r="D46" s="13">
        <f t="shared" si="6"/>
        <v>0.37676368620495043</v>
      </c>
      <c r="E46" s="14">
        <v>95075303.090000004</v>
      </c>
      <c r="F46" s="13">
        <f t="shared" si="7"/>
        <v>0.34264714346104191</v>
      </c>
      <c r="G46" s="15">
        <f t="shared" si="2"/>
        <v>10172.833628290178</v>
      </c>
      <c r="M46" s="16"/>
      <c r="N46" s="16"/>
      <c r="O46" s="16"/>
    </row>
    <row r="47" spans="1:15" x14ac:dyDescent="0.3">
      <c r="A47" s="2" t="s">
        <v>22</v>
      </c>
      <c r="B47" s="11">
        <v>20211</v>
      </c>
      <c r="C47" s="12">
        <v>7019</v>
      </c>
      <c r="D47" s="13">
        <f t="shared" si="6"/>
        <v>0.37948745674740486</v>
      </c>
      <c r="E47" s="14">
        <v>70665839.489999995</v>
      </c>
      <c r="F47" s="13">
        <f t="shared" si="7"/>
        <v>0.36578148089497275</v>
      </c>
      <c r="G47" s="15">
        <f t="shared" si="2"/>
        <v>10067.793060264994</v>
      </c>
      <c r="M47" s="16"/>
      <c r="N47" s="16"/>
      <c r="O47" s="16"/>
    </row>
    <row r="48" spans="1:15" x14ac:dyDescent="0.3">
      <c r="A48" s="2" t="s">
        <v>22</v>
      </c>
      <c r="B48" s="11">
        <v>20212</v>
      </c>
      <c r="C48" s="12">
        <v>10804</v>
      </c>
      <c r="D48" s="13">
        <f t="shared" si="6"/>
        <v>0.37606599603188418</v>
      </c>
      <c r="E48" s="14">
        <v>103916946.38</v>
      </c>
      <c r="F48" s="13">
        <f t="shared" si="7"/>
        <v>0.35324809821617137</v>
      </c>
      <c r="G48" s="15">
        <f t="shared" si="2"/>
        <v>9618.3771177341714</v>
      </c>
      <c r="M48" s="16"/>
      <c r="N48" s="16"/>
      <c r="O48" s="16"/>
    </row>
    <row r="49" spans="1:15" x14ac:dyDescent="0.3">
      <c r="A49" s="2" t="s">
        <v>22</v>
      </c>
      <c r="B49" s="11">
        <v>20221</v>
      </c>
      <c r="C49" s="12">
        <v>9774</v>
      </c>
      <c r="D49" s="13">
        <f t="shared" si="6"/>
        <v>0.37860241710567089</v>
      </c>
      <c r="E49" s="14">
        <v>82145016.930000007</v>
      </c>
      <c r="F49" s="13">
        <f t="shared" si="7"/>
        <v>0.35011435606892527</v>
      </c>
      <c r="G49" s="15">
        <f t="shared" si="2"/>
        <v>8404.4420841006759</v>
      </c>
      <c r="M49" s="16"/>
      <c r="N49" s="16"/>
      <c r="O49" s="16"/>
    </row>
    <row r="50" spans="1:15" x14ac:dyDescent="0.3">
      <c r="A50" s="2" t="s">
        <v>22</v>
      </c>
      <c r="B50" s="11">
        <v>20222</v>
      </c>
      <c r="C50" s="12">
        <v>11514</v>
      </c>
      <c r="D50" s="13">
        <f t="shared" si="6"/>
        <v>0.37235625121272881</v>
      </c>
      <c r="E50" s="14">
        <v>98897089.099999994</v>
      </c>
      <c r="F50" s="13">
        <f t="shared" si="7"/>
        <v>0.34463035293635724</v>
      </c>
      <c r="G50" s="15">
        <f t="shared" si="2"/>
        <v>8589.2903508771924</v>
      </c>
      <c r="M50" s="16"/>
      <c r="N50" s="16"/>
      <c r="O50" s="16"/>
    </row>
    <row r="51" spans="1:15" x14ac:dyDescent="0.3">
      <c r="A51" s="2" t="s">
        <v>22</v>
      </c>
      <c r="B51" s="11">
        <v>20231</v>
      </c>
      <c r="C51" s="12">
        <v>11016</v>
      </c>
      <c r="D51" s="13">
        <f t="shared" si="6"/>
        <v>0.37253973621914105</v>
      </c>
      <c r="E51" s="14">
        <v>82507161.370000005</v>
      </c>
      <c r="F51" s="13">
        <f t="shared" si="7"/>
        <v>0.3472267794931877</v>
      </c>
      <c r="G51" s="15">
        <f t="shared" ref="G51" si="8">E51/C51</f>
        <v>7489.7568418663768</v>
      </c>
      <c r="M51" s="16"/>
      <c r="N51" s="16"/>
      <c r="O51" s="16"/>
    </row>
    <row r="52" spans="1:15" x14ac:dyDescent="0.3">
      <c r="A52" s="2" t="s">
        <v>22</v>
      </c>
      <c r="B52" s="11">
        <v>20232</v>
      </c>
      <c r="C52" s="12">
        <v>12898</v>
      </c>
      <c r="D52" s="13">
        <f t="shared" si="6"/>
        <v>0.37147547593675295</v>
      </c>
      <c r="E52" s="14">
        <v>86280387.299999997</v>
      </c>
      <c r="F52" s="13">
        <f t="shared" si="7"/>
        <v>0.34023288268990626</v>
      </c>
      <c r="G52" s="15">
        <f t="shared" ref="G52:G54" si="9">E52/C52</f>
        <v>6689.4392386416494</v>
      </c>
      <c r="M52" s="16"/>
      <c r="N52" s="16"/>
      <c r="O52" s="16"/>
    </row>
    <row r="53" spans="1:15" x14ac:dyDescent="0.3">
      <c r="A53" s="2" t="s">
        <v>22</v>
      </c>
      <c r="B53" s="11">
        <v>20241</v>
      </c>
      <c r="C53" s="12">
        <v>11998</v>
      </c>
      <c r="D53" s="13">
        <f t="shared" si="6"/>
        <v>0.37760433058475484</v>
      </c>
      <c r="E53" s="14">
        <v>62812735.479999997</v>
      </c>
      <c r="F53" s="13">
        <f t="shared" si="7"/>
        <v>0.34204471550528065</v>
      </c>
      <c r="G53" s="15">
        <f t="shared" si="9"/>
        <v>5235.2671678613096</v>
      </c>
      <c r="M53" s="16"/>
      <c r="N53" s="16"/>
      <c r="O53" s="16"/>
    </row>
    <row r="54" spans="1:15" x14ac:dyDescent="0.3">
      <c r="A54" s="2" t="s">
        <v>22</v>
      </c>
      <c r="B54" s="11">
        <v>20242</v>
      </c>
      <c r="C54" s="12">
        <v>13140</v>
      </c>
      <c r="D54" s="13">
        <f t="shared" si="6"/>
        <v>0.38110154006786739</v>
      </c>
      <c r="E54" s="14">
        <v>44574316.869999997</v>
      </c>
      <c r="F54" s="13">
        <f t="shared" si="7"/>
        <v>0.34243031993827322</v>
      </c>
      <c r="G54" s="15">
        <f t="shared" si="9"/>
        <v>3392.2615578386603</v>
      </c>
      <c r="M54" s="16"/>
      <c r="N54" s="16"/>
      <c r="O54" s="16"/>
    </row>
    <row r="55" spans="1:15" x14ac:dyDescent="0.3">
      <c r="A55" s="2" t="s">
        <v>22</v>
      </c>
      <c r="B55" s="11">
        <v>20251</v>
      </c>
      <c r="C55" s="12">
        <v>6437</v>
      </c>
      <c r="D55" s="13">
        <f t="shared" si="6"/>
        <v>0.38012282980985002</v>
      </c>
      <c r="E55" s="14">
        <v>9550823.2899999991</v>
      </c>
      <c r="F55" s="13">
        <f t="shared" si="7"/>
        <v>0.35175305108879457</v>
      </c>
      <c r="G55" s="15">
        <f t="shared" ref="G55" si="10">E55/C55</f>
        <v>1483.7382771477394</v>
      </c>
      <c r="M55" s="16"/>
      <c r="N55" s="16"/>
      <c r="O55" s="16"/>
    </row>
    <row r="56" spans="1:15" x14ac:dyDescent="0.3">
      <c r="A56" s="2" t="s">
        <v>23</v>
      </c>
      <c r="B56" s="11">
        <v>20131</v>
      </c>
      <c r="C56" s="12">
        <v>4706</v>
      </c>
      <c r="D56" s="13">
        <f t="shared" ref="D56:D80" si="11">C56/C106</f>
        <v>0.17312290769966523</v>
      </c>
      <c r="E56" s="14">
        <v>55841521.170000002</v>
      </c>
      <c r="F56" s="13">
        <f t="shared" ref="F56:F80" si="12">E56/E106</f>
        <v>0.19666371299962354</v>
      </c>
      <c r="G56" s="15">
        <f t="shared" si="2"/>
        <v>11866.026597960052</v>
      </c>
      <c r="M56" s="16"/>
      <c r="N56" s="16"/>
      <c r="O56" s="16"/>
    </row>
    <row r="57" spans="1:15" x14ac:dyDescent="0.3">
      <c r="A57" s="2" t="s">
        <v>23</v>
      </c>
      <c r="B57" s="11">
        <v>20132</v>
      </c>
      <c r="C57" s="12">
        <v>5560</v>
      </c>
      <c r="D57" s="13">
        <f t="shared" si="11"/>
        <v>0.16895074295785348</v>
      </c>
      <c r="E57" s="14">
        <v>68983791.780000001</v>
      </c>
      <c r="F57" s="13">
        <f t="shared" si="12"/>
        <v>0.19681254678555257</v>
      </c>
      <c r="G57" s="15">
        <f t="shared" si="2"/>
        <v>12407.156794964028</v>
      </c>
      <c r="M57" s="16"/>
      <c r="N57" s="16"/>
      <c r="O57" s="16"/>
    </row>
    <row r="58" spans="1:15" x14ac:dyDescent="0.3">
      <c r="A58" s="2" t="s">
        <v>23</v>
      </c>
      <c r="B58" s="11">
        <v>20141</v>
      </c>
      <c r="C58" s="12">
        <v>5030</v>
      </c>
      <c r="D58" s="13">
        <f t="shared" si="11"/>
        <v>0.1717192407483272</v>
      </c>
      <c r="E58" s="14">
        <v>58650833.460000001</v>
      </c>
      <c r="F58" s="13">
        <f t="shared" si="12"/>
        <v>0.19022797082284604</v>
      </c>
      <c r="G58" s="15">
        <f t="shared" si="2"/>
        <v>11660.205459244533</v>
      </c>
      <c r="M58" s="16"/>
      <c r="N58" s="16"/>
      <c r="O58" s="16"/>
    </row>
    <row r="59" spans="1:15" x14ac:dyDescent="0.3">
      <c r="A59" s="2" t="s">
        <v>23</v>
      </c>
      <c r="B59" s="11">
        <v>20142</v>
      </c>
      <c r="C59" s="12">
        <v>5267</v>
      </c>
      <c r="D59" s="13">
        <f t="shared" si="11"/>
        <v>0.16635083064872719</v>
      </c>
      <c r="E59" s="14">
        <v>66199749.520000003</v>
      </c>
      <c r="F59" s="13">
        <f t="shared" si="12"/>
        <v>0.1818621913263524</v>
      </c>
      <c r="G59" s="15">
        <f t="shared" si="2"/>
        <v>12568.777201442947</v>
      </c>
      <c r="M59" s="16"/>
      <c r="N59" s="16"/>
      <c r="O59" s="16"/>
    </row>
    <row r="60" spans="1:15" x14ac:dyDescent="0.3">
      <c r="A60" s="2" t="s">
        <v>23</v>
      </c>
      <c r="B60" s="11">
        <v>20151</v>
      </c>
      <c r="C60" s="12">
        <v>5277</v>
      </c>
      <c r="D60" s="13">
        <f t="shared" si="11"/>
        <v>0.16775280541691834</v>
      </c>
      <c r="E60" s="14">
        <v>60362835.969999999</v>
      </c>
      <c r="F60" s="13">
        <f t="shared" si="12"/>
        <v>0.17857155276309744</v>
      </c>
      <c r="G60" s="15">
        <f t="shared" si="2"/>
        <v>11438.854646579495</v>
      </c>
      <c r="M60" s="16"/>
      <c r="N60" s="16"/>
      <c r="O60" s="16"/>
    </row>
    <row r="61" spans="1:15" x14ac:dyDescent="0.3">
      <c r="A61" s="2" t="s">
        <v>23</v>
      </c>
      <c r="B61" s="11">
        <v>20152</v>
      </c>
      <c r="C61" s="12">
        <v>5709</v>
      </c>
      <c r="D61" s="13">
        <f t="shared" si="11"/>
        <v>0.1628630113539111</v>
      </c>
      <c r="E61" s="14">
        <v>79139359.920000002</v>
      </c>
      <c r="F61" s="13">
        <f t="shared" si="12"/>
        <v>0.18887115902243051</v>
      </c>
      <c r="G61" s="15">
        <f t="shared" si="2"/>
        <v>13862.210530740937</v>
      </c>
      <c r="M61" s="16"/>
      <c r="N61" s="16"/>
      <c r="O61" s="16"/>
    </row>
    <row r="62" spans="1:15" x14ac:dyDescent="0.3">
      <c r="A62" s="2" t="s">
        <v>23</v>
      </c>
      <c r="B62" s="11">
        <v>20161</v>
      </c>
      <c r="C62" s="12">
        <v>5386</v>
      </c>
      <c r="D62" s="13">
        <f t="shared" si="11"/>
        <v>0.16559569561875481</v>
      </c>
      <c r="E62" s="14">
        <v>65769175.329999998</v>
      </c>
      <c r="F62" s="13">
        <f t="shared" si="12"/>
        <v>0.17559763236324136</v>
      </c>
      <c r="G62" s="15">
        <f t="shared" si="2"/>
        <v>12211.135412179725</v>
      </c>
      <c r="M62" s="16"/>
      <c r="N62" s="16"/>
      <c r="O62" s="16"/>
    </row>
    <row r="63" spans="1:15" x14ac:dyDescent="0.3">
      <c r="A63" s="2" t="s">
        <v>23</v>
      </c>
      <c r="B63" s="11">
        <v>20162</v>
      </c>
      <c r="C63" s="12">
        <v>6205</v>
      </c>
      <c r="D63" s="13">
        <f t="shared" si="11"/>
        <v>0.16245156560896429</v>
      </c>
      <c r="E63" s="14">
        <v>72552788.840000004</v>
      </c>
      <c r="F63" s="13">
        <f t="shared" si="12"/>
        <v>0.17682143721324453</v>
      </c>
      <c r="G63" s="15">
        <f t="shared" si="2"/>
        <v>11692.633173247381</v>
      </c>
      <c r="M63" s="16"/>
      <c r="N63" s="16"/>
      <c r="O63" s="16"/>
    </row>
    <row r="64" spans="1:15" x14ac:dyDescent="0.3">
      <c r="A64" s="2" t="s">
        <v>23</v>
      </c>
      <c r="B64" s="11">
        <v>20171</v>
      </c>
      <c r="C64" s="12">
        <v>5361</v>
      </c>
      <c r="D64" s="13">
        <f t="shared" si="11"/>
        <v>0.15949186326718828</v>
      </c>
      <c r="E64" s="14">
        <v>56144694.329999998</v>
      </c>
      <c r="F64" s="13">
        <f t="shared" si="12"/>
        <v>0.1660795749436442</v>
      </c>
      <c r="G64" s="15">
        <f t="shared" si="2"/>
        <v>10472.802523782875</v>
      </c>
      <c r="M64" s="16"/>
      <c r="N64" s="16"/>
      <c r="O64" s="16"/>
    </row>
    <row r="65" spans="1:15" x14ac:dyDescent="0.3">
      <c r="A65" s="2" t="s">
        <v>23</v>
      </c>
      <c r="B65" s="11">
        <v>20172</v>
      </c>
      <c r="C65" s="12">
        <v>6614</v>
      </c>
      <c r="D65" s="13">
        <f t="shared" si="11"/>
        <v>0.16977693354211054</v>
      </c>
      <c r="E65" s="14">
        <v>73027337.040000007</v>
      </c>
      <c r="F65" s="13">
        <f t="shared" si="12"/>
        <v>0.18491164760294357</v>
      </c>
      <c r="G65" s="15">
        <f t="shared" si="2"/>
        <v>11041.327039612943</v>
      </c>
      <c r="M65" s="16"/>
      <c r="N65" s="16"/>
      <c r="O65" s="16"/>
    </row>
    <row r="66" spans="1:15" x14ac:dyDescent="0.3">
      <c r="A66" s="2" t="s">
        <v>23</v>
      </c>
      <c r="B66" s="11">
        <v>20181</v>
      </c>
      <c r="C66" s="12">
        <v>5574</v>
      </c>
      <c r="D66" s="13">
        <f t="shared" si="11"/>
        <v>0.16453641113439796</v>
      </c>
      <c r="E66" s="14">
        <v>56724283.979999997</v>
      </c>
      <c r="F66" s="13">
        <f t="shared" si="12"/>
        <v>0.1676261700991232</v>
      </c>
      <c r="G66" s="15">
        <f t="shared" si="2"/>
        <v>10176.584854682455</v>
      </c>
      <c r="M66" s="16"/>
      <c r="N66" s="16"/>
      <c r="O66" s="16"/>
    </row>
    <row r="67" spans="1:15" x14ac:dyDescent="0.3">
      <c r="A67" s="2" t="s">
        <v>23</v>
      </c>
      <c r="B67" s="11">
        <v>20182</v>
      </c>
      <c r="C67" s="12">
        <v>6190</v>
      </c>
      <c r="D67" s="13">
        <f t="shared" si="11"/>
        <v>0.16110142362647373</v>
      </c>
      <c r="E67" s="14">
        <v>68257257.739999995</v>
      </c>
      <c r="F67" s="13">
        <f t="shared" si="12"/>
        <v>0.17527925000528632</v>
      </c>
      <c r="G67" s="15">
        <f t="shared" si="2"/>
        <v>11027.0206365105</v>
      </c>
      <c r="M67" s="16"/>
      <c r="N67" s="16"/>
      <c r="O67" s="16"/>
    </row>
    <row r="68" spans="1:15" x14ac:dyDescent="0.3">
      <c r="A68" s="2" t="s">
        <v>23</v>
      </c>
      <c r="B68" s="11">
        <v>20191</v>
      </c>
      <c r="C68" s="12">
        <v>5632</v>
      </c>
      <c r="D68" s="13">
        <f t="shared" si="11"/>
        <v>0.16495811610333314</v>
      </c>
      <c r="E68" s="14">
        <v>59214971.340000004</v>
      </c>
      <c r="F68" s="13">
        <f t="shared" si="12"/>
        <v>0.17204357825985558</v>
      </c>
      <c r="G68" s="15">
        <f t="shared" si="2"/>
        <v>10514.021899857955</v>
      </c>
      <c r="M68" s="16"/>
      <c r="N68" s="16"/>
      <c r="O68" s="16"/>
    </row>
    <row r="69" spans="1:15" x14ac:dyDescent="0.3">
      <c r="A69" s="2" t="s">
        <v>23</v>
      </c>
      <c r="B69" s="11">
        <v>20192</v>
      </c>
      <c r="C69" s="12">
        <v>6574</v>
      </c>
      <c r="D69" s="13">
        <f t="shared" si="11"/>
        <v>0.16829655419589371</v>
      </c>
      <c r="E69" s="14">
        <v>70088531.150000006</v>
      </c>
      <c r="F69" s="13">
        <f t="shared" si="12"/>
        <v>0.18025552320254135</v>
      </c>
      <c r="G69" s="15">
        <f t="shared" si="2"/>
        <v>10661.474163370856</v>
      </c>
      <c r="M69" s="16"/>
      <c r="N69" s="16"/>
      <c r="O69" s="16"/>
    </row>
    <row r="70" spans="1:15" x14ac:dyDescent="0.3">
      <c r="A70" s="2" t="s">
        <v>23</v>
      </c>
      <c r="B70" s="11">
        <v>20201</v>
      </c>
      <c r="C70" s="12">
        <v>3577</v>
      </c>
      <c r="D70" s="13">
        <f t="shared" si="11"/>
        <v>0.18204488778054864</v>
      </c>
      <c r="E70" s="14">
        <v>45360877.32</v>
      </c>
      <c r="F70" s="13">
        <f t="shared" si="12"/>
        <v>0.2015507794619244</v>
      </c>
      <c r="G70" s="15">
        <f t="shared" si="2"/>
        <v>12681.262879507967</v>
      </c>
      <c r="M70" s="16"/>
      <c r="N70" s="16"/>
      <c r="O70" s="16"/>
    </row>
    <row r="71" spans="1:15" x14ac:dyDescent="0.3">
      <c r="A71" s="2" t="s">
        <v>23</v>
      </c>
      <c r="B71" s="11">
        <v>20202</v>
      </c>
      <c r="C71" s="12">
        <v>4836</v>
      </c>
      <c r="D71" s="13">
        <f t="shared" si="11"/>
        <v>0.19495283399177618</v>
      </c>
      <c r="E71" s="14">
        <v>53601321.969999999</v>
      </c>
      <c r="F71" s="13">
        <f t="shared" si="12"/>
        <v>0.1931767689593393</v>
      </c>
      <c r="G71" s="15">
        <f t="shared" si="2"/>
        <v>11083.813476013234</v>
      </c>
      <c r="M71" s="16"/>
      <c r="N71" s="16"/>
      <c r="O71" s="16"/>
    </row>
    <row r="72" spans="1:15" x14ac:dyDescent="0.3">
      <c r="A72" s="2" t="s">
        <v>23</v>
      </c>
      <c r="B72" s="11">
        <v>20211</v>
      </c>
      <c r="C72" s="12">
        <v>3688</v>
      </c>
      <c r="D72" s="13">
        <f t="shared" si="11"/>
        <v>0.19939446366782007</v>
      </c>
      <c r="E72" s="14">
        <v>36843425.759999998</v>
      </c>
      <c r="F72" s="13">
        <f t="shared" si="12"/>
        <v>0.19070944225666323</v>
      </c>
      <c r="G72" s="15">
        <f t="shared" si="2"/>
        <v>9990.0829067245122</v>
      </c>
      <c r="M72" s="16"/>
      <c r="N72" s="16"/>
      <c r="O72" s="16"/>
    </row>
    <row r="73" spans="1:15" x14ac:dyDescent="0.3">
      <c r="A73" s="2" t="s">
        <v>23</v>
      </c>
      <c r="B73" s="11">
        <v>20212</v>
      </c>
      <c r="C73" s="12">
        <v>5179</v>
      </c>
      <c r="D73" s="13">
        <f t="shared" si="11"/>
        <v>0.1802708065021407</v>
      </c>
      <c r="E73" s="14">
        <v>52773990.460000001</v>
      </c>
      <c r="F73" s="13">
        <f t="shared" si="12"/>
        <v>0.17939626225257613</v>
      </c>
      <c r="G73" s="15">
        <f t="shared" si="2"/>
        <v>10189.996227070864</v>
      </c>
      <c r="M73" s="16"/>
      <c r="N73" s="16"/>
      <c r="O73" s="16"/>
    </row>
    <row r="74" spans="1:15" x14ac:dyDescent="0.3">
      <c r="A74" s="2" t="s">
        <v>23</v>
      </c>
      <c r="B74" s="11">
        <v>20221</v>
      </c>
      <c r="C74" s="12">
        <v>4607</v>
      </c>
      <c r="D74" s="13">
        <f t="shared" si="11"/>
        <v>0.17845522156801982</v>
      </c>
      <c r="E74" s="14">
        <v>41036252.82</v>
      </c>
      <c r="F74" s="13">
        <f t="shared" si="12"/>
        <v>0.17490265104941308</v>
      </c>
      <c r="G74" s="15">
        <f t="shared" si="2"/>
        <v>8907.3698328630344</v>
      </c>
      <c r="M74" s="16"/>
      <c r="N74" s="16"/>
      <c r="O74" s="16"/>
    </row>
    <row r="75" spans="1:15" x14ac:dyDescent="0.3">
      <c r="A75" s="2" t="s">
        <v>23</v>
      </c>
      <c r="B75" s="11">
        <v>20222</v>
      </c>
      <c r="C75" s="12">
        <v>5544</v>
      </c>
      <c r="D75" s="13">
        <f t="shared" si="11"/>
        <v>0.17928982601384127</v>
      </c>
      <c r="E75" s="14">
        <v>49112185.759999998</v>
      </c>
      <c r="F75" s="13">
        <f t="shared" si="12"/>
        <v>0.1711430545223675</v>
      </c>
      <c r="G75" s="15">
        <f t="shared" si="2"/>
        <v>8858.6193650793648</v>
      </c>
      <c r="M75" s="16"/>
      <c r="N75" s="16"/>
      <c r="O75" s="16"/>
    </row>
    <row r="76" spans="1:15" x14ac:dyDescent="0.3">
      <c r="A76" s="2" t="s">
        <v>23</v>
      </c>
      <c r="B76" s="11">
        <v>20231</v>
      </c>
      <c r="C76" s="12">
        <v>5004</v>
      </c>
      <c r="D76" s="13">
        <f t="shared" si="11"/>
        <v>0.16922556645248563</v>
      </c>
      <c r="E76" s="14">
        <v>36924037.009999998</v>
      </c>
      <c r="F76" s="13">
        <f t="shared" si="12"/>
        <v>0.1553927470534861</v>
      </c>
      <c r="G76" s="15">
        <f t="shared" ref="G76" si="13">E76/C76</f>
        <v>7378.904278577138</v>
      </c>
      <c r="M76" s="16"/>
      <c r="N76" s="16"/>
      <c r="O76" s="16"/>
    </row>
    <row r="77" spans="1:15" x14ac:dyDescent="0.3">
      <c r="A77" s="2" t="s">
        <v>23</v>
      </c>
      <c r="B77" s="11">
        <v>20232</v>
      </c>
      <c r="C77" s="12">
        <v>5928</v>
      </c>
      <c r="D77" s="13">
        <f t="shared" si="11"/>
        <v>0.1707324097808243</v>
      </c>
      <c r="E77" s="14">
        <v>39389801.210000001</v>
      </c>
      <c r="F77" s="13">
        <f t="shared" si="12"/>
        <v>0.15532736967976798</v>
      </c>
      <c r="G77" s="15">
        <f t="shared" ref="G77:G79" si="14">E77/C77</f>
        <v>6644.7033080296897</v>
      </c>
      <c r="M77" s="16"/>
      <c r="N77" s="16"/>
      <c r="O77" s="16"/>
    </row>
    <row r="78" spans="1:15" x14ac:dyDescent="0.3">
      <c r="A78" s="2" t="s">
        <v>23</v>
      </c>
      <c r="B78" s="11">
        <v>20241</v>
      </c>
      <c r="C78" s="12">
        <v>5293</v>
      </c>
      <c r="D78" s="13">
        <f t="shared" si="11"/>
        <v>0.16658274060552652</v>
      </c>
      <c r="E78" s="14">
        <v>25401719.57</v>
      </c>
      <c r="F78" s="13">
        <f t="shared" si="12"/>
        <v>0.13832424073350627</v>
      </c>
      <c r="G78" s="15">
        <f t="shared" si="14"/>
        <v>4799.1157320989987</v>
      </c>
      <c r="M78" s="16"/>
      <c r="N78" s="16"/>
      <c r="O78" s="16"/>
    </row>
    <row r="79" spans="1:15" x14ac:dyDescent="0.3">
      <c r="A79" s="2" t="s">
        <v>23</v>
      </c>
      <c r="B79" s="11">
        <v>20242</v>
      </c>
      <c r="C79" s="12">
        <v>5677</v>
      </c>
      <c r="D79" s="13">
        <f t="shared" si="11"/>
        <v>0.16465094695321791</v>
      </c>
      <c r="E79" s="14">
        <v>18792662.329999998</v>
      </c>
      <c r="F79" s="13">
        <f t="shared" si="12"/>
        <v>0.14436962416994267</v>
      </c>
      <c r="G79" s="15">
        <f t="shared" si="14"/>
        <v>3310.3157178087013</v>
      </c>
      <c r="M79" s="16"/>
      <c r="N79" s="16"/>
      <c r="O79" s="16"/>
    </row>
    <row r="80" spans="1:15" x14ac:dyDescent="0.3">
      <c r="A80" s="2" t="s">
        <v>23</v>
      </c>
      <c r="B80" s="11">
        <v>20251</v>
      </c>
      <c r="C80" s="12">
        <v>3005</v>
      </c>
      <c r="D80" s="13">
        <f t="shared" si="11"/>
        <v>0.17745364355734025</v>
      </c>
      <c r="E80" s="14">
        <v>4418333.08</v>
      </c>
      <c r="F80" s="13">
        <f t="shared" si="12"/>
        <v>0.16272546297069551</v>
      </c>
      <c r="G80" s="15">
        <f t="shared" ref="G80" si="15">E80/C80</f>
        <v>1470.3271480865226</v>
      </c>
      <c r="M80" s="16"/>
      <c r="N80" s="16"/>
      <c r="O80" s="16"/>
    </row>
    <row r="81" spans="1:15" x14ac:dyDescent="0.3">
      <c r="A81" s="2" t="s">
        <v>15</v>
      </c>
      <c r="B81" s="11">
        <v>20131</v>
      </c>
      <c r="C81" s="12">
        <v>102</v>
      </c>
      <c r="D81" s="13">
        <f t="shared" ref="D81:D105" si="16">C81/C106</f>
        <v>3.7523452157598499E-3</v>
      </c>
      <c r="E81" s="14">
        <v>1139772.26</v>
      </c>
      <c r="F81" s="13">
        <f t="shared" ref="F81:F105" si="17">E81/E106</f>
        <v>4.0140712489400172E-3</v>
      </c>
      <c r="G81" s="15">
        <f t="shared" si="2"/>
        <v>11174.237843137254</v>
      </c>
      <c r="M81" s="16"/>
      <c r="N81" s="16"/>
      <c r="O81" s="16"/>
    </row>
    <row r="82" spans="1:15" x14ac:dyDescent="0.3">
      <c r="A82" s="2" t="s">
        <v>15</v>
      </c>
      <c r="B82" s="11">
        <v>20132</v>
      </c>
      <c r="C82" s="12">
        <v>100</v>
      </c>
      <c r="D82" s="13">
        <f t="shared" si="16"/>
        <v>3.038682427299523E-3</v>
      </c>
      <c r="E82" s="14">
        <v>720894.71</v>
      </c>
      <c r="F82" s="13">
        <f t="shared" si="17"/>
        <v>2.0567313013441363E-3</v>
      </c>
      <c r="G82" s="15">
        <f t="shared" si="2"/>
        <v>7208.9470999999994</v>
      </c>
      <c r="M82" s="16"/>
      <c r="N82" s="16"/>
      <c r="O82" s="16"/>
    </row>
    <row r="83" spans="1:15" x14ac:dyDescent="0.3">
      <c r="A83" s="2" t="s">
        <v>15</v>
      </c>
      <c r="B83" s="11">
        <v>20141</v>
      </c>
      <c r="C83" s="12">
        <v>92</v>
      </c>
      <c r="D83" s="13">
        <f t="shared" si="16"/>
        <v>3.1407892940051893E-3</v>
      </c>
      <c r="E83" s="14">
        <v>1482643.89</v>
      </c>
      <c r="F83" s="13">
        <f t="shared" si="17"/>
        <v>4.8088035925345045E-3</v>
      </c>
      <c r="G83" s="15">
        <f t="shared" si="2"/>
        <v>16115.694456521738</v>
      </c>
      <c r="M83" s="16"/>
      <c r="N83" s="16"/>
      <c r="O83" s="16"/>
    </row>
    <row r="84" spans="1:15" x14ac:dyDescent="0.3">
      <c r="A84" s="2" t="s">
        <v>15</v>
      </c>
      <c r="B84" s="11">
        <v>20142</v>
      </c>
      <c r="C84" s="12">
        <v>92</v>
      </c>
      <c r="D84" s="13">
        <f t="shared" si="16"/>
        <v>2.9056913650432697E-3</v>
      </c>
      <c r="E84" s="14">
        <v>1582057.14</v>
      </c>
      <c r="F84" s="13">
        <f t="shared" si="17"/>
        <v>4.346185300851904E-3</v>
      </c>
      <c r="G84" s="15">
        <f t="shared" si="2"/>
        <v>17196.273260869562</v>
      </c>
      <c r="M84" s="16"/>
      <c r="N84" s="16"/>
      <c r="O84" s="16"/>
    </row>
    <row r="85" spans="1:15" x14ac:dyDescent="0.3">
      <c r="A85" s="2" t="s">
        <v>15</v>
      </c>
      <c r="B85" s="11">
        <v>20151</v>
      </c>
      <c r="C85" s="12">
        <v>96</v>
      </c>
      <c r="D85" s="13">
        <f t="shared" si="16"/>
        <v>3.0517849763168768E-3</v>
      </c>
      <c r="E85" s="14">
        <v>1034943.55</v>
      </c>
      <c r="F85" s="13">
        <f t="shared" si="17"/>
        <v>3.0616765063441135E-3</v>
      </c>
      <c r="G85" s="15">
        <f t="shared" si="2"/>
        <v>10780.661979166667</v>
      </c>
      <c r="M85" s="16"/>
      <c r="N85" s="16"/>
      <c r="O85" s="16"/>
    </row>
    <row r="86" spans="1:15" x14ac:dyDescent="0.3">
      <c r="A86" s="2" t="s">
        <v>15</v>
      </c>
      <c r="B86" s="11">
        <v>20152</v>
      </c>
      <c r="C86" s="12">
        <v>122</v>
      </c>
      <c r="D86" s="13">
        <f t="shared" si="16"/>
        <v>3.4803446111713356E-3</v>
      </c>
      <c r="E86" s="14">
        <v>2074256.63</v>
      </c>
      <c r="F86" s="13">
        <f t="shared" si="17"/>
        <v>4.9503465053809953E-3</v>
      </c>
      <c r="G86" s="15">
        <f t="shared" ref="G86:G125" si="18">E86/C86</f>
        <v>17002.103524590162</v>
      </c>
      <c r="M86" s="16"/>
      <c r="N86" s="16"/>
      <c r="O86" s="16"/>
    </row>
    <row r="87" spans="1:15" x14ac:dyDescent="0.3">
      <c r="A87" s="2" t="s">
        <v>15</v>
      </c>
      <c r="B87" s="11">
        <v>20161</v>
      </c>
      <c r="C87" s="12">
        <v>135</v>
      </c>
      <c r="D87" s="13">
        <f t="shared" si="16"/>
        <v>4.1506533435818598E-3</v>
      </c>
      <c r="E87" s="14">
        <v>1687085.62</v>
      </c>
      <c r="F87" s="13">
        <f t="shared" si="17"/>
        <v>4.504363008653086E-3</v>
      </c>
      <c r="G87" s="15">
        <f t="shared" si="18"/>
        <v>12496.930518518519</v>
      </c>
      <c r="M87" s="16"/>
      <c r="N87" s="16"/>
      <c r="O87" s="16"/>
    </row>
    <row r="88" spans="1:15" x14ac:dyDescent="0.3">
      <c r="A88" s="2" t="s">
        <v>15</v>
      </c>
      <c r="B88" s="11">
        <v>20162</v>
      </c>
      <c r="C88" s="12">
        <v>131</v>
      </c>
      <c r="D88" s="13">
        <f t="shared" si="16"/>
        <v>3.4296785003665306E-3</v>
      </c>
      <c r="E88" s="14">
        <v>1754703.73</v>
      </c>
      <c r="F88" s="13">
        <f t="shared" si="17"/>
        <v>4.2764618753150189E-3</v>
      </c>
      <c r="G88" s="15">
        <f t="shared" si="18"/>
        <v>13394.684961832061</v>
      </c>
      <c r="M88" s="16"/>
      <c r="N88" s="16"/>
      <c r="O88" s="16"/>
    </row>
    <row r="89" spans="1:15" x14ac:dyDescent="0.3">
      <c r="A89" s="2" t="s">
        <v>15</v>
      </c>
      <c r="B89" s="11">
        <v>20171</v>
      </c>
      <c r="C89" s="12">
        <v>133</v>
      </c>
      <c r="D89" s="13">
        <f t="shared" si="16"/>
        <v>3.9568024276321664E-3</v>
      </c>
      <c r="E89" s="14">
        <v>1407833.35</v>
      </c>
      <c r="F89" s="13">
        <f t="shared" si="17"/>
        <v>4.164460545197997E-3</v>
      </c>
      <c r="G89" s="15">
        <f t="shared" si="18"/>
        <v>10585.213157894737</v>
      </c>
      <c r="M89" s="16"/>
      <c r="N89" s="16"/>
      <c r="O89" s="16"/>
    </row>
    <row r="90" spans="1:15" x14ac:dyDescent="0.3">
      <c r="A90" s="2" t="s">
        <v>15</v>
      </c>
      <c r="B90" s="11">
        <v>20172</v>
      </c>
      <c r="C90" s="12">
        <v>173</v>
      </c>
      <c r="D90" s="13">
        <f t="shared" si="16"/>
        <v>4.4407936956131116E-3</v>
      </c>
      <c r="E90" s="14">
        <v>1401876.13</v>
      </c>
      <c r="F90" s="13">
        <f t="shared" si="17"/>
        <v>3.549673799436933E-3</v>
      </c>
      <c r="G90" s="15">
        <f t="shared" si="18"/>
        <v>8103.3302312138721</v>
      </c>
      <c r="M90" s="16"/>
      <c r="N90" s="16"/>
      <c r="O90" s="16"/>
    </row>
    <row r="91" spans="1:15" x14ac:dyDescent="0.3">
      <c r="A91" s="2" t="s">
        <v>15</v>
      </c>
      <c r="B91" s="11">
        <v>20181</v>
      </c>
      <c r="C91" s="12">
        <v>127</v>
      </c>
      <c r="D91" s="13">
        <f t="shared" si="16"/>
        <v>3.7488561560941052E-3</v>
      </c>
      <c r="E91" s="14">
        <v>1253458.42</v>
      </c>
      <c r="F91" s="13">
        <f t="shared" si="17"/>
        <v>3.7041002473857617E-3</v>
      </c>
      <c r="G91" s="15">
        <f t="shared" si="18"/>
        <v>9869.7513385826769</v>
      </c>
      <c r="M91" s="16"/>
      <c r="N91" s="16"/>
      <c r="O91" s="16"/>
    </row>
    <row r="92" spans="1:15" x14ac:dyDescent="0.3">
      <c r="A92" s="2" t="s">
        <v>15</v>
      </c>
      <c r="B92" s="11">
        <v>20182</v>
      </c>
      <c r="C92" s="12">
        <v>115</v>
      </c>
      <c r="D92" s="13">
        <f t="shared" si="16"/>
        <v>2.992998984982953E-3</v>
      </c>
      <c r="E92" s="14">
        <v>1456830.54</v>
      </c>
      <c r="F92" s="13">
        <f t="shared" si="17"/>
        <v>3.7410258321344085E-3</v>
      </c>
      <c r="G92" s="15">
        <f t="shared" si="18"/>
        <v>12668.091652173913</v>
      </c>
      <c r="M92" s="16"/>
      <c r="N92" s="16"/>
      <c r="O92" s="16"/>
    </row>
    <row r="93" spans="1:15" x14ac:dyDescent="0.3">
      <c r="A93" s="2" t="s">
        <v>15</v>
      </c>
      <c r="B93" s="11">
        <v>20191</v>
      </c>
      <c r="C93" s="12">
        <v>129</v>
      </c>
      <c r="D93" s="13">
        <f t="shared" si="16"/>
        <v>3.778337531486146E-3</v>
      </c>
      <c r="E93" s="14">
        <v>1640116.62</v>
      </c>
      <c r="F93" s="13">
        <f t="shared" si="17"/>
        <v>4.7652059214567518E-3</v>
      </c>
      <c r="G93" s="15">
        <f t="shared" si="18"/>
        <v>12714.082325581396</v>
      </c>
      <c r="M93" s="16"/>
      <c r="N93" s="16"/>
      <c r="O93" s="16"/>
    </row>
    <row r="94" spans="1:15" x14ac:dyDescent="0.3">
      <c r="A94" s="2" t="s">
        <v>15</v>
      </c>
      <c r="B94" s="11">
        <v>20192</v>
      </c>
      <c r="C94" s="12">
        <v>126</v>
      </c>
      <c r="D94" s="13">
        <f t="shared" si="16"/>
        <v>3.2256412882084892E-3</v>
      </c>
      <c r="E94" s="14">
        <v>1872800.52</v>
      </c>
      <c r="F94" s="13">
        <f t="shared" si="17"/>
        <v>4.8165175107481402E-3</v>
      </c>
      <c r="G94" s="15">
        <f t="shared" si="18"/>
        <v>14863.496190476191</v>
      </c>
      <c r="M94" s="16"/>
      <c r="N94" s="16"/>
      <c r="O94" s="16"/>
    </row>
    <row r="95" spans="1:15" x14ac:dyDescent="0.3">
      <c r="A95" s="2" t="s">
        <v>15</v>
      </c>
      <c r="B95" s="11">
        <v>20201</v>
      </c>
      <c r="C95" s="12">
        <v>63</v>
      </c>
      <c r="D95" s="13">
        <f t="shared" si="16"/>
        <v>3.2062700391877448E-3</v>
      </c>
      <c r="E95" s="14">
        <v>1008083.89</v>
      </c>
      <c r="F95" s="13">
        <f t="shared" si="17"/>
        <v>4.4791923304121151E-3</v>
      </c>
      <c r="G95" s="15">
        <f t="shared" si="18"/>
        <v>16001.331587301587</v>
      </c>
      <c r="M95" s="16"/>
      <c r="N95" s="16"/>
      <c r="O95" s="16"/>
    </row>
    <row r="96" spans="1:15" x14ac:dyDescent="0.3">
      <c r="A96" s="2" t="s">
        <v>15</v>
      </c>
      <c r="B96" s="11">
        <v>20202</v>
      </c>
      <c r="C96" s="12">
        <v>75</v>
      </c>
      <c r="D96" s="13">
        <f t="shared" si="16"/>
        <v>3.023462065629283E-3</v>
      </c>
      <c r="E96" s="14">
        <v>1117196</v>
      </c>
      <c r="F96" s="13">
        <f t="shared" si="17"/>
        <v>4.0263244569805155E-3</v>
      </c>
      <c r="G96" s="15">
        <f t="shared" si="18"/>
        <v>14895.946666666667</v>
      </c>
      <c r="M96" s="16"/>
      <c r="N96" s="16"/>
      <c r="O96" s="16"/>
    </row>
    <row r="97" spans="1:15" x14ac:dyDescent="0.3">
      <c r="A97" s="2" t="s">
        <v>15</v>
      </c>
      <c r="B97" s="11">
        <v>20211</v>
      </c>
      <c r="C97" s="12">
        <v>41</v>
      </c>
      <c r="D97" s="13">
        <f t="shared" si="16"/>
        <v>2.2166955017301039E-3</v>
      </c>
      <c r="E97" s="14">
        <v>329864.31</v>
      </c>
      <c r="F97" s="13">
        <f t="shared" si="17"/>
        <v>1.7074481344451142E-3</v>
      </c>
      <c r="G97" s="15">
        <f t="shared" si="18"/>
        <v>8045.4709756097564</v>
      </c>
      <c r="M97" s="16"/>
      <c r="N97" s="16"/>
      <c r="O97" s="16"/>
    </row>
    <row r="98" spans="1:15" x14ac:dyDescent="0.3">
      <c r="A98" s="2" t="s">
        <v>15</v>
      </c>
      <c r="B98" s="11">
        <v>20212</v>
      </c>
      <c r="C98" s="12">
        <v>86</v>
      </c>
      <c r="D98" s="13">
        <f t="shared" si="16"/>
        <v>2.993490897699189E-3</v>
      </c>
      <c r="E98" s="14">
        <v>899697.29</v>
      </c>
      <c r="F98" s="13">
        <f t="shared" si="17"/>
        <v>3.0583688968357776E-3</v>
      </c>
      <c r="G98" s="15">
        <f t="shared" si="18"/>
        <v>10461.596395348837</v>
      </c>
      <c r="M98" s="16"/>
      <c r="N98" s="16"/>
      <c r="O98" s="16"/>
    </row>
    <row r="99" spans="1:15" x14ac:dyDescent="0.3">
      <c r="A99" s="2" t="s">
        <v>15</v>
      </c>
      <c r="B99" s="11">
        <v>20221</v>
      </c>
      <c r="C99" s="12">
        <v>56</v>
      </c>
      <c r="D99" s="13">
        <f t="shared" si="16"/>
        <v>2.1691973969631237E-3</v>
      </c>
      <c r="E99" s="14">
        <v>485266.12</v>
      </c>
      <c r="F99" s="13">
        <f t="shared" si="17"/>
        <v>2.0682768288993745E-3</v>
      </c>
      <c r="G99" s="15">
        <f t="shared" si="18"/>
        <v>8665.466428571428</v>
      </c>
      <c r="M99" s="16"/>
      <c r="N99" s="16"/>
      <c r="O99" s="16"/>
    </row>
    <row r="100" spans="1:15" x14ac:dyDescent="0.3">
      <c r="A100" s="2" t="s">
        <v>15</v>
      </c>
      <c r="B100" s="11">
        <v>20222</v>
      </c>
      <c r="C100" s="12">
        <v>59</v>
      </c>
      <c r="D100" s="13">
        <f t="shared" si="16"/>
        <v>1.9080266476941984E-3</v>
      </c>
      <c r="E100" s="14">
        <v>507439.81</v>
      </c>
      <c r="F100" s="13">
        <f t="shared" si="17"/>
        <v>1.768294318930142E-3</v>
      </c>
      <c r="G100" s="15">
        <f t="shared" si="18"/>
        <v>8600.6747457627116</v>
      </c>
      <c r="M100" s="16"/>
      <c r="N100" s="16"/>
      <c r="O100" s="16"/>
    </row>
    <row r="101" spans="1:15" x14ac:dyDescent="0.3">
      <c r="A101" s="2" t="s">
        <v>15</v>
      </c>
      <c r="B101" s="11">
        <v>20231</v>
      </c>
      <c r="C101" s="12">
        <v>95</v>
      </c>
      <c r="D101" s="13">
        <f t="shared" si="16"/>
        <v>3.2127155901251268E-3</v>
      </c>
      <c r="E101" s="14">
        <v>699973.34</v>
      </c>
      <c r="F101" s="13">
        <f t="shared" si="17"/>
        <v>2.9457986984832087E-3</v>
      </c>
      <c r="G101" s="15">
        <f t="shared" ref="G101" si="19">E101/C101</f>
        <v>7368.1404210526316</v>
      </c>
      <c r="M101" s="16"/>
      <c r="N101" s="16"/>
      <c r="O101" s="16"/>
    </row>
    <row r="102" spans="1:15" x14ac:dyDescent="0.3">
      <c r="A102" s="2" t="s">
        <v>15</v>
      </c>
      <c r="B102" s="11">
        <v>20232</v>
      </c>
      <c r="C102" s="12">
        <v>90</v>
      </c>
      <c r="D102" s="13">
        <f t="shared" si="16"/>
        <v>2.5920912416117045E-3</v>
      </c>
      <c r="E102" s="14">
        <v>628476.68000000005</v>
      </c>
      <c r="F102" s="13">
        <f t="shared" si="17"/>
        <v>2.4782970873356495E-3</v>
      </c>
      <c r="G102" s="15">
        <f t="shared" ref="G102:G104" si="20">E102/C102</f>
        <v>6983.0742222222225</v>
      </c>
      <c r="M102" s="16"/>
      <c r="N102" s="16"/>
      <c r="O102" s="16"/>
    </row>
    <row r="103" spans="1:15" x14ac:dyDescent="0.3">
      <c r="A103" s="2" t="s">
        <v>15</v>
      </c>
      <c r="B103" s="11">
        <v>20241</v>
      </c>
      <c r="C103" s="12">
        <v>59</v>
      </c>
      <c r="D103" s="13">
        <f t="shared" si="16"/>
        <v>1.8568641027254989E-3</v>
      </c>
      <c r="E103" s="14">
        <v>317138.28999999998</v>
      </c>
      <c r="F103" s="13">
        <f t="shared" si="17"/>
        <v>1.7269662808017732E-3</v>
      </c>
      <c r="G103" s="15">
        <f t="shared" si="20"/>
        <v>5375.225254237288</v>
      </c>
      <c r="M103" s="16"/>
      <c r="N103" s="16"/>
      <c r="O103" s="16"/>
    </row>
    <row r="104" spans="1:15" x14ac:dyDescent="0.3">
      <c r="A104" s="2" t="s">
        <v>15</v>
      </c>
      <c r="B104" s="11">
        <v>20242</v>
      </c>
      <c r="C104" s="12">
        <v>65</v>
      </c>
      <c r="D104" s="13">
        <f t="shared" si="16"/>
        <v>1.8852054873981265E-3</v>
      </c>
      <c r="E104" s="14">
        <v>152337.21</v>
      </c>
      <c r="F104" s="13">
        <f t="shared" si="17"/>
        <v>1.1702900509040133E-3</v>
      </c>
      <c r="G104" s="15">
        <f t="shared" si="20"/>
        <v>2343.6493846153844</v>
      </c>
      <c r="M104" s="16"/>
      <c r="N104" s="16"/>
      <c r="O104" s="16"/>
    </row>
    <row r="105" spans="1:15" x14ac:dyDescent="0.3">
      <c r="A105" s="2" t="s">
        <v>15</v>
      </c>
      <c r="B105" s="11">
        <v>20251</v>
      </c>
      <c r="C105" s="12">
        <v>21</v>
      </c>
      <c r="D105" s="13">
        <f t="shared" si="16"/>
        <v>1.2401086571394828E-3</v>
      </c>
      <c r="E105" s="14">
        <v>46861.3</v>
      </c>
      <c r="F105" s="13">
        <f t="shared" si="17"/>
        <v>1.7258831780759846E-3</v>
      </c>
      <c r="G105" s="15">
        <f t="shared" ref="G105" si="21">E105/C105</f>
        <v>2231.4904761904763</v>
      </c>
      <c r="M105" s="16"/>
      <c r="N105" s="16"/>
      <c r="O105" s="16"/>
    </row>
    <row r="106" spans="1:15" x14ac:dyDescent="0.3">
      <c r="A106" s="2" t="s">
        <v>24</v>
      </c>
      <c r="B106" s="11">
        <v>20131</v>
      </c>
      <c r="C106" s="12">
        <f t="shared" ref="C106:F128" si="22">C6+C31+C56+C81</f>
        <v>27183</v>
      </c>
      <c r="D106" s="13">
        <f t="shared" si="22"/>
        <v>0.99999999999999989</v>
      </c>
      <c r="E106" s="14">
        <f t="shared" si="22"/>
        <v>283944202.61000001</v>
      </c>
      <c r="F106" s="13">
        <f t="shared" si="22"/>
        <v>1</v>
      </c>
      <c r="G106" s="15">
        <f t="shared" si="18"/>
        <v>10445.653629474304</v>
      </c>
      <c r="M106" s="16"/>
      <c r="N106" s="16"/>
      <c r="O106" s="16"/>
    </row>
    <row r="107" spans="1:15" x14ac:dyDescent="0.3">
      <c r="A107" s="2" t="s">
        <v>24</v>
      </c>
      <c r="B107" s="11">
        <v>20132</v>
      </c>
      <c r="C107" s="12">
        <f t="shared" si="22"/>
        <v>32909</v>
      </c>
      <c r="D107" s="13">
        <f t="shared" si="22"/>
        <v>1</v>
      </c>
      <c r="E107" s="14">
        <f t="shared" si="22"/>
        <v>350505051.16000003</v>
      </c>
      <c r="F107" s="13">
        <f t="shared" si="22"/>
        <v>0.99999999999999989</v>
      </c>
      <c r="G107" s="15">
        <f t="shared" si="18"/>
        <v>10650.735396396123</v>
      </c>
      <c r="M107" s="16"/>
      <c r="N107" s="16"/>
      <c r="O107" s="16"/>
    </row>
    <row r="108" spans="1:15" x14ac:dyDescent="0.3">
      <c r="A108" s="2" t="s">
        <v>24</v>
      </c>
      <c r="B108" s="11">
        <v>20141</v>
      </c>
      <c r="C108" s="12">
        <f t="shared" si="22"/>
        <v>29292</v>
      </c>
      <c r="D108" s="13">
        <f t="shared" si="22"/>
        <v>1</v>
      </c>
      <c r="E108" s="14">
        <f t="shared" si="22"/>
        <v>308318662.10999995</v>
      </c>
      <c r="F108" s="13">
        <f t="shared" si="22"/>
        <v>1.0000000000000002</v>
      </c>
      <c r="G108" s="15">
        <f t="shared" si="18"/>
        <v>10525.695142359687</v>
      </c>
      <c r="M108" s="16"/>
      <c r="N108" s="16"/>
      <c r="O108" s="16"/>
    </row>
    <row r="109" spans="1:15" x14ac:dyDescent="0.3">
      <c r="A109" s="2" t="s">
        <v>24</v>
      </c>
      <c r="B109" s="11">
        <v>20142</v>
      </c>
      <c r="C109" s="12">
        <f t="shared" si="22"/>
        <v>31662</v>
      </c>
      <c r="D109" s="13">
        <f t="shared" si="22"/>
        <v>0.99999999999999989</v>
      </c>
      <c r="E109" s="14">
        <f t="shared" si="22"/>
        <v>364010512.77999997</v>
      </c>
      <c r="F109" s="13">
        <f t="shared" si="22"/>
        <v>1</v>
      </c>
      <c r="G109" s="15">
        <f t="shared" si="18"/>
        <v>11496.763084454551</v>
      </c>
      <c r="M109" s="16"/>
      <c r="N109" s="16"/>
      <c r="O109" s="16"/>
    </row>
    <row r="110" spans="1:15" x14ac:dyDescent="0.3">
      <c r="A110" s="2" t="s">
        <v>24</v>
      </c>
      <c r="B110" s="11">
        <v>20151</v>
      </c>
      <c r="C110" s="12">
        <f t="shared" si="22"/>
        <v>31457</v>
      </c>
      <c r="D110" s="13">
        <f t="shared" si="22"/>
        <v>1.0000000000000002</v>
      </c>
      <c r="E110" s="14">
        <f t="shared" si="22"/>
        <v>338031646.33999997</v>
      </c>
      <c r="F110" s="13">
        <f t="shared" si="22"/>
        <v>1</v>
      </c>
      <c r="G110" s="15">
        <f t="shared" si="18"/>
        <v>10745.832289792414</v>
      </c>
      <c r="M110" s="16"/>
      <c r="N110" s="16"/>
      <c r="O110" s="16"/>
    </row>
    <row r="111" spans="1:15" x14ac:dyDescent="0.3">
      <c r="A111" s="2" t="s">
        <v>24</v>
      </c>
      <c r="B111" s="11">
        <v>20152</v>
      </c>
      <c r="C111" s="12">
        <f t="shared" si="22"/>
        <v>35054</v>
      </c>
      <c r="D111" s="13">
        <f t="shared" si="22"/>
        <v>1</v>
      </c>
      <c r="E111" s="14">
        <f t="shared" si="22"/>
        <v>419012412.11000001</v>
      </c>
      <c r="F111" s="13">
        <f t="shared" si="22"/>
        <v>0.99999999999999989</v>
      </c>
      <c r="G111" s="15">
        <f t="shared" si="18"/>
        <v>11953.340905745421</v>
      </c>
      <c r="M111" s="16"/>
      <c r="N111" s="16"/>
      <c r="O111" s="16"/>
    </row>
    <row r="112" spans="1:15" x14ac:dyDescent="0.3">
      <c r="A112" s="2" t="s">
        <v>24</v>
      </c>
      <c r="B112" s="11">
        <v>20161</v>
      </c>
      <c r="C112" s="12">
        <f t="shared" si="22"/>
        <v>32525</v>
      </c>
      <c r="D112" s="13">
        <f t="shared" si="22"/>
        <v>1</v>
      </c>
      <c r="E112" s="14">
        <f t="shared" si="22"/>
        <v>374544772.87</v>
      </c>
      <c r="F112" s="13">
        <f t="shared" si="22"/>
        <v>1</v>
      </c>
      <c r="G112" s="15">
        <f t="shared" si="18"/>
        <v>11515.596398770176</v>
      </c>
      <c r="M112" s="16"/>
      <c r="N112" s="16"/>
      <c r="O112" s="16"/>
    </row>
    <row r="113" spans="1:15" x14ac:dyDescent="0.3">
      <c r="A113" s="2" t="s">
        <v>24</v>
      </c>
      <c r="B113" s="11">
        <v>20162</v>
      </c>
      <c r="C113" s="12">
        <f t="shared" si="22"/>
        <v>38196</v>
      </c>
      <c r="D113" s="13">
        <f t="shared" si="22"/>
        <v>1</v>
      </c>
      <c r="E113" s="14">
        <f t="shared" si="22"/>
        <v>410316701.32000005</v>
      </c>
      <c r="F113" s="13">
        <f t="shared" si="22"/>
        <v>0.99999999999999989</v>
      </c>
      <c r="G113" s="15">
        <f t="shared" si="18"/>
        <v>10742.399762278774</v>
      </c>
      <c r="M113" s="16"/>
      <c r="N113" s="16"/>
      <c r="O113" s="16"/>
    </row>
    <row r="114" spans="1:15" x14ac:dyDescent="0.3">
      <c r="A114" s="2" t="s">
        <v>24</v>
      </c>
      <c r="B114" s="11">
        <v>20171</v>
      </c>
      <c r="C114" s="12">
        <f t="shared" si="22"/>
        <v>33613</v>
      </c>
      <c r="D114" s="13">
        <f t="shared" si="22"/>
        <v>1</v>
      </c>
      <c r="E114" s="14">
        <f t="shared" si="22"/>
        <v>338058995.81</v>
      </c>
      <c r="F114" s="13">
        <f t="shared" si="22"/>
        <v>1</v>
      </c>
      <c r="G114" s="15">
        <f t="shared" si="18"/>
        <v>10057.38838574361</v>
      </c>
      <c r="M114" s="16"/>
      <c r="N114" s="16"/>
      <c r="O114" s="16"/>
    </row>
    <row r="115" spans="1:15" x14ac:dyDescent="0.3">
      <c r="A115" s="2" t="s">
        <v>24</v>
      </c>
      <c r="B115" s="11">
        <v>20172</v>
      </c>
      <c r="C115" s="12">
        <f t="shared" si="22"/>
        <v>38957</v>
      </c>
      <c r="D115" s="13">
        <f t="shared" si="22"/>
        <v>1</v>
      </c>
      <c r="E115" s="14">
        <f t="shared" si="22"/>
        <v>394930973.71999997</v>
      </c>
      <c r="F115" s="13">
        <f t="shared" si="22"/>
        <v>1</v>
      </c>
      <c r="G115" s="15">
        <f t="shared" si="18"/>
        <v>10137.612591318633</v>
      </c>
      <c r="M115" s="16"/>
      <c r="N115" s="16"/>
      <c r="O115" s="16"/>
    </row>
    <row r="116" spans="1:15" x14ac:dyDescent="0.3">
      <c r="A116" s="2" t="s">
        <v>24</v>
      </c>
      <c r="B116" s="11">
        <v>20181</v>
      </c>
      <c r="C116" s="12">
        <f t="shared" si="22"/>
        <v>33877</v>
      </c>
      <c r="D116" s="13">
        <f t="shared" si="22"/>
        <v>1</v>
      </c>
      <c r="E116" s="14">
        <f t="shared" si="22"/>
        <v>338397542.26000005</v>
      </c>
      <c r="F116" s="13">
        <f t="shared" si="22"/>
        <v>0.99999999999999989</v>
      </c>
      <c r="G116" s="15">
        <f t="shared" si="18"/>
        <v>9989.0055866812309</v>
      </c>
      <c r="M116" s="16"/>
      <c r="N116" s="16"/>
    </row>
    <row r="117" spans="1:15" x14ac:dyDescent="0.3">
      <c r="A117" s="2" t="s">
        <v>24</v>
      </c>
      <c r="B117" s="11">
        <v>20182</v>
      </c>
      <c r="C117" s="12">
        <f t="shared" si="22"/>
        <v>38423</v>
      </c>
      <c r="D117" s="13">
        <f t="shared" si="22"/>
        <v>1</v>
      </c>
      <c r="E117" s="14">
        <f t="shared" si="22"/>
        <v>389420069.62000006</v>
      </c>
      <c r="F117" s="13">
        <f t="shared" si="22"/>
        <v>0.99999999999999989</v>
      </c>
      <c r="G117" s="15">
        <f t="shared" si="18"/>
        <v>10135.077157431748</v>
      </c>
      <c r="M117" s="16"/>
      <c r="N117" s="16"/>
    </row>
    <row r="118" spans="1:15" x14ac:dyDescent="0.3">
      <c r="A118" s="2" t="s">
        <v>24</v>
      </c>
      <c r="B118" s="11">
        <v>20191</v>
      </c>
      <c r="C118" s="12">
        <f t="shared" si="22"/>
        <v>34142</v>
      </c>
      <c r="D118" s="13">
        <f t="shared" si="22"/>
        <v>1</v>
      </c>
      <c r="E118" s="14">
        <f t="shared" si="22"/>
        <v>344185885.57000005</v>
      </c>
      <c r="F118" s="13">
        <f t="shared" si="22"/>
        <v>1</v>
      </c>
      <c r="G118" s="15">
        <f t="shared" si="18"/>
        <v>10081.011234549824</v>
      </c>
      <c r="M118" s="16"/>
      <c r="N118" s="16"/>
    </row>
    <row r="119" spans="1:15" x14ac:dyDescent="0.3">
      <c r="A119" s="2" t="s">
        <v>24</v>
      </c>
      <c r="B119" s="11">
        <v>20192</v>
      </c>
      <c r="C119" s="12">
        <f t="shared" si="22"/>
        <v>39062</v>
      </c>
      <c r="D119" s="13">
        <f t="shared" si="22"/>
        <v>1</v>
      </c>
      <c r="E119" s="14">
        <f t="shared" si="22"/>
        <v>388828757.66999996</v>
      </c>
      <c r="F119" s="13">
        <f t="shared" si="22"/>
        <v>1.0000000000000002</v>
      </c>
      <c r="G119" s="15">
        <f t="shared" si="18"/>
        <v>9954.1436093901993</v>
      </c>
      <c r="M119" s="16"/>
      <c r="N119" s="16"/>
    </row>
    <row r="120" spans="1:15" x14ac:dyDescent="0.3">
      <c r="A120" s="2" t="s">
        <v>24</v>
      </c>
      <c r="B120" s="11">
        <v>20201</v>
      </c>
      <c r="C120" s="12">
        <f t="shared" si="22"/>
        <v>19649</v>
      </c>
      <c r="D120" s="13">
        <f t="shared" si="22"/>
        <v>0.99999999999999989</v>
      </c>
      <c r="E120" s="14">
        <f t="shared" si="22"/>
        <v>225059299.89999998</v>
      </c>
      <c r="F120" s="13">
        <f t="shared" si="22"/>
        <v>1.0000000000000002</v>
      </c>
      <c r="G120" s="15">
        <f t="shared" si="18"/>
        <v>11453.982385872054</v>
      </c>
      <c r="M120" s="16"/>
      <c r="N120" s="16"/>
    </row>
    <row r="121" spans="1:15" x14ac:dyDescent="0.3">
      <c r="A121" s="2" t="s">
        <v>24</v>
      </c>
      <c r="B121" s="11">
        <v>20202</v>
      </c>
      <c r="C121" s="12">
        <f t="shared" si="22"/>
        <v>24806</v>
      </c>
      <c r="D121" s="13">
        <f t="shared" si="22"/>
        <v>1</v>
      </c>
      <c r="E121" s="14">
        <f t="shared" si="22"/>
        <v>277472919.01999998</v>
      </c>
      <c r="F121" s="13">
        <f t="shared" si="22"/>
        <v>1</v>
      </c>
      <c r="G121" s="15">
        <f t="shared" si="18"/>
        <v>11185.717931951946</v>
      </c>
      <c r="M121" s="16"/>
      <c r="N121" s="16"/>
    </row>
    <row r="122" spans="1:15" x14ac:dyDescent="0.3">
      <c r="A122" s="2" t="s">
        <v>24</v>
      </c>
      <c r="B122" s="11">
        <v>20211</v>
      </c>
      <c r="C122" s="12">
        <f t="shared" si="22"/>
        <v>18496</v>
      </c>
      <c r="D122" s="13">
        <f t="shared" si="22"/>
        <v>1</v>
      </c>
      <c r="E122" s="14">
        <f t="shared" si="22"/>
        <v>193191408.47999999</v>
      </c>
      <c r="F122" s="13">
        <f t="shared" si="22"/>
        <v>1</v>
      </c>
      <c r="G122" s="15">
        <f t="shared" si="18"/>
        <v>10445.03722318339</v>
      </c>
      <c r="M122" s="16"/>
      <c r="N122" s="16"/>
    </row>
    <row r="123" spans="1:15" x14ac:dyDescent="0.3">
      <c r="A123" s="2" t="s">
        <v>24</v>
      </c>
      <c r="B123" s="11">
        <v>20212</v>
      </c>
      <c r="C123" s="12">
        <f t="shared" si="22"/>
        <v>28729</v>
      </c>
      <c r="D123" s="13">
        <f t="shared" si="22"/>
        <v>1</v>
      </c>
      <c r="E123" s="14">
        <f t="shared" si="22"/>
        <v>294175529.62</v>
      </c>
      <c r="F123" s="13">
        <f t="shared" si="22"/>
        <v>0.99999999999999989</v>
      </c>
      <c r="G123" s="15">
        <f t="shared" si="18"/>
        <v>10239.671747015211</v>
      </c>
      <c r="M123" s="16"/>
      <c r="N123" s="16"/>
    </row>
    <row r="124" spans="1:15" x14ac:dyDescent="0.3">
      <c r="A124" s="2" t="s">
        <v>24</v>
      </c>
      <c r="B124" s="11">
        <v>20221</v>
      </c>
      <c r="C124" s="12">
        <f t="shared" si="22"/>
        <v>25816</v>
      </c>
      <c r="D124" s="13">
        <f t="shared" si="22"/>
        <v>0.99999999999999989</v>
      </c>
      <c r="E124" s="14">
        <f t="shared" si="22"/>
        <v>234623389.49000001</v>
      </c>
      <c r="F124" s="13">
        <f t="shared" si="22"/>
        <v>1</v>
      </c>
      <c r="G124" s="15">
        <f t="shared" si="18"/>
        <v>9088.2936740780915</v>
      </c>
      <c r="M124" s="16"/>
      <c r="N124" s="16"/>
    </row>
    <row r="125" spans="1:15" x14ac:dyDescent="0.3">
      <c r="A125" s="2" t="s">
        <v>24</v>
      </c>
      <c r="B125" s="11">
        <v>20222</v>
      </c>
      <c r="C125" s="12">
        <f t="shared" si="22"/>
        <v>30922</v>
      </c>
      <c r="D125" s="13">
        <f t="shared" si="22"/>
        <v>1</v>
      </c>
      <c r="E125" s="14">
        <f t="shared" si="22"/>
        <v>286965696.01999998</v>
      </c>
      <c r="F125" s="13">
        <f t="shared" si="22"/>
        <v>1</v>
      </c>
      <c r="G125" s="15">
        <f t="shared" si="18"/>
        <v>9280.308389496151</v>
      </c>
      <c r="M125" s="16"/>
      <c r="N125" s="16"/>
    </row>
    <row r="126" spans="1:15" x14ac:dyDescent="0.3">
      <c r="A126" s="2" t="s">
        <v>24</v>
      </c>
      <c r="B126" s="11">
        <v>20231</v>
      </c>
      <c r="C126" s="12">
        <f t="shared" si="22"/>
        <v>29570</v>
      </c>
      <c r="D126" s="13">
        <f t="shared" si="22"/>
        <v>1</v>
      </c>
      <c r="E126" s="14">
        <f t="shared" si="22"/>
        <v>237617506.03</v>
      </c>
      <c r="F126" s="13">
        <f t="shared" si="22"/>
        <v>1</v>
      </c>
      <c r="G126" s="15">
        <f t="shared" ref="G126:G130" si="23">E126/C126</f>
        <v>8035.7628011498136</v>
      </c>
    </row>
    <row r="127" spans="1:15" x14ac:dyDescent="0.3">
      <c r="A127" s="2" t="s">
        <v>24</v>
      </c>
      <c r="B127" s="11">
        <v>20232</v>
      </c>
      <c r="C127" s="12">
        <f t="shared" si="22"/>
        <v>34721</v>
      </c>
      <c r="D127" s="13">
        <f t="shared" si="22"/>
        <v>1</v>
      </c>
      <c r="E127" s="14">
        <f t="shared" si="22"/>
        <v>253592147.28999999</v>
      </c>
      <c r="F127" s="13">
        <f t="shared" si="22"/>
        <v>1</v>
      </c>
      <c r="G127" s="15">
        <f t="shared" si="23"/>
        <v>7303.7109325768261</v>
      </c>
    </row>
    <row r="128" spans="1:15" x14ac:dyDescent="0.3">
      <c r="A128" s="2" t="s">
        <v>24</v>
      </c>
      <c r="B128" s="11">
        <v>20241</v>
      </c>
      <c r="C128" s="12">
        <f t="shared" si="22"/>
        <v>31774</v>
      </c>
      <c r="D128" s="13">
        <f t="shared" si="22"/>
        <v>1</v>
      </c>
      <c r="E128" s="14">
        <f t="shared" si="22"/>
        <v>183638958.97999999</v>
      </c>
      <c r="F128" s="13">
        <f t="shared" si="22"/>
        <v>1</v>
      </c>
      <c r="G128" s="15">
        <f t="shared" si="23"/>
        <v>5779.5354371498706</v>
      </c>
    </row>
    <row r="129" spans="1:7" x14ac:dyDescent="0.3">
      <c r="A129" s="2" t="s">
        <v>24</v>
      </c>
      <c r="B129" s="11">
        <v>20242</v>
      </c>
      <c r="C129" s="12">
        <f>C29+C54+C79+C104</f>
        <v>34479</v>
      </c>
      <c r="D129" s="13">
        <f>D29+D54+D79+D104</f>
        <v>1</v>
      </c>
      <c r="E129" s="14">
        <f t="shared" ref="E129:E130" si="24">E29+E54+E79+E104</f>
        <v>130170473.44999999</v>
      </c>
      <c r="F129" s="13">
        <f>F29+F54+F79+F104</f>
        <v>1</v>
      </c>
      <c r="G129" s="15">
        <f t="shared" si="23"/>
        <v>3775.3552437715707</v>
      </c>
    </row>
    <row r="130" spans="1:7" x14ac:dyDescent="0.3">
      <c r="A130" s="2" t="s">
        <v>24</v>
      </c>
      <c r="B130" s="11">
        <v>20251</v>
      </c>
      <c r="C130" s="12">
        <f>C30+C55+C80+C105</f>
        <v>16934</v>
      </c>
      <c r="D130" s="13">
        <f>D30+D55+D80+D105</f>
        <v>1</v>
      </c>
      <c r="E130" s="14">
        <f t="shared" si="24"/>
        <v>27152069.499999996</v>
      </c>
      <c r="F130" s="13">
        <f>F30+F55+F80+F105</f>
        <v>1.0000000000000002</v>
      </c>
      <c r="G130" s="15">
        <f t="shared" si="23"/>
        <v>1603.405545057281</v>
      </c>
    </row>
    <row r="131" spans="1:7" x14ac:dyDescent="0.3">
      <c r="B131" s="11"/>
    </row>
    <row r="132" spans="1:7" x14ac:dyDescent="0.3">
      <c r="B132" s="11"/>
    </row>
    <row r="133" spans="1:7" x14ac:dyDescent="0.3">
      <c r="B133" s="11"/>
    </row>
  </sheetData>
  <mergeCells count="1">
    <mergeCell ref="A1:G2"/>
  </mergeCells>
  <conditionalFormatting sqref="A6:G130">
    <cfRule type="expression" dxfId="10" priority="1">
      <formula>MOD(ROW(),2)=1</formula>
    </cfRule>
  </conditionalFormatting>
  <pageMargins left="0.70866141732283472" right="0.70866141732283472" top="1.0236220472440944" bottom="0.74803149606299213" header="0.23622047244094491" footer="0.31496062992125984"/>
  <pageSetup firstPageNumber="34" fitToHeight="0" orientation="portrait" useFirstPageNumber="1" r:id="rId1"/>
  <headerFooter>
    <oddHeader>&amp;R&amp;G</oddHeader>
    <oddFooter>&amp;R&amp;10&amp;K01+034Page 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343"/>
  <sheetViews>
    <sheetView showGridLines="0" zoomScale="85" zoomScaleNormal="85" workbookViewId="0">
      <selection sqref="A1:G2"/>
    </sheetView>
  </sheetViews>
  <sheetFormatPr defaultColWidth="9.08984375" defaultRowHeight="13.5" customHeight="1" x14ac:dyDescent="0.3"/>
  <cols>
    <col min="1" max="1" width="36" style="2" bestFit="1" customWidth="1"/>
    <col min="2" max="2" width="10.6328125" style="2" customWidth="1"/>
    <col min="3" max="3" width="10.6328125" style="3" customWidth="1"/>
    <col min="4" max="4" width="10.6328125" style="2" customWidth="1"/>
    <col min="5" max="5" width="12.6328125" style="3" customWidth="1"/>
    <col min="6" max="6" width="10.6328125" style="2" customWidth="1"/>
    <col min="7" max="7" width="12.6328125" style="2" customWidth="1"/>
    <col min="8" max="8" width="13.54296875" style="2" bestFit="1" customWidth="1"/>
    <col min="9" max="9" width="12.1796875" style="23" customWidth="1"/>
    <col min="10" max="10" width="9.08984375" style="2"/>
    <col min="11" max="11" width="15.54296875" style="3" customWidth="1"/>
    <col min="12" max="12" width="14.54296875" style="3" bestFit="1" customWidth="1"/>
    <col min="13" max="13" width="9.08984375" style="2"/>
    <col min="14" max="14" width="12.6328125" style="2" customWidth="1"/>
    <col min="15" max="15" width="13.54296875" style="2" customWidth="1"/>
    <col min="16" max="18" width="9.08984375" style="2"/>
    <col min="19" max="19" width="15.1796875" style="2" customWidth="1"/>
    <col min="20" max="16384" width="9.08984375" style="2"/>
  </cols>
  <sheetData>
    <row r="1" spans="1:15" ht="18.5" customHeight="1" x14ac:dyDescent="0.3">
      <c r="A1" s="46" t="s">
        <v>25</v>
      </c>
      <c r="B1" s="45"/>
      <c r="C1" s="45"/>
      <c r="D1" s="45"/>
      <c r="E1" s="45"/>
      <c r="F1" s="45"/>
      <c r="G1" s="45"/>
    </row>
    <row r="2" spans="1:15" ht="13.5" customHeight="1" x14ac:dyDescent="0.3">
      <c r="A2" s="45"/>
      <c r="B2" s="45"/>
      <c r="C2" s="45"/>
      <c r="D2" s="45"/>
      <c r="E2" s="45"/>
      <c r="F2" s="45"/>
      <c r="G2" s="45"/>
    </row>
    <row r="3" spans="1:15" ht="13.5" customHeight="1" x14ac:dyDescent="0.3">
      <c r="A3" s="24"/>
      <c r="B3" s="25"/>
      <c r="C3" s="25"/>
      <c r="D3" s="25"/>
      <c r="E3" s="26"/>
      <c r="F3" s="27"/>
      <c r="G3" s="26"/>
    </row>
    <row r="5" spans="1:15" s="9" customFormat="1" ht="54" customHeight="1" x14ac:dyDescent="0.35">
      <c r="A5" s="28" t="s">
        <v>26</v>
      </c>
      <c r="B5" s="5" t="s">
        <v>2</v>
      </c>
      <c r="C5" s="7" t="s">
        <v>3</v>
      </c>
      <c r="D5" s="5" t="s">
        <v>4</v>
      </c>
      <c r="E5" s="7" t="s">
        <v>5</v>
      </c>
      <c r="F5" s="5" t="s">
        <v>6</v>
      </c>
      <c r="G5" s="8" t="s">
        <v>7</v>
      </c>
      <c r="I5" s="29"/>
      <c r="K5" s="10"/>
      <c r="L5" s="10"/>
    </row>
    <row r="6" spans="1:15" ht="13.5" customHeight="1" x14ac:dyDescent="0.3">
      <c r="A6" s="2" t="s">
        <v>27</v>
      </c>
      <c r="B6" s="11">
        <v>20131</v>
      </c>
      <c r="C6" s="12">
        <v>6451</v>
      </c>
      <c r="D6" s="13">
        <f t="shared" ref="D6:D30" si="0">C6/C319</f>
        <v>0.23731744104771366</v>
      </c>
      <c r="E6" s="14">
        <v>9668189.9800000004</v>
      </c>
      <c r="F6" s="13">
        <f t="shared" ref="F6:F30" si="1">E6/E319</f>
        <v>3.4049612181303625E-2</v>
      </c>
      <c r="G6" s="15">
        <f>E6/C6</f>
        <v>1498.7118245233298</v>
      </c>
      <c r="M6" s="16"/>
      <c r="N6" s="16"/>
      <c r="O6" s="16"/>
    </row>
    <row r="7" spans="1:15" ht="13.5" customHeight="1" x14ac:dyDescent="0.3">
      <c r="A7" s="2" t="s">
        <v>27</v>
      </c>
      <c r="B7" s="11">
        <v>20132</v>
      </c>
      <c r="C7" s="12">
        <v>7704</v>
      </c>
      <c r="D7" s="13">
        <f t="shared" si="0"/>
        <v>0.23410009419915526</v>
      </c>
      <c r="E7" s="14">
        <v>11469483</v>
      </c>
      <c r="F7" s="13">
        <f t="shared" si="1"/>
        <v>3.2722732417240864E-2</v>
      </c>
      <c r="G7" s="15">
        <f t="shared" ref="G7:G74" si="2">E7/C7</f>
        <v>1488.7698598130842</v>
      </c>
      <c r="M7" s="16"/>
      <c r="N7" s="16"/>
      <c r="O7" s="16"/>
    </row>
    <row r="8" spans="1:15" ht="13.5" customHeight="1" x14ac:dyDescent="0.3">
      <c r="A8" s="2" t="s">
        <v>27</v>
      </c>
      <c r="B8" s="11">
        <v>20141</v>
      </c>
      <c r="C8" s="12">
        <v>6687</v>
      </c>
      <c r="D8" s="13">
        <f t="shared" si="0"/>
        <v>0.22828758705448587</v>
      </c>
      <c r="E8" s="14">
        <v>9878032.9600000009</v>
      </c>
      <c r="F8" s="13">
        <f t="shared" si="1"/>
        <v>3.2038388115720934E-2</v>
      </c>
      <c r="G8" s="15">
        <f t="shared" si="2"/>
        <v>1477.1994855690145</v>
      </c>
      <c r="M8" s="16"/>
      <c r="N8" s="16"/>
      <c r="O8" s="16"/>
    </row>
    <row r="9" spans="1:15" ht="13.5" customHeight="1" x14ac:dyDescent="0.3">
      <c r="A9" s="2" t="s">
        <v>27</v>
      </c>
      <c r="B9" s="11">
        <v>20142</v>
      </c>
      <c r="C9" s="12">
        <v>6934</v>
      </c>
      <c r="D9" s="13">
        <f t="shared" si="0"/>
        <v>0.21900069483923948</v>
      </c>
      <c r="E9" s="14">
        <v>9999391.4700000007</v>
      </c>
      <c r="F9" s="13">
        <f t="shared" si="1"/>
        <v>2.747006231669857E-2</v>
      </c>
      <c r="G9" s="15">
        <f t="shared" si="2"/>
        <v>1442.0812618978946</v>
      </c>
      <c r="M9" s="16"/>
      <c r="N9" s="16"/>
      <c r="O9" s="16"/>
    </row>
    <row r="10" spans="1:15" ht="13.5" customHeight="1" x14ac:dyDescent="0.3">
      <c r="A10" s="2" t="s">
        <v>27</v>
      </c>
      <c r="B10" s="11">
        <v>20151</v>
      </c>
      <c r="C10" s="12">
        <v>6946</v>
      </c>
      <c r="D10" s="13">
        <f t="shared" si="0"/>
        <v>0.22080935880726071</v>
      </c>
      <c r="E10" s="14">
        <v>9914460.5600000005</v>
      </c>
      <c r="F10" s="13">
        <f t="shared" si="1"/>
        <v>2.9329977436573524E-2</v>
      </c>
      <c r="G10" s="15">
        <f t="shared" si="2"/>
        <v>1427.362591419522</v>
      </c>
      <c r="M10" s="16"/>
      <c r="N10" s="16"/>
      <c r="O10" s="16"/>
    </row>
    <row r="11" spans="1:15" ht="13.5" customHeight="1" x14ac:dyDescent="0.3">
      <c r="A11" s="2" t="s">
        <v>27</v>
      </c>
      <c r="B11" s="11">
        <v>20152</v>
      </c>
      <c r="C11" s="12">
        <v>7466</v>
      </c>
      <c r="D11" s="13">
        <f t="shared" si="0"/>
        <v>0.21298567923774747</v>
      </c>
      <c r="E11" s="14">
        <v>10607839.91</v>
      </c>
      <c r="F11" s="13">
        <f t="shared" si="1"/>
        <v>2.5316290409113724E-2</v>
      </c>
      <c r="G11" s="15">
        <f t="shared" si="2"/>
        <v>1420.8197039914278</v>
      </c>
      <c r="H11" s="12"/>
      <c r="M11" s="16"/>
      <c r="N11" s="16"/>
      <c r="O11" s="16"/>
    </row>
    <row r="12" spans="1:15" ht="13.5" customHeight="1" x14ac:dyDescent="0.3">
      <c r="A12" s="2" t="s">
        <v>27</v>
      </c>
      <c r="B12" s="11">
        <v>20161</v>
      </c>
      <c r="C12" s="12">
        <v>6934</v>
      </c>
      <c r="D12" s="13">
        <f t="shared" si="0"/>
        <v>0.21318985395849346</v>
      </c>
      <c r="E12" s="14">
        <v>9898535.9900000002</v>
      </c>
      <c r="F12" s="13">
        <f t="shared" si="1"/>
        <v>2.6428178169865056E-2</v>
      </c>
      <c r="G12" s="15">
        <f t="shared" si="2"/>
        <v>1427.5361970002884</v>
      </c>
      <c r="H12" s="12"/>
      <c r="M12" s="16"/>
      <c r="N12" s="16"/>
      <c r="O12" s="16"/>
    </row>
    <row r="13" spans="1:15" ht="13.5" customHeight="1" x14ac:dyDescent="0.3">
      <c r="A13" s="2" t="s">
        <v>27</v>
      </c>
      <c r="B13" s="11">
        <v>20162</v>
      </c>
      <c r="C13" s="12">
        <v>8453</v>
      </c>
      <c r="D13" s="13">
        <f t="shared" si="0"/>
        <v>0.2213058959053304</v>
      </c>
      <c r="E13" s="14">
        <v>11897976.76</v>
      </c>
      <c r="F13" s="13">
        <f t="shared" si="1"/>
        <v>2.8997056960450022E-2</v>
      </c>
      <c r="G13" s="15">
        <f t="shared" si="2"/>
        <v>1407.5448669111559</v>
      </c>
      <c r="H13" s="12"/>
      <c r="M13" s="16"/>
      <c r="N13" s="16"/>
      <c r="O13" s="16"/>
    </row>
    <row r="14" spans="1:15" ht="13.5" customHeight="1" x14ac:dyDescent="0.3">
      <c r="A14" s="2" t="s">
        <v>27</v>
      </c>
      <c r="B14" s="11">
        <v>20171</v>
      </c>
      <c r="C14" s="12">
        <v>7605</v>
      </c>
      <c r="D14" s="13">
        <f t="shared" si="0"/>
        <v>0.22625174783565882</v>
      </c>
      <c r="E14" s="14">
        <v>10601660.92</v>
      </c>
      <c r="F14" s="13">
        <f t="shared" si="1"/>
        <v>3.1360386948432142E-2</v>
      </c>
      <c r="G14" s="15">
        <f t="shared" si="2"/>
        <v>1394.0382537804076</v>
      </c>
      <c r="H14" s="12"/>
      <c r="M14" s="16"/>
      <c r="N14" s="16"/>
      <c r="O14" s="16"/>
    </row>
    <row r="15" spans="1:15" ht="13.5" customHeight="1" x14ac:dyDescent="0.3">
      <c r="A15" s="2" t="s">
        <v>27</v>
      </c>
      <c r="B15" s="11">
        <v>20172</v>
      </c>
      <c r="C15" s="12">
        <v>9074</v>
      </c>
      <c r="D15" s="13">
        <f t="shared" si="0"/>
        <v>0.23292347973406577</v>
      </c>
      <c r="E15" s="14">
        <v>12574256.34</v>
      </c>
      <c r="F15" s="13">
        <f t="shared" si="1"/>
        <v>3.1839124243810149E-2</v>
      </c>
      <c r="G15" s="15">
        <f t="shared" si="2"/>
        <v>1385.7456843729337</v>
      </c>
      <c r="H15" s="12"/>
      <c r="M15" s="16"/>
      <c r="N15" s="16"/>
      <c r="O15" s="16"/>
    </row>
    <row r="16" spans="1:15" ht="13.5" customHeight="1" x14ac:dyDescent="0.3">
      <c r="A16" s="2" t="s">
        <v>27</v>
      </c>
      <c r="B16" s="11">
        <v>20181</v>
      </c>
      <c r="C16" s="12">
        <v>7797</v>
      </c>
      <c r="D16" s="13">
        <f t="shared" si="0"/>
        <v>0.23015615314224991</v>
      </c>
      <c r="E16" s="14">
        <v>10583748.41</v>
      </c>
      <c r="F16" s="13">
        <f t="shared" si="1"/>
        <v>3.1276079428107131E-2</v>
      </c>
      <c r="G16" s="15">
        <f t="shared" si="2"/>
        <v>1357.4129036809029</v>
      </c>
      <c r="H16" s="12"/>
      <c r="M16" s="16"/>
      <c r="N16" s="16"/>
      <c r="O16" s="16"/>
    </row>
    <row r="17" spans="1:15" ht="13.5" customHeight="1" x14ac:dyDescent="0.3">
      <c r="A17" s="2" t="s">
        <v>27</v>
      </c>
      <c r="B17" s="11">
        <v>20182</v>
      </c>
      <c r="C17" s="12">
        <v>9078</v>
      </c>
      <c r="D17" s="13">
        <f t="shared" si="0"/>
        <v>0.23626473726674127</v>
      </c>
      <c r="E17" s="14">
        <v>12271414.41</v>
      </c>
      <c r="F17" s="13">
        <f t="shared" si="1"/>
        <v>3.1512023563589231E-2</v>
      </c>
      <c r="G17" s="15">
        <f t="shared" si="2"/>
        <v>1351.7751057501653</v>
      </c>
      <c r="H17" s="12"/>
      <c r="M17" s="16"/>
      <c r="N17" s="16"/>
      <c r="O17" s="16"/>
    </row>
    <row r="18" spans="1:15" ht="13.5" customHeight="1" x14ac:dyDescent="0.3">
      <c r="A18" s="2" t="s">
        <v>27</v>
      </c>
      <c r="B18" s="11">
        <v>20191</v>
      </c>
      <c r="C18" s="12">
        <v>8040</v>
      </c>
      <c r="D18" s="13">
        <f t="shared" si="0"/>
        <v>0.23548708335774121</v>
      </c>
      <c r="E18" s="14">
        <v>10767001.279999999</v>
      </c>
      <c r="F18" s="13">
        <f t="shared" si="1"/>
        <v>3.1282518346645631E-2</v>
      </c>
      <c r="G18" s="15">
        <f t="shared" si="2"/>
        <v>1339.1792636815919</v>
      </c>
      <c r="H18" s="12"/>
      <c r="M18" s="16"/>
      <c r="N18" s="16"/>
      <c r="O18" s="16"/>
    </row>
    <row r="19" spans="1:15" ht="13.5" customHeight="1" x14ac:dyDescent="0.3">
      <c r="A19" s="2" t="s">
        <v>27</v>
      </c>
      <c r="B19" s="11">
        <v>20192</v>
      </c>
      <c r="C19" s="12">
        <v>10263</v>
      </c>
      <c r="D19" s="13">
        <f t="shared" si="0"/>
        <v>0.26273616302288672</v>
      </c>
      <c r="E19" s="14">
        <v>13490631.560000001</v>
      </c>
      <c r="F19" s="13">
        <f t="shared" si="1"/>
        <v>3.4695560176260257E-2</v>
      </c>
      <c r="G19" s="15">
        <f t="shared" si="2"/>
        <v>1314.492015979733</v>
      </c>
      <c r="H19" s="12"/>
      <c r="M19" s="16"/>
      <c r="N19" s="16"/>
      <c r="O19" s="16"/>
    </row>
    <row r="20" spans="1:15" ht="13.5" customHeight="1" x14ac:dyDescent="0.3">
      <c r="A20" s="2" t="s">
        <v>27</v>
      </c>
      <c r="B20" s="11">
        <v>20201</v>
      </c>
      <c r="C20" s="12">
        <v>4891</v>
      </c>
      <c r="D20" s="13">
        <f t="shared" si="0"/>
        <v>0.24891852002646445</v>
      </c>
      <c r="E20" s="14">
        <v>5795070.1500000004</v>
      </c>
      <c r="F20" s="13">
        <f t="shared" si="1"/>
        <v>2.5749081031421091E-2</v>
      </c>
      <c r="G20" s="15">
        <f t="shared" si="2"/>
        <v>1184.8436209364138</v>
      </c>
      <c r="H20" s="12"/>
      <c r="M20" s="16"/>
      <c r="N20" s="16"/>
      <c r="O20" s="16"/>
    </row>
    <row r="21" spans="1:15" ht="13.5" customHeight="1" x14ac:dyDescent="0.3">
      <c r="A21" s="2" t="s">
        <v>27</v>
      </c>
      <c r="B21" s="11">
        <v>20202</v>
      </c>
      <c r="C21" s="12">
        <v>5621</v>
      </c>
      <c r="D21" s="13">
        <f t="shared" si="0"/>
        <v>0.22659840361202935</v>
      </c>
      <c r="E21" s="14">
        <v>7300780.2800000003</v>
      </c>
      <c r="F21" s="13">
        <f t="shared" si="1"/>
        <v>2.6311685860319102E-2</v>
      </c>
      <c r="G21" s="15">
        <f t="shared" si="2"/>
        <v>1298.840113858744</v>
      </c>
      <c r="H21" s="12"/>
      <c r="M21" s="16"/>
      <c r="N21" s="16"/>
      <c r="O21" s="16"/>
    </row>
    <row r="22" spans="1:15" ht="13.5" customHeight="1" x14ac:dyDescent="0.3">
      <c r="A22" s="2" t="s">
        <v>27</v>
      </c>
      <c r="B22" s="11">
        <v>20211</v>
      </c>
      <c r="C22" s="12">
        <v>4355</v>
      </c>
      <c r="D22" s="13">
        <f t="shared" si="0"/>
        <v>0.23545631487889274</v>
      </c>
      <c r="E22" s="14">
        <v>5695208.4900000002</v>
      </c>
      <c r="F22" s="13">
        <f t="shared" si="1"/>
        <v>2.9479615759360193E-2</v>
      </c>
      <c r="G22" s="15">
        <f t="shared" si="2"/>
        <v>1307.7401814006889</v>
      </c>
      <c r="H22" s="12"/>
      <c r="M22" s="16"/>
      <c r="N22" s="16"/>
      <c r="O22" s="16"/>
    </row>
    <row r="23" spans="1:15" ht="13.5" customHeight="1" x14ac:dyDescent="0.3">
      <c r="A23" s="2" t="s">
        <v>27</v>
      </c>
      <c r="B23" s="11">
        <v>20212</v>
      </c>
      <c r="C23" s="12">
        <v>6983</v>
      </c>
      <c r="D23" s="13">
        <f t="shared" si="0"/>
        <v>0.24306449928643531</v>
      </c>
      <c r="E23" s="14">
        <v>8928102.8499999996</v>
      </c>
      <c r="F23" s="13">
        <f t="shared" si="1"/>
        <v>3.0349576871784131E-2</v>
      </c>
      <c r="G23" s="15">
        <f t="shared" si="2"/>
        <v>1278.5483101818702</v>
      </c>
      <c r="H23" s="12"/>
      <c r="M23" s="16"/>
      <c r="N23" s="16"/>
      <c r="O23" s="16"/>
    </row>
    <row r="24" spans="1:15" ht="13.5" customHeight="1" x14ac:dyDescent="0.3">
      <c r="A24" s="2" t="s">
        <v>27</v>
      </c>
      <c r="B24" s="11">
        <v>20221</v>
      </c>
      <c r="C24" s="12">
        <v>6441</v>
      </c>
      <c r="D24" s="13">
        <f t="shared" si="0"/>
        <v>0.24949643631856214</v>
      </c>
      <c r="E24" s="14">
        <v>8073163.5800000001</v>
      </c>
      <c r="F24" s="13">
        <f t="shared" si="1"/>
        <v>3.4409031416469629E-2</v>
      </c>
      <c r="G24" s="15">
        <f t="shared" si="2"/>
        <v>1253.4022015215028</v>
      </c>
      <c r="H24" s="12"/>
      <c r="M24" s="16"/>
      <c r="N24" s="16"/>
      <c r="O24" s="16"/>
    </row>
    <row r="25" spans="1:15" ht="13.5" customHeight="1" x14ac:dyDescent="0.3">
      <c r="A25" s="2" t="s">
        <v>27</v>
      </c>
      <c r="B25" s="11">
        <v>20222</v>
      </c>
      <c r="C25" s="12">
        <v>7495</v>
      </c>
      <c r="D25" s="13">
        <f t="shared" si="0"/>
        <v>0.24238406312657654</v>
      </c>
      <c r="E25" s="14">
        <v>9668388.0099999998</v>
      </c>
      <c r="F25" s="13">
        <f t="shared" si="1"/>
        <v>3.3691790148067613E-2</v>
      </c>
      <c r="G25" s="15">
        <f t="shared" si="2"/>
        <v>1289.9783869246164</v>
      </c>
      <c r="H25" s="12"/>
      <c r="M25" s="16"/>
      <c r="N25" s="16"/>
      <c r="O25" s="16"/>
    </row>
    <row r="26" spans="1:15" ht="13.5" customHeight="1" x14ac:dyDescent="0.3">
      <c r="A26" s="2" t="s">
        <v>27</v>
      </c>
      <c r="B26" s="11">
        <v>20231</v>
      </c>
      <c r="C26" s="12">
        <v>7069</v>
      </c>
      <c r="D26" s="13">
        <f t="shared" si="0"/>
        <v>0.23905985796415286</v>
      </c>
      <c r="E26" s="14">
        <v>9173312.7799999993</v>
      </c>
      <c r="F26" s="13">
        <f t="shared" si="1"/>
        <v>3.8605374381977725E-2</v>
      </c>
      <c r="G26" s="15">
        <f t="shared" si="2"/>
        <v>1297.681819210638</v>
      </c>
      <c r="H26" s="12"/>
      <c r="M26" s="16"/>
      <c r="N26" s="16"/>
      <c r="O26" s="16"/>
    </row>
    <row r="27" spans="1:15" ht="13.5" customHeight="1" x14ac:dyDescent="0.3">
      <c r="A27" s="2" t="s">
        <v>27</v>
      </c>
      <c r="B27" s="11">
        <v>20232</v>
      </c>
      <c r="C27" s="12">
        <v>8684</v>
      </c>
      <c r="D27" s="13">
        <f t="shared" si="0"/>
        <v>0.25010800380173381</v>
      </c>
      <c r="E27" s="14">
        <v>11367677.23</v>
      </c>
      <c r="F27" s="13">
        <f t="shared" si="1"/>
        <v>4.4826613723966312E-2</v>
      </c>
      <c r="G27" s="15">
        <f t="shared" si="2"/>
        <v>1309.0369910179641</v>
      </c>
      <c r="H27" s="12"/>
      <c r="M27" s="16"/>
      <c r="N27" s="16"/>
      <c r="O27" s="16"/>
    </row>
    <row r="28" spans="1:15" ht="13.5" customHeight="1" x14ac:dyDescent="0.3">
      <c r="A28" s="2" t="s">
        <v>27</v>
      </c>
      <c r="B28" s="11">
        <v>20241</v>
      </c>
      <c r="C28" s="12">
        <v>8410</v>
      </c>
      <c r="D28" s="13">
        <f t="shared" si="0"/>
        <v>0.26468181532070245</v>
      </c>
      <c r="E28" s="14">
        <v>10915348.789999999</v>
      </c>
      <c r="F28" s="13">
        <f t="shared" si="1"/>
        <v>5.9439178105931127E-2</v>
      </c>
      <c r="G28" s="15">
        <f t="shared" si="2"/>
        <v>1297.9011640903684</v>
      </c>
      <c r="H28" s="12"/>
      <c r="M28" s="16"/>
      <c r="N28" s="16"/>
      <c r="O28" s="16"/>
    </row>
    <row r="29" spans="1:15" ht="13.5" customHeight="1" x14ac:dyDescent="0.3">
      <c r="A29" s="2" t="s">
        <v>27</v>
      </c>
      <c r="B29" s="11">
        <v>20242</v>
      </c>
      <c r="C29" s="12">
        <v>11257</v>
      </c>
      <c r="D29" s="13">
        <f t="shared" si="0"/>
        <v>0.32648858725601093</v>
      </c>
      <c r="E29" s="14">
        <v>15381070.699999999</v>
      </c>
      <c r="F29" s="13">
        <f t="shared" si="1"/>
        <v>0.11816097992382313</v>
      </c>
      <c r="G29" s="15">
        <f t="shared" si="2"/>
        <v>1366.3561073110063</v>
      </c>
      <c r="H29" s="12"/>
      <c r="M29" s="16"/>
      <c r="N29" s="16"/>
      <c r="O29" s="16"/>
    </row>
    <row r="30" spans="1:15" ht="13.5" customHeight="1" x14ac:dyDescent="0.3">
      <c r="A30" s="2" t="s">
        <v>27</v>
      </c>
      <c r="B30" s="11">
        <v>20251</v>
      </c>
      <c r="C30" s="12">
        <v>9104</v>
      </c>
      <c r="D30" s="13">
        <f t="shared" si="0"/>
        <v>0.53761662926656428</v>
      </c>
      <c r="E30" s="14">
        <v>11326561.91</v>
      </c>
      <c r="F30" s="13">
        <f t="shared" si="1"/>
        <v>0.41715280339865074</v>
      </c>
      <c r="G30" s="15">
        <f t="shared" ref="G30" si="3">E30/C30</f>
        <v>1244.1302625219685</v>
      </c>
      <c r="H30" s="12"/>
      <c r="M30" s="16"/>
      <c r="N30" s="16"/>
      <c r="O30" s="16"/>
    </row>
    <row r="31" spans="1:15" ht="13" customHeight="1" x14ac:dyDescent="0.3">
      <c r="A31" s="2" t="s">
        <v>28</v>
      </c>
      <c r="B31" s="11">
        <v>20131</v>
      </c>
      <c r="C31" s="12">
        <v>4778</v>
      </c>
      <c r="D31" s="13">
        <f t="shared" ref="D31:D55" si="4">C31/C319</f>
        <v>0.17577162196961335</v>
      </c>
      <c r="E31" s="14">
        <v>68512320.480000004</v>
      </c>
      <c r="F31" s="13">
        <f t="shared" ref="F31:F55" si="5">E31/E319</f>
        <v>0.24128797084158929</v>
      </c>
      <c r="G31" s="15">
        <f t="shared" si="2"/>
        <v>14339.121071578067</v>
      </c>
      <c r="H31" s="12"/>
      <c r="M31" s="16"/>
      <c r="N31" s="16"/>
      <c r="O31" s="16"/>
    </row>
    <row r="32" spans="1:15" ht="13.5" customHeight="1" x14ac:dyDescent="0.3">
      <c r="A32" s="2" t="s">
        <v>28</v>
      </c>
      <c r="B32" s="11">
        <v>20132</v>
      </c>
      <c r="C32" s="12">
        <v>6098</v>
      </c>
      <c r="D32" s="13">
        <f t="shared" si="4"/>
        <v>0.18529885441672492</v>
      </c>
      <c r="E32" s="14">
        <v>89918349.420000002</v>
      </c>
      <c r="F32" s="13">
        <f t="shared" si="5"/>
        <v>0.25653938259210335</v>
      </c>
      <c r="G32" s="15">
        <f t="shared" si="2"/>
        <v>14745.547625450969</v>
      </c>
      <c r="H32" s="12"/>
      <c r="M32" s="16"/>
      <c r="N32" s="16"/>
      <c r="O32" s="16"/>
    </row>
    <row r="33" spans="1:15" ht="13.5" customHeight="1" x14ac:dyDescent="0.3">
      <c r="A33" s="2" t="s">
        <v>28</v>
      </c>
      <c r="B33" s="11">
        <v>20141</v>
      </c>
      <c r="C33" s="12">
        <v>4864</v>
      </c>
      <c r="D33" s="13">
        <f t="shared" si="4"/>
        <v>0.16605216441349174</v>
      </c>
      <c r="E33" s="14">
        <v>76051526.519999996</v>
      </c>
      <c r="F33" s="13">
        <f t="shared" si="5"/>
        <v>0.24666533643969568</v>
      </c>
      <c r="G33" s="15">
        <f t="shared" si="2"/>
        <v>15635.593445723684</v>
      </c>
      <c r="H33" s="12"/>
      <c r="M33" s="16"/>
      <c r="N33" s="16"/>
      <c r="O33" s="16"/>
    </row>
    <row r="34" spans="1:15" ht="13.5" customHeight="1" x14ac:dyDescent="0.3">
      <c r="A34" s="2" t="s">
        <v>28</v>
      </c>
      <c r="B34" s="11">
        <v>20142</v>
      </c>
      <c r="C34" s="12">
        <v>5951</v>
      </c>
      <c r="D34" s="13">
        <f t="shared" si="4"/>
        <v>0.18795401427578801</v>
      </c>
      <c r="E34" s="14">
        <v>100554345.28</v>
      </c>
      <c r="F34" s="13">
        <f t="shared" si="5"/>
        <v>0.27624022315194191</v>
      </c>
      <c r="G34" s="15">
        <f t="shared" si="2"/>
        <v>16897.050122668461</v>
      </c>
      <c r="H34" s="12"/>
      <c r="M34" s="16"/>
      <c r="N34" s="16"/>
      <c r="O34" s="16"/>
    </row>
    <row r="35" spans="1:15" ht="13.5" customHeight="1" x14ac:dyDescent="0.3">
      <c r="A35" s="2" t="s">
        <v>28</v>
      </c>
      <c r="B35" s="11">
        <v>20151</v>
      </c>
      <c r="C35" s="12">
        <v>5342</v>
      </c>
      <c r="D35" s="13">
        <f t="shared" si="4"/>
        <v>0.16981911816129955</v>
      </c>
      <c r="E35" s="14">
        <v>80813082.590000004</v>
      </c>
      <c r="F35" s="13">
        <f t="shared" si="5"/>
        <v>0.23906957666536449</v>
      </c>
      <c r="G35" s="15">
        <f t="shared" si="2"/>
        <v>15127.870196555597</v>
      </c>
      <c r="H35" s="12"/>
      <c r="M35" s="16"/>
      <c r="N35" s="16"/>
      <c r="O35" s="16"/>
    </row>
    <row r="36" spans="1:15" ht="13.5" customHeight="1" x14ac:dyDescent="0.3">
      <c r="A36" s="2" t="s">
        <v>28</v>
      </c>
      <c r="B36" s="11">
        <v>20152</v>
      </c>
      <c r="C36" s="12">
        <v>6691</v>
      </c>
      <c r="D36" s="13">
        <f t="shared" si="4"/>
        <v>0.19087693273235579</v>
      </c>
      <c r="E36" s="14">
        <v>108552306.23</v>
      </c>
      <c r="F36" s="13">
        <f t="shared" si="5"/>
        <v>0.25906704215125403</v>
      </c>
      <c r="G36" s="15">
        <f t="shared" si="2"/>
        <v>16223.629686145568</v>
      </c>
      <c r="H36" s="12"/>
      <c r="M36" s="16"/>
      <c r="N36" s="16"/>
      <c r="O36" s="16"/>
    </row>
    <row r="37" spans="1:15" ht="13.5" customHeight="1" x14ac:dyDescent="0.3">
      <c r="A37" s="2" t="s">
        <v>28</v>
      </c>
      <c r="B37" s="11">
        <v>20161</v>
      </c>
      <c r="C37" s="12">
        <v>5881</v>
      </c>
      <c r="D37" s="13">
        <f t="shared" si="4"/>
        <v>0.18081475787855497</v>
      </c>
      <c r="E37" s="14">
        <v>93155212.450000003</v>
      </c>
      <c r="F37" s="13">
        <f t="shared" si="5"/>
        <v>0.24871582571073034</v>
      </c>
      <c r="G37" s="15">
        <f t="shared" si="2"/>
        <v>15840.029323244347</v>
      </c>
      <c r="H37" s="12"/>
      <c r="M37" s="16"/>
      <c r="N37" s="16"/>
      <c r="O37" s="16"/>
    </row>
    <row r="38" spans="1:15" ht="13.5" customHeight="1" x14ac:dyDescent="0.3">
      <c r="A38" s="2" t="s">
        <v>28</v>
      </c>
      <c r="B38" s="11">
        <v>20162</v>
      </c>
      <c r="C38" s="12">
        <v>6812</v>
      </c>
      <c r="D38" s="13">
        <f t="shared" si="4"/>
        <v>0.17834328201905958</v>
      </c>
      <c r="E38" s="14">
        <v>102585982.39</v>
      </c>
      <c r="F38" s="13">
        <f t="shared" si="5"/>
        <v>0.25001658977072611</v>
      </c>
      <c r="G38" s="15">
        <f t="shared" si="2"/>
        <v>15059.598119495009</v>
      </c>
      <c r="H38" s="12"/>
      <c r="M38" s="16"/>
      <c r="N38" s="16"/>
      <c r="O38" s="16"/>
    </row>
    <row r="39" spans="1:15" ht="13.5" customHeight="1" x14ac:dyDescent="0.3">
      <c r="A39" s="2" t="s">
        <v>28</v>
      </c>
      <c r="B39" s="11">
        <v>20171</v>
      </c>
      <c r="C39" s="12">
        <v>5210</v>
      </c>
      <c r="D39" s="13">
        <f t="shared" si="4"/>
        <v>0.15499955374408711</v>
      </c>
      <c r="E39" s="14">
        <v>75049442.109999999</v>
      </c>
      <c r="F39" s="13">
        <f t="shared" si="5"/>
        <v>0.22200102065078661</v>
      </c>
      <c r="G39" s="15">
        <f t="shared" si="2"/>
        <v>14404.883322456813</v>
      </c>
      <c r="H39" s="12"/>
      <c r="M39" s="16"/>
      <c r="N39" s="16"/>
      <c r="O39" s="16"/>
    </row>
    <row r="40" spans="1:15" ht="13.5" customHeight="1" x14ac:dyDescent="0.3">
      <c r="A40" s="2" t="s">
        <v>28</v>
      </c>
      <c r="B40" s="11">
        <v>20172</v>
      </c>
      <c r="C40" s="12">
        <v>6140</v>
      </c>
      <c r="D40" s="13">
        <f t="shared" si="4"/>
        <v>0.15760967220268501</v>
      </c>
      <c r="E40" s="14">
        <v>88023266.430000007</v>
      </c>
      <c r="F40" s="13">
        <f t="shared" si="5"/>
        <v>0.22288266124299269</v>
      </c>
      <c r="G40" s="15">
        <f t="shared" si="2"/>
        <v>14336.036877850163</v>
      </c>
      <c r="H40" s="12"/>
      <c r="M40" s="16"/>
      <c r="N40" s="16"/>
      <c r="O40" s="16"/>
    </row>
    <row r="41" spans="1:15" ht="13.5" customHeight="1" x14ac:dyDescent="0.3">
      <c r="A41" s="2" t="s">
        <v>28</v>
      </c>
      <c r="B41" s="11">
        <v>20181</v>
      </c>
      <c r="C41" s="12">
        <v>4980</v>
      </c>
      <c r="D41" s="13">
        <f t="shared" si="4"/>
        <v>0.14700239100274523</v>
      </c>
      <c r="E41" s="14">
        <v>71941253.989999995</v>
      </c>
      <c r="F41" s="13">
        <f t="shared" si="5"/>
        <v>0.2125939021587975</v>
      </c>
      <c r="G41" s="15">
        <f t="shared" si="2"/>
        <v>14446.034937751003</v>
      </c>
      <c r="H41" s="12"/>
      <c r="M41" s="16"/>
      <c r="N41" s="16"/>
      <c r="O41" s="16"/>
    </row>
    <row r="42" spans="1:15" ht="13.5" customHeight="1" x14ac:dyDescent="0.3">
      <c r="A42" s="2" t="s">
        <v>28</v>
      </c>
      <c r="B42" s="11">
        <v>20182</v>
      </c>
      <c r="C42" s="12">
        <v>5994</v>
      </c>
      <c r="D42" s="13">
        <f t="shared" si="4"/>
        <v>0.15600031231293757</v>
      </c>
      <c r="E42" s="14">
        <v>89208807.280000001</v>
      </c>
      <c r="F42" s="13">
        <f t="shared" si="5"/>
        <v>0.22908117541823367</v>
      </c>
      <c r="G42" s="15">
        <f t="shared" si="2"/>
        <v>14883.017564230899</v>
      </c>
      <c r="H42" s="12"/>
      <c r="M42" s="16"/>
      <c r="N42" s="16"/>
      <c r="O42" s="16"/>
    </row>
    <row r="43" spans="1:15" ht="13.5" customHeight="1" x14ac:dyDescent="0.3">
      <c r="A43" s="2" t="s">
        <v>28</v>
      </c>
      <c r="B43" s="11">
        <v>20191</v>
      </c>
      <c r="C43" s="12">
        <v>5077</v>
      </c>
      <c r="D43" s="13">
        <f t="shared" si="4"/>
        <v>0.14870247788647414</v>
      </c>
      <c r="E43" s="14">
        <v>75616632.840000004</v>
      </c>
      <c r="F43" s="13">
        <f t="shared" si="5"/>
        <v>0.21969707652239329</v>
      </c>
      <c r="G43" s="15">
        <f t="shared" si="2"/>
        <v>14893.959590309238</v>
      </c>
      <c r="H43" s="12"/>
      <c r="M43" s="16"/>
      <c r="N43" s="16"/>
      <c r="O43" s="16"/>
    </row>
    <row r="44" spans="1:15" ht="13.5" customHeight="1" x14ac:dyDescent="0.3">
      <c r="A44" s="2" t="s">
        <v>28</v>
      </c>
      <c r="B44" s="11">
        <v>20192</v>
      </c>
      <c r="C44" s="12">
        <v>5783</v>
      </c>
      <c r="D44" s="13">
        <f t="shared" si="4"/>
        <v>0.14804669499769596</v>
      </c>
      <c r="E44" s="14">
        <v>87841276.109999999</v>
      </c>
      <c r="F44" s="13">
        <f t="shared" si="5"/>
        <v>0.22591249843858291</v>
      </c>
      <c r="G44" s="15">
        <f t="shared" si="2"/>
        <v>15189.568754971468</v>
      </c>
      <c r="H44" s="12"/>
      <c r="M44" s="16"/>
      <c r="N44" s="16"/>
      <c r="O44" s="16"/>
    </row>
    <row r="45" spans="1:15" ht="13.5" customHeight="1" x14ac:dyDescent="0.3">
      <c r="A45" s="2" t="s">
        <v>28</v>
      </c>
      <c r="B45" s="11">
        <v>20201</v>
      </c>
      <c r="C45" s="12">
        <v>3323</v>
      </c>
      <c r="D45" s="13">
        <f t="shared" si="4"/>
        <v>0.16911802127334724</v>
      </c>
      <c r="E45" s="14">
        <v>56618927.840000004</v>
      </c>
      <c r="F45" s="13">
        <f t="shared" si="5"/>
        <v>0.25157337583986683</v>
      </c>
      <c r="G45" s="15">
        <f t="shared" si="2"/>
        <v>17038.49769485405</v>
      </c>
      <c r="H45" s="12"/>
      <c r="M45" s="16"/>
      <c r="N45" s="16"/>
      <c r="O45" s="16"/>
    </row>
    <row r="46" spans="1:15" ht="13.5" customHeight="1" x14ac:dyDescent="0.3">
      <c r="A46" s="2" t="s">
        <v>28</v>
      </c>
      <c r="B46" s="11">
        <v>20202</v>
      </c>
      <c r="C46" s="12">
        <v>4364</v>
      </c>
      <c r="D46" s="13">
        <f t="shared" si="4"/>
        <v>0.17592517939208255</v>
      </c>
      <c r="E46" s="14">
        <v>68761618.299999997</v>
      </c>
      <c r="F46" s="13">
        <f t="shared" si="5"/>
        <v>0.24781379942539086</v>
      </c>
      <c r="G46" s="15">
        <f t="shared" si="2"/>
        <v>15756.557813932171</v>
      </c>
      <c r="H46" s="12"/>
      <c r="M46" s="16"/>
      <c r="N46" s="16"/>
      <c r="O46" s="16"/>
    </row>
    <row r="47" spans="1:15" ht="13.5" customHeight="1" x14ac:dyDescent="0.3">
      <c r="A47" s="2" t="s">
        <v>28</v>
      </c>
      <c r="B47" s="11">
        <v>20211</v>
      </c>
      <c r="C47" s="12">
        <v>3050</v>
      </c>
      <c r="D47" s="13">
        <f t="shared" si="4"/>
        <v>0.16490051903114186</v>
      </c>
      <c r="E47" s="14">
        <v>45305687.789999999</v>
      </c>
      <c r="F47" s="13">
        <f t="shared" si="5"/>
        <v>0.23451191823931569</v>
      </c>
      <c r="G47" s="15">
        <f t="shared" si="2"/>
        <v>14854.32386557377</v>
      </c>
      <c r="H47" s="12"/>
      <c r="M47" s="16"/>
      <c r="N47" s="16"/>
      <c r="O47" s="16"/>
    </row>
    <row r="48" spans="1:15" ht="13.5" customHeight="1" x14ac:dyDescent="0.3">
      <c r="A48" s="2" t="s">
        <v>28</v>
      </c>
      <c r="B48" s="11">
        <v>20212</v>
      </c>
      <c r="C48" s="12">
        <v>4723</v>
      </c>
      <c r="D48" s="13">
        <f t="shared" si="4"/>
        <v>0.16439834313759616</v>
      </c>
      <c r="E48" s="14">
        <v>70777429.219999999</v>
      </c>
      <c r="F48" s="13">
        <f t="shared" si="5"/>
        <v>0.24059590990258925</v>
      </c>
      <c r="G48" s="15">
        <f t="shared" si="2"/>
        <v>14985.693250052933</v>
      </c>
      <c r="H48" s="12"/>
      <c r="M48" s="16"/>
      <c r="N48" s="16"/>
      <c r="O48" s="16"/>
    </row>
    <row r="49" spans="1:15" ht="13.5" customHeight="1" x14ac:dyDescent="0.3">
      <c r="A49" s="2" t="s">
        <v>28</v>
      </c>
      <c r="B49" s="11">
        <v>20221</v>
      </c>
      <c r="C49" s="12">
        <v>3807</v>
      </c>
      <c r="D49" s="13">
        <f t="shared" si="4"/>
        <v>0.14746668732568949</v>
      </c>
      <c r="E49" s="14">
        <v>48438958.530000001</v>
      </c>
      <c r="F49" s="13">
        <f t="shared" si="5"/>
        <v>0.20645409068248305</v>
      </c>
      <c r="G49" s="15">
        <f t="shared" si="2"/>
        <v>12723.656036249015</v>
      </c>
      <c r="H49" s="12"/>
      <c r="M49" s="16"/>
      <c r="N49" s="16"/>
      <c r="O49" s="16"/>
    </row>
    <row r="50" spans="1:15" ht="13.5" customHeight="1" x14ac:dyDescent="0.3">
      <c r="A50" s="2" t="s">
        <v>28</v>
      </c>
      <c r="B50" s="11">
        <v>20222</v>
      </c>
      <c r="C50" s="12">
        <v>4918</v>
      </c>
      <c r="D50" s="13">
        <f t="shared" si="4"/>
        <v>0.15904533988745878</v>
      </c>
      <c r="E50" s="14">
        <v>66012197.600000001</v>
      </c>
      <c r="F50" s="13">
        <f t="shared" si="5"/>
        <v>0.23003515233890293</v>
      </c>
      <c r="G50" s="15">
        <f t="shared" si="2"/>
        <v>13422.569662464417</v>
      </c>
      <c r="H50" s="12"/>
      <c r="M50" s="16"/>
      <c r="N50" s="16"/>
      <c r="O50" s="16"/>
    </row>
    <row r="51" spans="1:15" ht="13.5" customHeight="1" x14ac:dyDescent="0.3">
      <c r="A51" s="2" t="s">
        <v>28</v>
      </c>
      <c r="B51" s="11">
        <v>20231</v>
      </c>
      <c r="C51" s="12">
        <v>4422</v>
      </c>
      <c r="D51" s="13">
        <f t="shared" si="4"/>
        <v>0.1495434562056138</v>
      </c>
      <c r="E51" s="14">
        <v>50638943.310000002</v>
      </c>
      <c r="F51" s="13">
        <f t="shared" si="5"/>
        <v>0.21311116405542388</v>
      </c>
      <c r="G51" s="15">
        <f t="shared" si="2"/>
        <v>11451.592788331072</v>
      </c>
      <c r="H51" s="12"/>
      <c r="M51" s="16"/>
      <c r="N51" s="16"/>
      <c r="O51" s="16"/>
    </row>
    <row r="52" spans="1:15" ht="13.5" customHeight="1" x14ac:dyDescent="0.3">
      <c r="A52" s="2" t="s">
        <v>28</v>
      </c>
      <c r="B52" s="11">
        <v>20232</v>
      </c>
      <c r="C52" s="12">
        <v>5150</v>
      </c>
      <c r="D52" s="13">
        <f t="shared" si="4"/>
        <v>0.14832522104778087</v>
      </c>
      <c r="E52" s="14">
        <v>53332524.82</v>
      </c>
      <c r="F52" s="13">
        <f t="shared" si="5"/>
        <v>0.21030826620593501</v>
      </c>
      <c r="G52" s="15">
        <f t="shared" si="2"/>
        <v>10355.830062135923</v>
      </c>
      <c r="H52" s="12"/>
      <c r="M52" s="16"/>
      <c r="N52" s="16"/>
      <c r="O52" s="16"/>
    </row>
    <row r="53" spans="1:15" ht="13.5" customHeight="1" x14ac:dyDescent="0.3">
      <c r="A53" s="2" t="s">
        <v>28</v>
      </c>
      <c r="B53" s="11">
        <v>20241</v>
      </c>
      <c r="C53" s="12">
        <v>4163</v>
      </c>
      <c r="D53" s="13">
        <f t="shared" si="4"/>
        <v>0.13101907219739409</v>
      </c>
      <c r="E53" s="14">
        <v>33644002.460000001</v>
      </c>
      <c r="F53" s="13">
        <f t="shared" si="5"/>
        <v>0.1832073251061293</v>
      </c>
      <c r="G53" s="15">
        <f t="shared" si="2"/>
        <v>8081.6724621667072</v>
      </c>
      <c r="H53" s="12"/>
      <c r="M53" s="16"/>
      <c r="N53" s="16"/>
      <c r="O53" s="16"/>
    </row>
    <row r="54" spans="1:15" ht="13.5" customHeight="1" x14ac:dyDescent="0.3">
      <c r="A54" s="2" t="s">
        <v>28</v>
      </c>
      <c r="B54" s="11">
        <v>20242</v>
      </c>
      <c r="C54" s="12">
        <v>4619</v>
      </c>
      <c r="D54" s="13">
        <f t="shared" si="4"/>
        <v>0.13396560225064533</v>
      </c>
      <c r="E54" s="14">
        <v>23663245.289999999</v>
      </c>
      <c r="F54" s="13">
        <f t="shared" si="5"/>
        <v>0.18178658080312915</v>
      </c>
      <c r="G54" s="15">
        <f t="shared" si="2"/>
        <v>5123.0234444684993</v>
      </c>
      <c r="H54" s="12"/>
      <c r="M54" s="16"/>
      <c r="N54" s="16"/>
      <c r="O54" s="16"/>
    </row>
    <row r="55" spans="1:15" ht="13.5" customHeight="1" x14ac:dyDescent="0.3">
      <c r="A55" s="2" t="s">
        <v>28</v>
      </c>
      <c r="B55" s="11">
        <v>20251</v>
      </c>
      <c r="C55" s="12">
        <v>2466</v>
      </c>
      <c r="D55" s="13">
        <f t="shared" si="4"/>
        <v>0.14562418802409355</v>
      </c>
      <c r="E55" s="14">
        <v>3452647.5</v>
      </c>
      <c r="F55" s="13">
        <f t="shared" si="5"/>
        <v>0.12715964431366827</v>
      </c>
      <c r="G55" s="15">
        <f t="shared" ref="G55" si="6">E55/C55</f>
        <v>1400.1003649635036</v>
      </c>
      <c r="H55" s="12"/>
      <c r="M55" s="16"/>
      <c r="N55" s="16"/>
      <c r="O55" s="16"/>
    </row>
    <row r="56" spans="1:15" ht="13.5" customHeight="1" x14ac:dyDescent="0.3">
      <c r="A56" s="2" t="s">
        <v>29</v>
      </c>
      <c r="B56" s="11">
        <v>20131</v>
      </c>
      <c r="C56" s="12">
        <v>15234</v>
      </c>
      <c r="D56" s="13">
        <f t="shared" ref="D56:D80" si="7">C56/C319</f>
        <v>0.56042379428319167</v>
      </c>
      <c r="E56" s="14">
        <v>77584724.349999994</v>
      </c>
      <c r="F56" s="13">
        <f t="shared" ref="F56:F80" si="8">E56/E319</f>
        <v>0.27323933236475806</v>
      </c>
      <c r="G56" s="15">
        <f t="shared" si="2"/>
        <v>5092.8662432716292</v>
      </c>
      <c r="H56" s="12"/>
      <c r="M56" s="16"/>
      <c r="N56" s="16"/>
      <c r="O56" s="16"/>
    </row>
    <row r="57" spans="1:15" ht="13.5" customHeight="1" x14ac:dyDescent="0.3">
      <c r="A57" s="2" t="s">
        <v>29</v>
      </c>
      <c r="B57" s="11">
        <v>20132</v>
      </c>
      <c r="C57" s="12">
        <v>18255</v>
      </c>
      <c r="D57" s="13">
        <f t="shared" si="7"/>
        <v>0.55471147710352786</v>
      </c>
      <c r="E57" s="14">
        <v>92381889.349999994</v>
      </c>
      <c r="F57" s="13">
        <f t="shared" si="8"/>
        <v>0.26356792589510819</v>
      </c>
      <c r="G57" s="15">
        <f t="shared" si="2"/>
        <v>5060.6348589427553</v>
      </c>
      <c r="H57" s="12"/>
      <c r="M57" s="16"/>
      <c r="N57" s="16"/>
      <c r="O57" s="16"/>
    </row>
    <row r="58" spans="1:15" ht="13.5" customHeight="1" x14ac:dyDescent="0.3">
      <c r="A58" s="2" t="s">
        <v>29</v>
      </c>
      <c r="B58" s="11">
        <v>20141</v>
      </c>
      <c r="C58" s="12">
        <v>17074</v>
      </c>
      <c r="D58" s="13">
        <f t="shared" si="7"/>
        <v>0.58288952615048473</v>
      </c>
      <c r="E58" s="14">
        <v>88551422.609999999</v>
      </c>
      <c r="F58" s="13">
        <f t="shared" si="8"/>
        <v>0.28720746906461081</v>
      </c>
      <c r="G58" s="15">
        <f t="shared" si="2"/>
        <v>5186.3314167740427</v>
      </c>
      <c r="H58" s="12"/>
      <c r="M58" s="16"/>
      <c r="N58" s="16"/>
      <c r="O58" s="16"/>
    </row>
    <row r="59" spans="1:15" ht="13.5" customHeight="1" x14ac:dyDescent="0.3">
      <c r="A59" s="2" t="s">
        <v>29</v>
      </c>
      <c r="B59" s="11">
        <v>20142</v>
      </c>
      <c r="C59" s="12">
        <v>18049</v>
      </c>
      <c r="D59" s="13">
        <f t="shared" si="7"/>
        <v>0.57005242877897799</v>
      </c>
      <c r="E59" s="14">
        <v>98059486</v>
      </c>
      <c r="F59" s="13">
        <f t="shared" si="8"/>
        <v>0.26938641208767788</v>
      </c>
      <c r="G59" s="15">
        <f t="shared" si="2"/>
        <v>5432.9594991412268</v>
      </c>
      <c r="H59" s="12"/>
      <c r="M59" s="16"/>
      <c r="N59" s="16"/>
      <c r="O59" s="16"/>
    </row>
    <row r="60" spans="1:15" ht="13.5" customHeight="1" x14ac:dyDescent="0.3">
      <c r="A60" s="2" t="s">
        <v>29</v>
      </c>
      <c r="B60" s="11">
        <v>20151</v>
      </c>
      <c r="C60" s="12">
        <v>18485</v>
      </c>
      <c r="D60" s="13">
        <f t="shared" si="7"/>
        <v>0.58762755507518194</v>
      </c>
      <c r="E60" s="14">
        <v>104895695.52</v>
      </c>
      <c r="F60" s="13">
        <f t="shared" si="8"/>
        <v>0.31031324036002683</v>
      </c>
      <c r="G60" s="15">
        <f t="shared" si="2"/>
        <v>5674.6386540438189</v>
      </c>
      <c r="M60" s="16"/>
      <c r="N60" s="16"/>
      <c r="O60" s="16"/>
    </row>
    <row r="61" spans="1:15" ht="13.5" customHeight="1" x14ac:dyDescent="0.3">
      <c r="A61" s="2" t="s">
        <v>29</v>
      </c>
      <c r="B61" s="11">
        <v>20152</v>
      </c>
      <c r="C61" s="12">
        <v>20198</v>
      </c>
      <c r="D61" s="13">
        <f t="shared" si="7"/>
        <v>0.57619672505277575</v>
      </c>
      <c r="E61" s="14">
        <v>125049049.09</v>
      </c>
      <c r="F61" s="13">
        <f t="shared" si="8"/>
        <v>0.29843757720755026</v>
      </c>
      <c r="G61" s="15">
        <f t="shared" si="2"/>
        <v>6191.1599707891874</v>
      </c>
      <c r="M61" s="16"/>
      <c r="N61" s="16"/>
      <c r="O61" s="16"/>
    </row>
    <row r="62" spans="1:15" ht="13.5" customHeight="1" x14ac:dyDescent="0.3">
      <c r="A62" s="2" t="s">
        <v>29</v>
      </c>
      <c r="B62" s="11">
        <v>20161</v>
      </c>
      <c r="C62" s="12">
        <v>19101</v>
      </c>
      <c r="D62" s="13">
        <f t="shared" si="7"/>
        <v>0.58727132974634899</v>
      </c>
      <c r="E62" s="14">
        <v>117062803.7</v>
      </c>
      <c r="F62" s="13">
        <f t="shared" si="8"/>
        <v>0.31254688939586694</v>
      </c>
      <c r="G62" s="15">
        <f t="shared" si="2"/>
        <v>6128.6217318465006</v>
      </c>
      <c r="M62" s="16"/>
      <c r="N62" s="16"/>
      <c r="O62" s="16"/>
    </row>
    <row r="63" spans="1:15" ht="13.5" customHeight="1" x14ac:dyDescent="0.3">
      <c r="A63" s="2" t="s">
        <v>29</v>
      </c>
      <c r="B63" s="11">
        <v>20162</v>
      </c>
      <c r="C63" s="12">
        <v>22160</v>
      </c>
      <c r="D63" s="13">
        <f t="shared" si="7"/>
        <v>0.58016546235207878</v>
      </c>
      <c r="E63" s="14">
        <v>126655198.42</v>
      </c>
      <c r="F63" s="13">
        <f t="shared" si="8"/>
        <v>0.30867668318775904</v>
      </c>
      <c r="G63" s="15">
        <f t="shared" si="2"/>
        <v>5715.4872933213001</v>
      </c>
      <c r="M63" s="16"/>
      <c r="N63" s="16"/>
      <c r="O63" s="16"/>
    </row>
    <row r="64" spans="1:15" ht="13.5" customHeight="1" x14ac:dyDescent="0.3">
      <c r="A64" s="2" t="s">
        <v>29</v>
      </c>
      <c r="B64" s="11">
        <v>20171</v>
      </c>
      <c r="C64" s="12">
        <v>20141</v>
      </c>
      <c r="D64" s="13">
        <f t="shared" si="7"/>
        <v>0.59920268943563504</v>
      </c>
      <c r="E64" s="14">
        <v>114471770.27</v>
      </c>
      <c r="F64" s="13">
        <f t="shared" si="8"/>
        <v>0.33861477342356183</v>
      </c>
      <c r="G64" s="15">
        <f t="shared" si="2"/>
        <v>5683.5196996176946</v>
      </c>
      <c r="M64" s="16"/>
      <c r="N64" s="16"/>
      <c r="O64" s="16"/>
    </row>
    <row r="65" spans="1:15" ht="13.5" customHeight="1" x14ac:dyDescent="0.3">
      <c r="A65" s="2" t="s">
        <v>29</v>
      </c>
      <c r="B65" s="11">
        <v>20172</v>
      </c>
      <c r="C65" s="12">
        <v>23155</v>
      </c>
      <c r="D65" s="13">
        <f t="shared" si="7"/>
        <v>0.59437328336370876</v>
      </c>
      <c r="E65" s="14">
        <v>136600990.97999999</v>
      </c>
      <c r="F65" s="13">
        <f t="shared" si="8"/>
        <v>0.34588573717909499</v>
      </c>
      <c r="G65" s="15">
        <f t="shared" si="2"/>
        <v>5899.4165830274233</v>
      </c>
      <c r="M65" s="16"/>
      <c r="N65" s="16"/>
      <c r="O65" s="16"/>
    </row>
    <row r="66" spans="1:15" ht="13.5" customHeight="1" x14ac:dyDescent="0.3">
      <c r="A66" s="2" t="s">
        <v>29</v>
      </c>
      <c r="B66" s="11">
        <v>20181</v>
      </c>
      <c r="C66" s="12">
        <v>20656</v>
      </c>
      <c r="D66" s="13">
        <f t="shared" si="7"/>
        <v>0.60973521858488056</v>
      </c>
      <c r="E66" s="14">
        <v>122035625.19</v>
      </c>
      <c r="F66" s="13">
        <f t="shared" si="8"/>
        <v>0.36062798912480487</v>
      </c>
      <c r="G66" s="15">
        <f t="shared" si="2"/>
        <v>5907.9988957203714</v>
      </c>
      <c r="M66" s="16"/>
      <c r="N66" s="16"/>
      <c r="O66" s="16"/>
    </row>
    <row r="67" spans="1:15" ht="13.5" customHeight="1" x14ac:dyDescent="0.3">
      <c r="A67" s="2" t="s">
        <v>29</v>
      </c>
      <c r="B67" s="11">
        <v>20182</v>
      </c>
      <c r="C67" s="12">
        <v>22811</v>
      </c>
      <c r="D67" s="13">
        <f t="shared" si="7"/>
        <v>0.59368086822996646</v>
      </c>
      <c r="E67" s="14">
        <v>134182957.78</v>
      </c>
      <c r="F67" s="13">
        <f t="shared" si="8"/>
        <v>0.34457124387794663</v>
      </c>
      <c r="G67" s="15">
        <f t="shared" si="2"/>
        <v>5882.379456402613</v>
      </c>
      <c r="M67" s="16"/>
      <c r="N67" s="16"/>
      <c r="O67" s="16"/>
    </row>
    <row r="68" spans="1:15" ht="13.5" customHeight="1" x14ac:dyDescent="0.3">
      <c r="A68" s="2" t="s">
        <v>29</v>
      </c>
      <c r="B68" s="11">
        <v>20191</v>
      </c>
      <c r="C68" s="12">
        <v>20633</v>
      </c>
      <c r="D68" s="13">
        <f t="shared" si="7"/>
        <v>0.60432897897018334</v>
      </c>
      <c r="E68" s="14">
        <v>123443892.56999999</v>
      </c>
      <c r="F68" s="13">
        <f t="shared" si="8"/>
        <v>0.3586547204443517</v>
      </c>
      <c r="G68" s="15">
        <f t="shared" si="2"/>
        <v>5982.8378117578632</v>
      </c>
      <c r="M68" s="16"/>
      <c r="N68" s="16"/>
      <c r="O68" s="16"/>
    </row>
    <row r="69" spans="1:15" ht="13.5" customHeight="1" x14ac:dyDescent="0.3">
      <c r="A69" s="2" t="s">
        <v>29</v>
      </c>
      <c r="B69" s="11">
        <v>20192</v>
      </c>
      <c r="C69" s="12">
        <v>22591</v>
      </c>
      <c r="D69" s="13">
        <f t="shared" si="7"/>
        <v>0.57833700271363475</v>
      </c>
      <c r="E69" s="14">
        <v>137322241.21000001</v>
      </c>
      <c r="F69" s="13">
        <f t="shared" si="8"/>
        <v>0.35316894262884169</v>
      </c>
      <c r="G69" s="15">
        <f t="shared" si="2"/>
        <v>6078.6260550661773</v>
      </c>
      <c r="M69" s="16"/>
      <c r="N69" s="16"/>
      <c r="O69" s="16"/>
    </row>
    <row r="70" spans="1:15" ht="13.5" customHeight="1" x14ac:dyDescent="0.3">
      <c r="A70" s="2" t="s">
        <v>29</v>
      </c>
      <c r="B70" s="11">
        <v>20201</v>
      </c>
      <c r="C70" s="12">
        <v>11215</v>
      </c>
      <c r="D70" s="13">
        <f t="shared" si="7"/>
        <v>0.57076696015064377</v>
      </c>
      <c r="E70" s="14">
        <v>73153259.280000001</v>
      </c>
      <c r="F70" s="13">
        <f t="shared" si="8"/>
        <v>0.3250399308649054</v>
      </c>
      <c r="G70" s="15">
        <f t="shared" si="2"/>
        <v>6522.8051074453861</v>
      </c>
      <c r="M70" s="16"/>
      <c r="N70" s="16"/>
      <c r="O70" s="16"/>
    </row>
    <row r="71" spans="1:15" ht="13.5" customHeight="1" x14ac:dyDescent="0.3">
      <c r="A71" s="2" t="s">
        <v>29</v>
      </c>
      <c r="B71" s="11">
        <v>20202</v>
      </c>
      <c r="C71" s="12">
        <v>14569</v>
      </c>
      <c r="D71" s="13">
        <f t="shared" si="7"/>
        <v>0.58731758445537374</v>
      </c>
      <c r="E71" s="14">
        <v>92069546.420000002</v>
      </c>
      <c r="F71" s="13">
        <f t="shared" si="8"/>
        <v>0.33181453074836365</v>
      </c>
      <c r="G71" s="15">
        <f t="shared" si="2"/>
        <v>6319.5515423158758</v>
      </c>
      <c r="M71" s="16"/>
      <c r="N71" s="16"/>
      <c r="O71" s="16"/>
    </row>
    <row r="72" spans="1:15" ht="13.5" customHeight="1" x14ac:dyDescent="0.3">
      <c r="A72" s="2" t="s">
        <v>29</v>
      </c>
      <c r="B72" s="11">
        <v>20211</v>
      </c>
      <c r="C72" s="12">
        <v>10896</v>
      </c>
      <c r="D72" s="13">
        <f t="shared" si="7"/>
        <v>0.58910034602076122</v>
      </c>
      <c r="E72" s="14">
        <v>65538754.829999998</v>
      </c>
      <c r="F72" s="13">
        <f t="shared" si="8"/>
        <v>0.33924259544277224</v>
      </c>
      <c r="G72" s="15">
        <f t="shared" si="2"/>
        <v>6014.9371172907486</v>
      </c>
      <c r="M72" s="16"/>
      <c r="N72" s="16"/>
      <c r="O72" s="16"/>
    </row>
    <row r="73" spans="1:15" ht="13.5" customHeight="1" x14ac:dyDescent="0.3">
      <c r="A73" s="2" t="s">
        <v>29</v>
      </c>
      <c r="B73" s="11">
        <v>20212</v>
      </c>
      <c r="C73" s="12">
        <v>16686</v>
      </c>
      <c r="D73" s="13">
        <f t="shared" si="7"/>
        <v>0.58080685022103107</v>
      </c>
      <c r="E73" s="14">
        <v>97981310.230000004</v>
      </c>
      <c r="F73" s="13">
        <f t="shared" si="8"/>
        <v>0.33307090619184726</v>
      </c>
      <c r="G73" s="15">
        <f t="shared" si="2"/>
        <v>5872.067016061369</v>
      </c>
      <c r="M73" s="16"/>
      <c r="N73" s="16"/>
      <c r="O73" s="16"/>
    </row>
    <row r="74" spans="1:15" ht="13.5" customHeight="1" x14ac:dyDescent="0.3">
      <c r="A74" s="2" t="s">
        <v>29</v>
      </c>
      <c r="B74" s="11">
        <v>20221</v>
      </c>
      <c r="C74" s="12">
        <v>15269</v>
      </c>
      <c r="D74" s="13">
        <f t="shared" si="7"/>
        <v>0.59145491168267739</v>
      </c>
      <c r="E74" s="14">
        <v>87720903.810000002</v>
      </c>
      <c r="F74" s="13">
        <f t="shared" si="8"/>
        <v>0.37387962044482692</v>
      </c>
      <c r="G74" s="15">
        <f t="shared" si="2"/>
        <v>5745.032668151156</v>
      </c>
      <c r="M74" s="16"/>
      <c r="N74" s="16"/>
      <c r="O74" s="16"/>
    </row>
    <row r="75" spans="1:15" ht="13.5" customHeight="1" x14ac:dyDescent="0.3">
      <c r="A75" s="2" t="s">
        <v>29</v>
      </c>
      <c r="B75" s="11">
        <v>20222</v>
      </c>
      <c r="C75" s="12">
        <v>18180</v>
      </c>
      <c r="D75" s="13">
        <f t="shared" si="7"/>
        <v>0.58793092296746652</v>
      </c>
      <c r="E75" s="14">
        <v>102994699.41</v>
      </c>
      <c r="F75" s="13">
        <f t="shared" si="8"/>
        <v>0.35890944750003084</v>
      </c>
      <c r="G75" s="15">
        <f t="shared" ref="G75:G144" si="9">E75/C75</f>
        <v>5665.2749950495045</v>
      </c>
      <c r="M75" s="16"/>
      <c r="N75" s="16"/>
      <c r="O75" s="16"/>
    </row>
    <row r="76" spans="1:15" ht="13.5" customHeight="1" x14ac:dyDescent="0.3">
      <c r="A76" s="2" t="s">
        <v>29</v>
      </c>
      <c r="B76" s="11">
        <v>20231</v>
      </c>
      <c r="C76" s="12">
        <v>17814</v>
      </c>
      <c r="D76" s="13">
        <f t="shared" si="7"/>
        <v>0.60243490023672641</v>
      </c>
      <c r="E76" s="14">
        <v>94258893.129999995</v>
      </c>
      <c r="F76" s="13">
        <f t="shared" si="8"/>
        <v>0.39668328611318521</v>
      </c>
      <c r="G76" s="15">
        <f t="shared" si="9"/>
        <v>5291.281751992814</v>
      </c>
      <c r="M76" s="16"/>
      <c r="N76" s="16"/>
      <c r="O76" s="16"/>
    </row>
    <row r="77" spans="1:15" ht="13.5" customHeight="1" x14ac:dyDescent="0.3">
      <c r="A77" s="2" t="s">
        <v>29</v>
      </c>
      <c r="B77" s="11">
        <v>20232</v>
      </c>
      <c r="C77" s="12">
        <v>20553</v>
      </c>
      <c r="D77" s="13">
        <f t="shared" si="7"/>
        <v>0.5919472365427263</v>
      </c>
      <c r="E77" s="14">
        <v>103171634.86</v>
      </c>
      <c r="F77" s="13">
        <f t="shared" si="8"/>
        <v>0.40684081097359914</v>
      </c>
      <c r="G77" s="15">
        <f t="shared" si="9"/>
        <v>5019.7846961514133</v>
      </c>
      <c r="M77" s="16"/>
      <c r="N77" s="16"/>
      <c r="O77" s="16"/>
    </row>
    <row r="78" spans="1:15" ht="13.5" customHeight="1" x14ac:dyDescent="0.3">
      <c r="A78" s="2" t="s">
        <v>29</v>
      </c>
      <c r="B78" s="11">
        <v>20241</v>
      </c>
      <c r="C78" s="12">
        <v>18922</v>
      </c>
      <c r="D78" s="13">
        <f t="shared" si="7"/>
        <v>0.59551834833511674</v>
      </c>
      <c r="E78" s="14">
        <v>80986062.230000004</v>
      </c>
      <c r="F78" s="13">
        <f t="shared" si="8"/>
        <v>0.44100697738555655</v>
      </c>
      <c r="G78" s="15">
        <f t="shared" si="9"/>
        <v>4279.9948329986264</v>
      </c>
      <c r="M78" s="16"/>
      <c r="N78" s="16"/>
      <c r="O78" s="16"/>
    </row>
    <row r="79" spans="1:15" ht="13.5" customHeight="1" x14ac:dyDescent="0.3">
      <c r="A79" s="2" t="s">
        <v>29</v>
      </c>
      <c r="B79" s="11">
        <v>20242</v>
      </c>
      <c r="C79" s="12">
        <v>18281</v>
      </c>
      <c r="D79" s="13">
        <f t="shared" si="7"/>
        <v>0.53020679254038694</v>
      </c>
      <c r="E79" s="14">
        <v>60156445.590000004</v>
      </c>
      <c r="F79" s="13">
        <f t="shared" si="8"/>
        <v>0.46213587456226624</v>
      </c>
      <c r="G79" s="15">
        <f t="shared" si="9"/>
        <v>3290.6539899349054</v>
      </c>
      <c r="M79" s="16"/>
      <c r="N79" s="16"/>
      <c r="O79" s="16"/>
    </row>
    <row r="80" spans="1:15" ht="13.5" customHeight="1" x14ac:dyDescent="0.3">
      <c r="A80" s="2" t="s">
        <v>29</v>
      </c>
      <c r="B80" s="11">
        <v>20251</v>
      </c>
      <c r="C80" s="12">
        <v>5014</v>
      </c>
      <c r="D80" s="13">
        <f t="shared" si="7"/>
        <v>0.29609070509035079</v>
      </c>
      <c r="E80" s="14">
        <v>10829534.27</v>
      </c>
      <c r="F80" s="13">
        <f t="shared" si="8"/>
        <v>0.39884747164484097</v>
      </c>
      <c r="G80" s="15">
        <f t="shared" ref="G80" si="10">E80/C80</f>
        <v>2159.8592481053051</v>
      </c>
      <c r="M80" s="16"/>
      <c r="N80" s="16"/>
      <c r="O80" s="16"/>
    </row>
    <row r="81" spans="1:15" ht="13.5" customHeight="1" x14ac:dyDescent="0.3">
      <c r="A81" s="2" t="s">
        <v>30</v>
      </c>
      <c r="B81" s="11">
        <v>20131</v>
      </c>
      <c r="C81" s="12">
        <f t="shared" ref="C81:C105" si="11">C31+C6+C56</f>
        <v>26463</v>
      </c>
      <c r="D81" s="13">
        <f t="shared" ref="D81:D105" si="12">C81/C319</f>
        <v>0.97351285730051873</v>
      </c>
      <c r="E81" s="14">
        <f t="shared" ref="E81:E105" si="13">E31+E6+E56</f>
        <v>155765234.81</v>
      </c>
      <c r="F81" s="13">
        <f t="shared" ref="F81:F105" si="14">E81/E319</f>
        <v>0.54857691538765097</v>
      </c>
      <c r="G81" s="15">
        <f t="shared" si="9"/>
        <v>5886.1517896685937</v>
      </c>
      <c r="M81" s="3"/>
      <c r="N81" s="16"/>
      <c r="O81" s="16"/>
    </row>
    <row r="82" spans="1:15" ht="13.5" customHeight="1" x14ac:dyDescent="0.3">
      <c r="A82" s="2" t="s">
        <v>30</v>
      </c>
      <c r="B82" s="11">
        <v>20132</v>
      </c>
      <c r="C82" s="12">
        <f t="shared" si="11"/>
        <v>32057</v>
      </c>
      <c r="D82" s="13">
        <f t="shared" si="12"/>
        <v>0.97411042571940809</v>
      </c>
      <c r="E82" s="14">
        <f t="shared" si="13"/>
        <v>193769721.76999998</v>
      </c>
      <c r="F82" s="13">
        <f t="shared" si="14"/>
        <v>0.55283004090445231</v>
      </c>
      <c r="G82" s="15">
        <f t="shared" si="9"/>
        <v>6044.5369738278687</v>
      </c>
      <c r="H82" s="12"/>
      <c r="M82" s="3"/>
      <c r="N82" s="16"/>
      <c r="O82" s="16"/>
    </row>
    <row r="83" spans="1:15" ht="13.5" customHeight="1" x14ac:dyDescent="0.3">
      <c r="A83" s="2" t="s">
        <v>30</v>
      </c>
      <c r="B83" s="11">
        <v>20141</v>
      </c>
      <c r="C83" s="12">
        <f t="shared" si="11"/>
        <v>28625</v>
      </c>
      <c r="D83" s="13">
        <f t="shared" si="12"/>
        <v>0.97722927761846234</v>
      </c>
      <c r="E83" s="14">
        <f t="shared" si="13"/>
        <v>174480982.08999997</v>
      </c>
      <c r="F83" s="13">
        <f t="shared" si="14"/>
        <v>0.5659111936200274</v>
      </c>
      <c r="G83" s="15">
        <f t="shared" si="9"/>
        <v>6095.405487860261</v>
      </c>
      <c r="H83" s="12"/>
      <c r="M83" s="3"/>
      <c r="N83" s="16"/>
      <c r="O83" s="16"/>
    </row>
    <row r="84" spans="1:15" ht="13.5" customHeight="1" x14ac:dyDescent="0.3">
      <c r="A84" s="2" t="s">
        <v>30</v>
      </c>
      <c r="B84" s="11">
        <v>20142</v>
      </c>
      <c r="C84" s="12">
        <f t="shared" si="11"/>
        <v>30934</v>
      </c>
      <c r="D84" s="13">
        <f t="shared" si="12"/>
        <v>0.9770071378940054</v>
      </c>
      <c r="E84" s="14">
        <f t="shared" si="13"/>
        <v>208613222.75</v>
      </c>
      <c r="F84" s="13">
        <f t="shared" si="14"/>
        <v>0.57309669755631831</v>
      </c>
      <c r="G84" s="15">
        <f t="shared" si="9"/>
        <v>6743.8166014741064</v>
      </c>
      <c r="H84" s="12"/>
      <c r="M84" s="3"/>
      <c r="N84" s="16"/>
      <c r="O84" s="16"/>
    </row>
    <row r="85" spans="1:15" ht="13.5" customHeight="1" x14ac:dyDescent="0.3">
      <c r="A85" s="2" t="s">
        <v>30</v>
      </c>
      <c r="B85" s="11">
        <v>20151</v>
      </c>
      <c r="C85" s="12">
        <f t="shared" si="11"/>
        <v>30773</v>
      </c>
      <c r="D85" s="13">
        <f t="shared" si="12"/>
        <v>0.97825603204374223</v>
      </c>
      <c r="E85" s="14">
        <f t="shared" si="13"/>
        <v>195623238.67000002</v>
      </c>
      <c r="F85" s="13">
        <f t="shared" si="14"/>
        <v>0.57871279446196489</v>
      </c>
      <c r="G85" s="15">
        <f t="shared" si="9"/>
        <v>6356.9765271504248</v>
      </c>
      <c r="M85" s="3"/>
      <c r="N85" s="16"/>
      <c r="O85" s="16"/>
    </row>
    <row r="86" spans="1:15" ht="13.5" customHeight="1" x14ac:dyDescent="0.3">
      <c r="A86" s="2" t="s">
        <v>30</v>
      </c>
      <c r="B86" s="11">
        <v>20152</v>
      </c>
      <c r="C86" s="12">
        <f t="shared" si="11"/>
        <v>34355</v>
      </c>
      <c r="D86" s="13">
        <f t="shared" si="12"/>
        <v>0.98005933702287895</v>
      </c>
      <c r="E86" s="14">
        <f t="shared" si="13"/>
        <v>244209195.23000002</v>
      </c>
      <c r="F86" s="13">
        <f t="shared" si="14"/>
        <v>0.58282090976791812</v>
      </c>
      <c r="G86" s="15">
        <f t="shared" si="9"/>
        <v>7108.4032958812404</v>
      </c>
      <c r="H86" s="12"/>
      <c r="M86" s="3"/>
      <c r="N86" s="16"/>
      <c r="O86" s="16"/>
    </row>
    <row r="87" spans="1:15" ht="13.5" customHeight="1" x14ac:dyDescent="0.3">
      <c r="A87" s="2" t="s">
        <v>30</v>
      </c>
      <c r="B87" s="11">
        <v>20161</v>
      </c>
      <c r="C87" s="12">
        <f t="shared" si="11"/>
        <v>31916</v>
      </c>
      <c r="D87" s="13">
        <f t="shared" si="12"/>
        <v>0.98127594158339737</v>
      </c>
      <c r="E87" s="14">
        <f t="shared" si="13"/>
        <v>220116552.13999999</v>
      </c>
      <c r="F87" s="13">
        <f t="shared" si="14"/>
        <v>0.58769089327646229</v>
      </c>
      <c r="G87" s="15">
        <f t="shared" si="9"/>
        <v>6896.7462131846096</v>
      </c>
      <c r="H87" s="12"/>
      <c r="M87" s="3"/>
      <c r="N87" s="16"/>
      <c r="O87" s="16"/>
    </row>
    <row r="88" spans="1:15" ht="13.5" customHeight="1" x14ac:dyDescent="0.3">
      <c r="A88" s="2" t="s">
        <v>30</v>
      </c>
      <c r="B88" s="11">
        <v>20162</v>
      </c>
      <c r="C88" s="12">
        <f t="shared" si="11"/>
        <v>37425</v>
      </c>
      <c r="D88" s="13">
        <f t="shared" si="12"/>
        <v>0.9798146402764687</v>
      </c>
      <c r="E88" s="14">
        <f t="shared" si="13"/>
        <v>241139157.56999999</v>
      </c>
      <c r="F88" s="13">
        <f t="shared" si="14"/>
        <v>0.58769032991893511</v>
      </c>
      <c r="G88" s="15">
        <f t="shared" si="9"/>
        <v>6443.2640633266528</v>
      </c>
      <c r="H88" s="12"/>
      <c r="M88" s="3"/>
      <c r="N88" s="16"/>
      <c r="O88" s="16"/>
    </row>
    <row r="89" spans="1:15" ht="13.5" customHeight="1" x14ac:dyDescent="0.3">
      <c r="A89" s="2" t="s">
        <v>30</v>
      </c>
      <c r="B89" s="11">
        <v>20171</v>
      </c>
      <c r="C89" s="12">
        <f t="shared" si="11"/>
        <v>32956</v>
      </c>
      <c r="D89" s="13">
        <f t="shared" si="12"/>
        <v>0.980453991015381</v>
      </c>
      <c r="E89" s="14">
        <f t="shared" si="13"/>
        <v>200122873.30000001</v>
      </c>
      <c r="F89" s="13">
        <f t="shared" si="14"/>
        <v>0.59197618102278071</v>
      </c>
      <c r="G89" s="15">
        <f t="shared" si="9"/>
        <v>6072.4260620220903</v>
      </c>
      <c r="M89" s="3"/>
      <c r="N89" s="16"/>
      <c r="O89" s="16"/>
    </row>
    <row r="90" spans="1:15" ht="13.5" customHeight="1" x14ac:dyDescent="0.3">
      <c r="A90" s="2" t="s">
        <v>30</v>
      </c>
      <c r="B90" s="11">
        <v>20172</v>
      </c>
      <c r="C90" s="12">
        <f t="shared" si="11"/>
        <v>38369</v>
      </c>
      <c r="D90" s="13">
        <f t="shared" si="12"/>
        <v>0.98490643530045952</v>
      </c>
      <c r="E90" s="14">
        <f t="shared" si="13"/>
        <v>237198513.75</v>
      </c>
      <c r="F90" s="13">
        <f t="shared" si="14"/>
        <v>0.6006075226658979</v>
      </c>
      <c r="G90" s="15">
        <f t="shared" si="9"/>
        <v>6182.0353345148424</v>
      </c>
      <c r="M90" s="3"/>
      <c r="N90" s="16"/>
      <c r="O90" s="16"/>
    </row>
    <row r="91" spans="1:15" ht="13.5" customHeight="1" x14ac:dyDescent="0.3">
      <c r="A91" s="2" t="s">
        <v>30</v>
      </c>
      <c r="B91" s="11">
        <v>20181</v>
      </c>
      <c r="C91" s="12">
        <f t="shared" si="11"/>
        <v>33433</v>
      </c>
      <c r="D91" s="13">
        <f t="shared" si="12"/>
        <v>0.98689376272987572</v>
      </c>
      <c r="E91" s="14">
        <f t="shared" si="13"/>
        <v>204560627.58999997</v>
      </c>
      <c r="F91" s="13">
        <f t="shared" si="14"/>
        <v>0.60449797071170941</v>
      </c>
      <c r="G91" s="15">
        <f t="shared" si="9"/>
        <v>6118.5244396255193</v>
      </c>
      <c r="M91" s="3"/>
      <c r="N91" s="16"/>
      <c r="O91" s="16"/>
    </row>
    <row r="92" spans="1:15" ht="13.5" customHeight="1" x14ac:dyDescent="0.3">
      <c r="A92" s="2" t="s">
        <v>30</v>
      </c>
      <c r="B92" s="11">
        <v>20182</v>
      </c>
      <c r="C92" s="12">
        <f t="shared" si="11"/>
        <v>37883</v>
      </c>
      <c r="D92" s="13">
        <f t="shared" si="12"/>
        <v>0.98594591780964524</v>
      </c>
      <c r="E92" s="14">
        <f t="shared" si="13"/>
        <v>235663179.47</v>
      </c>
      <c r="F92" s="13">
        <f t="shared" si="14"/>
        <v>0.60516444285976956</v>
      </c>
      <c r="G92" s="15">
        <f t="shared" si="9"/>
        <v>6220.8161832484229</v>
      </c>
      <c r="M92" s="3"/>
      <c r="N92" s="16"/>
      <c r="O92" s="16"/>
    </row>
    <row r="93" spans="1:15" ht="13.5" customHeight="1" x14ac:dyDescent="0.3">
      <c r="A93" s="2" t="s">
        <v>30</v>
      </c>
      <c r="B93" s="11">
        <v>20191</v>
      </c>
      <c r="C93" s="12">
        <f t="shared" si="11"/>
        <v>33750</v>
      </c>
      <c r="D93" s="13">
        <f t="shared" si="12"/>
        <v>0.98851854021439867</v>
      </c>
      <c r="E93" s="14">
        <f t="shared" si="13"/>
        <v>209827526.69</v>
      </c>
      <c r="F93" s="13">
        <f t="shared" si="14"/>
        <v>0.60963431531339063</v>
      </c>
      <c r="G93" s="15">
        <f t="shared" si="9"/>
        <v>6217.1119019259258</v>
      </c>
      <c r="M93" s="3"/>
      <c r="N93" s="16"/>
      <c r="O93" s="16"/>
    </row>
    <row r="94" spans="1:15" ht="13.5" customHeight="1" x14ac:dyDescent="0.3">
      <c r="A94" s="2" t="s">
        <v>30</v>
      </c>
      <c r="B94" s="11">
        <v>20192</v>
      </c>
      <c r="C94" s="12">
        <f t="shared" si="11"/>
        <v>38637</v>
      </c>
      <c r="D94" s="13">
        <f t="shared" si="12"/>
        <v>0.98911986073421743</v>
      </c>
      <c r="E94" s="14">
        <f t="shared" si="13"/>
        <v>238654148.88</v>
      </c>
      <c r="F94" s="13">
        <f t="shared" si="14"/>
        <v>0.61377700124368484</v>
      </c>
      <c r="G94" s="15">
        <f t="shared" si="9"/>
        <v>6176.8291761782748</v>
      </c>
      <c r="M94" s="3"/>
      <c r="N94" s="16"/>
      <c r="O94" s="16"/>
    </row>
    <row r="95" spans="1:15" ht="13.5" customHeight="1" x14ac:dyDescent="0.3">
      <c r="A95" s="2" t="s">
        <v>30</v>
      </c>
      <c r="B95" s="11">
        <v>20201</v>
      </c>
      <c r="C95" s="12">
        <f t="shared" si="11"/>
        <v>19429</v>
      </c>
      <c r="D95" s="13">
        <f t="shared" si="12"/>
        <v>0.98880350145045548</v>
      </c>
      <c r="E95" s="14">
        <f t="shared" si="13"/>
        <v>135567257.27000001</v>
      </c>
      <c r="F95" s="13">
        <f t="shared" si="14"/>
        <v>0.60236238773619333</v>
      </c>
      <c r="G95" s="15">
        <f t="shared" si="9"/>
        <v>6977.5725600905871</v>
      </c>
      <c r="M95" s="3"/>
      <c r="N95" s="16"/>
      <c r="O95" s="16"/>
    </row>
    <row r="96" spans="1:15" ht="13.5" customHeight="1" x14ac:dyDescent="0.3">
      <c r="A96" s="2" t="s">
        <v>30</v>
      </c>
      <c r="B96" s="11">
        <v>20202</v>
      </c>
      <c r="C96" s="12">
        <f t="shared" si="11"/>
        <v>24554</v>
      </c>
      <c r="D96" s="13">
        <f t="shared" si="12"/>
        <v>0.98984116745948558</v>
      </c>
      <c r="E96" s="14">
        <f t="shared" si="13"/>
        <v>168131945</v>
      </c>
      <c r="F96" s="13">
        <f t="shared" si="14"/>
        <v>0.60594001603407366</v>
      </c>
      <c r="G96" s="15">
        <f t="shared" si="9"/>
        <v>6847.4360592978737</v>
      </c>
      <c r="M96" s="3"/>
      <c r="N96" s="16"/>
      <c r="O96" s="16"/>
    </row>
    <row r="97" spans="1:19" ht="13.5" customHeight="1" x14ac:dyDescent="0.3">
      <c r="A97" s="2" t="s">
        <v>30</v>
      </c>
      <c r="B97" s="11">
        <v>20211</v>
      </c>
      <c r="C97" s="12">
        <f t="shared" si="11"/>
        <v>18301</v>
      </c>
      <c r="D97" s="13">
        <f t="shared" si="12"/>
        <v>0.98945717993079585</v>
      </c>
      <c r="E97" s="14">
        <f t="shared" si="13"/>
        <v>116539651.11</v>
      </c>
      <c r="F97" s="13">
        <f t="shared" si="14"/>
        <v>0.60323412944144816</v>
      </c>
      <c r="G97" s="15">
        <f t="shared" si="9"/>
        <v>6367.9389710944761</v>
      </c>
      <c r="M97" s="3"/>
      <c r="N97" s="16"/>
      <c r="O97" s="16"/>
    </row>
    <row r="98" spans="1:19" ht="13.5" customHeight="1" x14ac:dyDescent="0.3">
      <c r="A98" s="2" t="s">
        <v>30</v>
      </c>
      <c r="B98" s="11">
        <v>20212</v>
      </c>
      <c r="C98" s="12">
        <f t="shared" si="11"/>
        <v>28392</v>
      </c>
      <c r="D98" s="13">
        <f t="shared" si="12"/>
        <v>0.98826969264506248</v>
      </c>
      <c r="E98" s="14">
        <f t="shared" si="13"/>
        <v>177686842.30000001</v>
      </c>
      <c r="F98" s="13">
        <f t="shared" si="14"/>
        <v>0.60401639296622067</v>
      </c>
      <c r="G98" s="15">
        <f t="shared" si="9"/>
        <v>6258.3418674274444</v>
      </c>
      <c r="M98" s="3"/>
      <c r="N98" s="16"/>
      <c r="O98" s="16"/>
    </row>
    <row r="99" spans="1:19" ht="13.5" customHeight="1" x14ac:dyDescent="0.3">
      <c r="A99" s="2" t="s">
        <v>30</v>
      </c>
      <c r="B99" s="11">
        <v>20221</v>
      </c>
      <c r="C99" s="12">
        <f t="shared" si="11"/>
        <v>25517</v>
      </c>
      <c r="D99" s="13">
        <f t="shared" si="12"/>
        <v>0.98841803532692907</v>
      </c>
      <c r="E99" s="14">
        <f t="shared" si="13"/>
        <v>144233025.92000002</v>
      </c>
      <c r="F99" s="13">
        <f t="shared" si="14"/>
        <v>0.6147427425437797</v>
      </c>
      <c r="G99" s="15">
        <f t="shared" si="9"/>
        <v>5652.4288090292748</v>
      </c>
      <c r="M99" s="3"/>
      <c r="N99" s="16"/>
      <c r="O99" s="16"/>
    </row>
    <row r="100" spans="1:19" ht="13.5" customHeight="1" x14ac:dyDescent="0.3">
      <c r="A100" s="2" t="s">
        <v>30</v>
      </c>
      <c r="B100" s="11">
        <v>20222</v>
      </c>
      <c r="C100" s="12">
        <f t="shared" si="11"/>
        <v>30593</v>
      </c>
      <c r="D100" s="13">
        <f t="shared" si="12"/>
        <v>0.98936032598150181</v>
      </c>
      <c r="E100" s="14">
        <f t="shared" si="13"/>
        <v>178675285.01999998</v>
      </c>
      <c r="F100" s="13">
        <f t="shared" si="14"/>
        <v>0.62263638998700133</v>
      </c>
      <c r="G100" s="15">
        <f t="shared" si="9"/>
        <v>5840.3976406367465</v>
      </c>
      <c r="M100" s="3"/>
      <c r="N100" s="16"/>
      <c r="O100" s="16"/>
    </row>
    <row r="101" spans="1:19" ht="13.5" customHeight="1" x14ac:dyDescent="0.3">
      <c r="A101" s="2" t="s">
        <v>30</v>
      </c>
      <c r="B101" s="11">
        <v>20231</v>
      </c>
      <c r="C101" s="12">
        <f t="shared" si="11"/>
        <v>29305</v>
      </c>
      <c r="D101" s="13">
        <f t="shared" si="12"/>
        <v>0.99103821440649309</v>
      </c>
      <c r="E101" s="14">
        <f t="shared" si="13"/>
        <v>154071149.22</v>
      </c>
      <c r="F101" s="13">
        <f t="shared" si="14"/>
        <v>0.64839982455058676</v>
      </c>
      <c r="G101" s="15">
        <f t="shared" si="9"/>
        <v>5257.5038123187169</v>
      </c>
      <c r="M101" s="3"/>
      <c r="N101" s="16"/>
      <c r="O101" s="16"/>
    </row>
    <row r="102" spans="1:19" ht="13.5" customHeight="1" x14ac:dyDescent="0.3">
      <c r="A102" s="2" t="s">
        <v>30</v>
      </c>
      <c r="B102" s="11">
        <v>20232</v>
      </c>
      <c r="C102" s="12">
        <f t="shared" si="11"/>
        <v>34387</v>
      </c>
      <c r="D102" s="13">
        <f t="shared" si="12"/>
        <v>0.99038046139224101</v>
      </c>
      <c r="E102" s="14">
        <f t="shared" si="13"/>
        <v>167871836.91</v>
      </c>
      <c r="F102" s="13">
        <f t="shared" si="14"/>
        <v>0.6619756909035005</v>
      </c>
      <c r="G102" s="15">
        <f t="shared" si="9"/>
        <v>4881.8401404600572</v>
      </c>
      <c r="M102" s="3"/>
      <c r="N102" s="16"/>
      <c r="O102" s="16"/>
    </row>
    <row r="103" spans="1:19" ht="13.5" customHeight="1" x14ac:dyDescent="0.3">
      <c r="A103" s="2" t="s">
        <v>30</v>
      </c>
      <c r="B103" s="11">
        <v>20241</v>
      </c>
      <c r="C103" s="12">
        <f t="shared" si="11"/>
        <v>31495</v>
      </c>
      <c r="D103" s="13">
        <f t="shared" si="12"/>
        <v>0.99121923585321337</v>
      </c>
      <c r="E103" s="14">
        <f t="shared" si="13"/>
        <v>125545413.48</v>
      </c>
      <c r="F103" s="13">
        <f t="shared" si="14"/>
        <v>0.68365348059761699</v>
      </c>
      <c r="G103" s="15">
        <f t="shared" si="9"/>
        <v>3986.2014122876649</v>
      </c>
      <c r="M103" s="3"/>
      <c r="N103" s="16"/>
      <c r="O103" s="16"/>
    </row>
    <row r="104" spans="1:19" ht="13.5" customHeight="1" x14ac:dyDescent="0.3">
      <c r="A104" s="2" t="s">
        <v>30</v>
      </c>
      <c r="B104" s="11">
        <v>20242</v>
      </c>
      <c r="C104" s="12">
        <f t="shared" si="11"/>
        <v>34157</v>
      </c>
      <c r="D104" s="13">
        <f t="shared" si="12"/>
        <v>0.99066098204704311</v>
      </c>
      <c r="E104" s="14">
        <f t="shared" si="13"/>
        <v>99200761.579999998</v>
      </c>
      <c r="F104" s="13">
        <f t="shared" si="14"/>
        <v>0.76208343528921851</v>
      </c>
      <c r="G104" s="15">
        <f t="shared" si="9"/>
        <v>2904.2586169745587</v>
      </c>
      <c r="M104" s="3"/>
      <c r="N104" s="16"/>
      <c r="O104" s="16"/>
    </row>
    <row r="105" spans="1:19" ht="13.5" customHeight="1" x14ac:dyDescent="0.3">
      <c r="A105" s="2" t="s">
        <v>30</v>
      </c>
      <c r="B105" s="11">
        <v>20251</v>
      </c>
      <c r="C105" s="12">
        <f t="shared" si="11"/>
        <v>16584</v>
      </c>
      <c r="D105" s="13">
        <f t="shared" si="12"/>
        <v>0.97933152238100862</v>
      </c>
      <c r="E105" s="14">
        <f t="shared" si="13"/>
        <v>25608743.68</v>
      </c>
      <c r="F105" s="13">
        <f t="shared" si="14"/>
        <v>0.94315991935716004</v>
      </c>
      <c r="G105" s="15">
        <f t="shared" si="9"/>
        <v>1544.183772310661</v>
      </c>
      <c r="M105" s="3"/>
      <c r="N105" s="16"/>
      <c r="O105" s="16"/>
    </row>
    <row r="106" spans="1:19" ht="13.5" customHeight="1" x14ac:dyDescent="0.3">
      <c r="A106" s="2" t="s">
        <v>31</v>
      </c>
      <c r="B106" s="11">
        <v>20131</v>
      </c>
      <c r="C106" s="12">
        <v>11449</v>
      </c>
      <c r="D106" s="13">
        <f t="shared" ref="D106:D130" si="15">C106/C319</f>
        <v>0.4211823566199463</v>
      </c>
      <c r="E106" s="14">
        <v>73974333.739999995</v>
      </c>
      <c r="F106" s="13">
        <f t="shared" ref="F106:F130" si="16">E106/E319</f>
        <v>0.26052419123205139</v>
      </c>
      <c r="G106" s="15">
        <f t="shared" si="9"/>
        <v>6461.2047986723728</v>
      </c>
      <c r="M106" s="16"/>
      <c r="N106" s="16"/>
      <c r="O106" s="16"/>
      <c r="P106" s="11"/>
      <c r="Q106" s="3"/>
      <c r="R106" s="30"/>
      <c r="S106" s="3"/>
    </row>
    <row r="107" spans="1:19" ht="13.5" customHeight="1" x14ac:dyDescent="0.3">
      <c r="A107" s="2" t="s">
        <v>31</v>
      </c>
      <c r="B107" s="11">
        <v>20132</v>
      </c>
      <c r="C107" s="12">
        <v>14105</v>
      </c>
      <c r="D107" s="13">
        <f t="shared" si="15"/>
        <v>0.42860615637059774</v>
      </c>
      <c r="E107" s="14">
        <v>90999579.349999994</v>
      </c>
      <c r="F107" s="13">
        <f t="shared" si="16"/>
        <v>0.25962415962005669</v>
      </c>
      <c r="G107" s="15">
        <f t="shared" si="9"/>
        <v>6451.583080467919</v>
      </c>
      <c r="M107" s="16"/>
      <c r="N107" s="16"/>
      <c r="O107" s="16"/>
      <c r="P107" s="11"/>
      <c r="Q107" s="3"/>
      <c r="R107" s="30"/>
      <c r="S107" s="3"/>
    </row>
    <row r="108" spans="1:19" ht="13.5" customHeight="1" x14ac:dyDescent="0.3">
      <c r="A108" s="2" t="s">
        <v>31</v>
      </c>
      <c r="B108" s="11">
        <v>20141</v>
      </c>
      <c r="C108" s="12">
        <v>12299</v>
      </c>
      <c r="D108" s="13">
        <f t="shared" si="15"/>
        <v>0.4198757339888024</v>
      </c>
      <c r="E108" s="14">
        <v>77553474.120000005</v>
      </c>
      <c r="F108" s="13">
        <f t="shared" si="16"/>
        <v>0.25153674963836919</v>
      </c>
      <c r="G108" s="15">
        <f t="shared" si="9"/>
        <v>6305.6731539149532</v>
      </c>
      <c r="M108" s="16"/>
      <c r="N108" s="16"/>
      <c r="O108" s="16"/>
      <c r="P108" s="11"/>
      <c r="Q108" s="3"/>
      <c r="R108" s="30"/>
      <c r="S108" s="3"/>
    </row>
    <row r="109" spans="1:19" ht="13.5" customHeight="1" x14ac:dyDescent="0.3">
      <c r="A109" s="2" t="s">
        <v>31</v>
      </c>
      <c r="B109" s="11">
        <v>20142</v>
      </c>
      <c r="C109" s="12">
        <v>13661</v>
      </c>
      <c r="D109" s="13">
        <f t="shared" si="15"/>
        <v>0.43146358410713159</v>
      </c>
      <c r="E109" s="14">
        <v>88441080.370000005</v>
      </c>
      <c r="F109" s="13">
        <f t="shared" si="16"/>
        <v>0.24296298393846627</v>
      </c>
      <c r="G109" s="15">
        <f t="shared" si="9"/>
        <v>6473.9828980308912</v>
      </c>
      <c r="M109" s="16"/>
      <c r="N109" s="16"/>
      <c r="O109" s="16"/>
      <c r="P109" s="11"/>
      <c r="Q109" s="3"/>
      <c r="R109" s="30"/>
      <c r="S109" s="3"/>
    </row>
    <row r="110" spans="1:19" ht="13.5" customHeight="1" x14ac:dyDescent="0.3">
      <c r="A110" s="2" t="s">
        <v>31</v>
      </c>
      <c r="B110" s="11">
        <v>20151</v>
      </c>
      <c r="C110" s="12">
        <v>13349</v>
      </c>
      <c r="D110" s="13">
        <f t="shared" si="15"/>
        <v>0.42435705884222907</v>
      </c>
      <c r="E110" s="14">
        <v>85879998.590000004</v>
      </c>
      <c r="F110" s="13">
        <f t="shared" si="16"/>
        <v>0.2540590489673264</v>
      </c>
      <c r="G110" s="15">
        <f t="shared" si="9"/>
        <v>6433.4406015431869</v>
      </c>
      <c r="M110" s="16"/>
      <c r="N110" s="16"/>
      <c r="O110" s="16"/>
      <c r="P110" s="11"/>
      <c r="Q110" s="3"/>
      <c r="R110" s="30"/>
      <c r="S110" s="3"/>
    </row>
    <row r="111" spans="1:19" ht="13.5" customHeight="1" x14ac:dyDescent="0.3">
      <c r="A111" s="2" t="s">
        <v>31</v>
      </c>
      <c r="B111" s="11">
        <v>20152</v>
      </c>
      <c r="C111" s="12">
        <v>15102</v>
      </c>
      <c r="D111" s="13">
        <f t="shared" si="15"/>
        <v>0.43082101899925829</v>
      </c>
      <c r="E111" s="14">
        <v>100023357.3</v>
      </c>
      <c r="F111" s="13">
        <f t="shared" si="16"/>
        <v>0.23871215842107718</v>
      </c>
      <c r="G111" s="15">
        <f t="shared" si="9"/>
        <v>6623.1861541517674</v>
      </c>
      <c r="M111" s="16"/>
      <c r="N111" s="16"/>
      <c r="O111" s="16"/>
      <c r="P111" s="11"/>
      <c r="Q111" s="3"/>
      <c r="R111" s="30"/>
      <c r="S111" s="3"/>
    </row>
    <row r="112" spans="1:19" ht="13.5" customHeight="1" x14ac:dyDescent="0.3">
      <c r="A112" s="2" t="s">
        <v>31</v>
      </c>
      <c r="B112" s="11">
        <v>20161</v>
      </c>
      <c r="C112" s="12">
        <v>13637</v>
      </c>
      <c r="D112" s="13">
        <f t="shared" si="15"/>
        <v>0.41927747886241351</v>
      </c>
      <c r="E112" s="14">
        <v>89037416.269999996</v>
      </c>
      <c r="F112" s="13">
        <f t="shared" si="16"/>
        <v>0.23772168968675961</v>
      </c>
      <c r="G112" s="15">
        <f t="shared" si="9"/>
        <v>6529.1058348610395</v>
      </c>
      <c r="M112" s="16"/>
      <c r="N112" s="16"/>
      <c r="O112" s="16"/>
      <c r="P112" s="11"/>
      <c r="Q112" s="3"/>
      <c r="R112" s="30"/>
      <c r="S112" s="3"/>
    </row>
    <row r="113" spans="1:19" ht="13.5" customHeight="1" x14ac:dyDescent="0.3">
      <c r="A113" s="2" t="s">
        <v>31</v>
      </c>
      <c r="B113" s="11">
        <v>20162</v>
      </c>
      <c r="C113" s="12">
        <v>15844</v>
      </c>
      <c r="D113" s="13">
        <f t="shared" si="15"/>
        <v>0.41480783328097182</v>
      </c>
      <c r="E113" s="14">
        <v>100092612.38</v>
      </c>
      <c r="F113" s="13">
        <f t="shared" si="16"/>
        <v>0.24393989339941397</v>
      </c>
      <c r="G113" s="15">
        <f t="shared" si="9"/>
        <v>6317.3827556172682</v>
      </c>
      <c r="M113" s="16"/>
      <c r="N113" s="16"/>
      <c r="O113" s="16"/>
      <c r="P113" s="11"/>
      <c r="Q113" s="3"/>
      <c r="R113" s="30"/>
      <c r="S113" s="3"/>
    </row>
    <row r="114" spans="1:19" ht="13.5" customHeight="1" x14ac:dyDescent="0.3">
      <c r="A114" s="2" t="s">
        <v>31</v>
      </c>
      <c r="B114" s="11">
        <v>20171</v>
      </c>
      <c r="C114" s="12">
        <v>13414</v>
      </c>
      <c r="D114" s="13">
        <f t="shared" si="15"/>
        <v>0.39907178770118706</v>
      </c>
      <c r="E114" s="14">
        <v>82831473.060000002</v>
      </c>
      <c r="F114" s="13">
        <f t="shared" si="16"/>
        <v>0.2450207629042179</v>
      </c>
      <c r="G114" s="15">
        <f t="shared" si="9"/>
        <v>6175.0017190994486</v>
      </c>
      <c r="M114" s="16"/>
      <c r="N114" s="16"/>
      <c r="O114" s="16"/>
    </row>
    <row r="115" spans="1:19" ht="13.5" customHeight="1" x14ac:dyDescent="0.3">
      <c r="A115" s="2" t="s">
        <v>31</v>
      </c>
      <c r="B115" s="11">
        <v>20172</v>
      </c>
      <c r="C115" s="12">
        <v>14508</v>
      </c>
      <c r="D115" s="13">
        <f t="shared" si="15"/>
        <v>0.37241060656621405</v>
      </c>
      <c r="E115" s="14">
        <v>91266356.680000007</v>
      </c>
      <c r="F115" s="13">
        <f t="shared" si="16"/>
        <v>0.231094451317223</v>
      </c>
      <c r="G115" s="15">
        <f t="shared" si="9"/>
        <v>6290.7607306313766</v>
      </c>
      <c r="M115" s="16"/>
      <c r="N115" s="16"/>
      <c r="O115" s="16"/>
    </row>
    <row r="116" spans="1:19" ht="13.5" customHeight="1" x14ac:dyDescent="0.3">
      <c r="A116" s="2" t="s">
        <v>31</v>
      </c>
      <c r="B116" s="11">
        <v>20181</v>
      </c>
      <c r="C116" s="12">
        <v>12007</v>
      </c>
      <c r="D116" s="13">
        <f t="shared" si="15"/>
        <v>0.35442925878914899</v>
      </c>
      <c r="E116" s="14">
        <v>77152265.900000006</v>
      </c>
      <c r="F116" s="13">
        <f t="shared" si="16"/>
        <v>0.22799298536489315</v>
      </c>
      <c r="G116" s="15">
        <f t="shared" si="9"/>
        <v>6425.6072207878742</v>
      </c>
      <c r="M116" s="16"/>
      <c r="N116" s="16"/>
      <c r="O116" s="16"/>
    </row>
    <row r="117" spans="1:19" ht="13.5" customHeight="1" x14ac:dyDescent="0.3">
      <c r="A117" s="2" t="s">
        <v>31</v>
      </c>
      <c r="B117" s="11">
        <v>20182</v>
      </c>
      <c r="C117" s="12">
        <v>13383</v>
      </c>
      <c r="D117" s="13">
        <f t="shared" si="15"/>
        <v>0.34830700361762484</v>
      </c>
      <c r="E117" s="14">
        <v>85653441.659999996</v>
      </c>
      <c r="F117" s="13">
        <f t="shared" si="16"/>
        <v>0.21995127714804599</v>
      </c>
      <c r="G117" s="15">
        <f t="shared" si="9"/>
        <v>6400.167500560412</v>
      </c>
      <c r="M117" s="16"/>
      <c r="N117" s="16"/>
      <c r="O117" s="16"/>
    </row>
    <row r="118" spans="1:19" ht="13.5" customHeight="1" x14ac:dyDescent="0.3">
      <c r="A118" s="2" t="s">
        <v>31</v>
      </c>
      <c r="B118" s="11">
        <v>20191</v>
      </c>
      <c r="C118" s="12">
        <v>11472</v>
      </c>
      <c r="D118" s="13">
        <f t="shared" si="15"/>
        <v>0.33600843535820984</v>
      </c>
      <c r="E118" s="14">
        <v>76385120.099999994</v>
      </c>
      <c r="F118" s="13">
        <f t="shared" si="16"/>
        <v>0.22192984460562631</v>
      </c>
      <c r="G118" s="15">
        <f t="shared" si="9"/>
        <v>6658.3961035564853</v>
      </c>
      <c r="M118" s="16"/>
      <c r="N118" s="16"/>
      <c r="O118" s="16"/>
    </row>
    <row r="119" spans="1:19" ht="13.5" customHeight="1" x14ac:dyDescent="0.3">
      <c r="A119" s="2" t="s">
        <v>31</v>
      </c>
      <c r="B119" s="11">
        <v>20192</v>
      </c>
      <c r="C119" s="12">
        <v>12747</v>
      </c>
      <c r="D119" s="13">
        <f t="shared" si="15"/>
        <v>0.32632737699042547</v>
      </c>
      <c r="E119" s="14">
        <v>83381257.359999999</v>
      </c>
      <c r="F119" s="13">
        <f t="shared" si="16"/>
        <v>0.2144421052075729</v>
      </c>
      <c r="G119" s="15">
        <f t="shared" si="9"/>
        <v>6541.2455762140107</v>
      </c>
      <c r="M119" s="16"/>
      <c r="N119" s="16"/>
      <c r="O119" s="16"/>
    </row>
    <row r="120" spans="1:19" ht="13.5" customHeight="1" x14ac:dyDescent="0.3">
      <c r="A120" s="2" t="s">
        <v>31</v>
      </c>
      <c r="B120" s="11">
        <v>20201</v>
      </c>
      <c r="C120" s="12">
        <v>6946</v>
      </c>
      <c r="D120" s="13">
        <f t="shared" si="15"/>
        <v>0.35350399511425518</v>
      </c>
      <c r="E120" s="14">
        <v>47690837.82</v>
      </c>
      <c r="F120" s="13">
        <f t="shared" si="16"/>
        <v>0.2119034309677065</v>
      </c>
      <c r="G120" s="15">
        <f t="shared" si="9"/>
        <v>6865.9426749208178</v>
      </c>
      <c r="M120" s="16"/>
      <c r="N120" s="16"/>
      <c r="O120" s="16"/>
    </row>
    <row r="121" spans="1:19" ht="13.5" customHeight="1" x14ac:dyDescent="0.3">
      <c r="A121" s="2" t="s">
        <v>31</v>
      </c>
      <c r="B121" s="11">
        <v>20202</v>
      </c>
      <c r="C121" s="12">
        <v>8868</v>
      </c>
      <c r="D121" s="13">
        <f t="shared" si="15"/>
        <v>0.35749415464000645</v>
      </c>
      <c r="E121" s="14">
        <v>58673732.75</v>
      </c>
      <c r="F121" s="13">
        <f t="shared" si="16"/>
        <v>0.21145751072655439</v>
      </c>
      <c r="G121" s="15">
        <f t="shared" si="9"/>
        <v>6616.3433412268832</v>
      </c>
      <c r="M121" s="16"/>
      <c r="N121" s="16"/>
      <c r="O121" s="16"/>
    </row>
    <row r="122" spans="1:19" ht="13.5" customHeight="1" x14ac:dyDescent="0.3">
      <c r="A122" s="2" t="s">
        <v>31</v>
      </c>
      <c r="B122" s="11">
        <v>20211</v>
      </c>
      <c r="C122" s="12">
        <v>6395</v>
      </c>
      <c r="D122" s="13">
        <f t="shared" si="15"/>
        <v>0.34575043252595156</v>
      </c>
      <c r="E122" s="14">
        <v>41873487.850000001</v>
      </c>
      <c r="F122" s="13">
        <f t="shared" si="16"/>
        <v>0.2167461181605026</v>
      </c>
      <c r="G122" s="15">
        <f t="shared" si="9"/>
        <v>6547.8479827990623</v>
      </c>
      <c r="M122" s="16"/>
      <c r="N122" s="16"/>
      <c r="O122" s="16"/>
    </row>
    <row r="123" spans="1:19" ht="13.5" customHeight="1" x14ac:dyDescent="0.3">
      <c r="A123" s="2" t="s">
        <v>31</v>
      </c>
      <c r="B123" s="11">
        <v>20212</v>
      </c>
      <c r="C123" s="12">
        <v>10009</v>
      </c>
      <c r="D123" s="13">
        <f t="shared" si="15"/>
        <v>0.34839360924501372</v>
      </c>
      <c r="E123" s="14">
        <v>62099870.060000002</v>
      </c>
      <c r="F123" s="13">
        <f t="shared" si="16"/>
        <v>0.21109801396539421</v>
      </c>
      <c r="G123" s="15">
        <f t="shared" si="9"/>
        <v>6204.4030432610652</v>
      </c>
      <c r="M123" s="16"/>
      <c r="N123" s="16"/>
      <c r="O123" s="16"/>
    </row>
    <row r="124" spans="1:19" ht="13.5" customHeight="1" x14ac:dyDescent="0.3">
      <c r="A124" s="2" t="s">
        <v>31</v>
      </c>
      <c r="B124" s="11">
        <v>20221</v>
      </c>
      <c r="C124" s="12">
        <v>8688</v>
      </c>
      <c r="D124" s="13">
        <f t="shared" si="15"/>
        <v>0.33653548187170745</v>
      </c>
      <c r="E124" s="14">
        <v>50370604.219999999</v>
      </c>
      <c r="F124" s="13">
        <f t="shared" si="16"/>
        <v>0.21468705370547408</v>
      </c>
      <c r="G124" s="15">
        <f t="shared" si="9"/>
        <v>5797.7214802025783</v>
      </c>
      <c r="M124" s="16"/>
      <c r="N124" s="16"/>
      <c r="O124" s="16"/>
    </row>
    <row r="125" spans="1:19" ht="13.5" customHeight="1" x14ac:dyDescent="0.3">
      <c r="A125" s="2" t="s">
        <v>31</v>
      </c>
      <c r="B125" s="11">
        <v>20222</v>
      </c>
      <c r="C125" s="12">
        <v>10563</v>
      </c>
      <c r="D125" s="13">
        <f t="shared" si="15"/>
        <v>0.34160144880667487</v>
      </c>
      <c r="E125" s="14">
        <v>58351856.130000003</v>
      </c>
      <c r="F125" s="13">
        <f t="shared" si="16"/>
        <v>0.20334087641588069</v>
      </c>
      <c r="G125" s="15">
        <f t="shared" si="9"/>
        <v>5524.1745839250216</v>
      </c>
      <c r="M125" s="16"/>
      <c r="N125" s="16"/>
      <c r="O125" s="16"/>
    </row>
    <row r="126" spans="1:19" ht="13.5" customHeight="1" x14ac:dyDescent="0.3">
      <c r="A126" s="2" t="s">
        <v>31</v>
      </c>
      <c r="B126" s="11">
        <v>20231</v>
      </c>
      <c r="C126" s="12">
        <v>9661</v>
      </c>
      <c r="D126" s="13">
        <f t="shared" si="15"/>
        <v>0.3267162664863037</v>
      </c>
      <c r="E126" s="14">
        <v>46868692.299999997</v>
      </c>
      <c r="F126" s="13">
        <f t="shared" si="16"/>
        <v>0.19724427329896591</v>
      </c>
      <c r="G126" s="15">
        <f t="shared" si="9"/>
        <v>4851.3292930338475</v>
      </c>
      <c r="M126" s="16"/>
      <c r="N126" s="16"/>
      <c r="O126" s="16"/>
    </row>
    <row r="127" spans="1:19" ht="13.5" customHeight="1" x14ac:dyDescent="0.3">
      <c r="A127" s="2" t="s">
        <v>31</v>
      </c>
      <c r="B127" s="11">
        <v>20232</v>
      </c>
      <c r="C127" s="12">
        <v>10691</v>
      </c>
      <c r="D127" s="13">
        <f t="shared" si="15"/>
        <v>0.30791163848967484</v>
      </c>
      <c r="E127" s="14">
        <v>48294631.359999999</v>
      </c>
      <c r="F127" s="13">
        <f t="shared" si="16"/>
        <v>0.19044214056349221</v>
      </c>
      <c r="G127" s="15">
        <f t="shared" si="9"/>
        <v>4517.3165615938642</v>
      </c>
      <c r="M127" s="16"/>
      <c r="N127" s="16"/>
      <c r="O127" s="16"/>
    </row>
    <row r="128" spans="1:19" ht="13.5" customHeight="1" x14ac:dyDescent="0.3">
      <c r="A128" s="2" t="s">
        <v>31</v>
      </c>
      <c r="B128" s="11">
        <v>20241</v>
      </c>
      <c r="C128" s="12">
        <v>8223</v>
      </c>
      <c r="D128" s="13">
        <f t="shared" si="15"/>
        <v>0.25879650028325046</v>
      </c>
      <c r="E128" s="14">
        <v>33182057.800000001</v>
      </c>
      <c r="F128" s="13">
        <f t="shared" si="16"/>
        <v>0.18069182043018356</v>
      </c>
      <c r="G128" s="15">
        <f t="shared" si="9"/>
        <v>4035.2739632737444</v>
      </c>
      <c r="M128" s="16"/>
      <c r="N128" s="16"/>
      <c r="O128" s="16"/>
    </row>
    <row r="129" spans="1:15" ht="13.5" customHeight="1" x14ac:dyDescent="0.3">
      <c r="A129" s="2" t="s">
        <v>31</v>
      </c>
      <c r="B129" s="11">
        <v>20242</v>
      </c>
      <c r="C129" s="12">
        <v>5206</v>
      </c>
      <c r="D129" s="13">
        <f t="shared" si="15"/>
        <v>0.15099045795991764</v>
      </c>
      <c r="E129" s="14">
        <v>17743911.260000002</v>
      </c>
      <c r="F129" s="13">
        <f t="shared" si="16"/>
        <v>0.13631287334001782</v>
      </c>
      <c r="G129" s="15">
        <f t="shared" si="9"/>
        <v>3408.3579062620056</v>
      </c>
      <c r="M129" s="16"/>
      <c r="N129" s="16"/>
      <c r="O129" s="16"/>
    </row>
    <row r="130" spans="1:15" ht="13.5" customHeight="1" x14ac:dyDescent="0.3">
      <c r="A130" s="2" t="s">
        <v>31</v>
      </c>
      <c r="B130" s="11">
        <v>20251</v>
      </c>
      <c r="C130" s="12">
        <v>425</v>
      </c>
      <c r="D130" s="13">
        <f t="shared" si="15"/>
        <v>2.5097437108775246E-2</v>
      </c>
      <c r="E130" s="14">
        <v>1044885.2</v>
      </c>
      <c r="F130" s="13">
        <f t="shared" si="16"/>
        <v>3.8482709393477359E-2</v>
      </c>
      <c r="G130" s="15">
        <f t="shared" ref="G130" si="17">E130/C130</f>
        <v>2458.5534117647057</v>
      </c>
      <c r="M130" s="16"/>
      <c r="N130" s="16"/>
      <c r="O130" s="16"/>
    </row>
    <row r="131" spans="1:15" ht="13.5" customHeight="1" x14ac:dyDescent="0.3">
      <c r="A131" s="2" t="s">
        <v>32</v>
      </c>
      <c r="B131" s="11">
        <v>20131</v>
      </c>
      <c r="C131" s="12">
        <v>11254</v>
      </c>
      <c r="D131" s="13">
        <f t="shared" ref="D131:D155" si="18">C131/C319</f>
        <v>0.41400875547217009</v>
      </c>
      <c r="E131" s="14">
        <v>17059071.960000001</v>
      </c>
      <c r="F131" s="13">
        <f t="shared" ref="F131:F155" si="19">E131/E319</f>
        <v>6.0078958482666381E-2</v>
      </c>
      <c r="G131" s="15">
        <f t="shared" si="9"/>
        <v>1515.822992713702</v>
      </c>
      <c r="H131" s="12"/>
      <c r="M131" s="16"/>
      <c r="N131" s="16"/>
      <c r="O131" s="16"/>
    </row>
    <row r="132" spans="1:15" ht="13.5" customHeight="1" x14ac:dyDescent="0.3">
      <c r="A132" s="2" t="s">
        <v>32</v>
      </c>
      <c r="B132" s="11">
        <v>20132</v>
      </c>
      <c r="C132" s="12">
        <v>13722</v>
      </c>
      <c r="D132" s="13">
        <f t="shared" si="18"/>
        <v>0.41696800267404055</v>
      </c>
      <c r="E132" s="14">
        <v>21357815.940000001</v>
      </c>
      <c r="F132" s="13">
        <f t="shared" si="19"/>
        <v>6.0934402712075314E-2</v>
      </c>
      <c r="G132" s="15">
        <f t="shared" si="9"/>
        <v>1556.4652339309139</v>
      </c>
      <c r="H132" s="12"/>
      <c r="M132" s="16"/>
      <c r="N132" s="16"/>
      <c r="O132" s="16"/>
    </row>
    <row r="133" spans="1:15" ht="13.5" customHeight="1" x14ac:dyDescent="0.3">
      <c r="A133" s="2" t="s">
        <v>32</v>
      </c>
      <c r="B133" s="11">
        <v>20141</v>
      </c>
      <c r="C133" s="12">
        <v>12091</v>
      </c>
      <c r="D133" s="13">
        <f t="shared" si="18"/>
        <v>0.41277481906322544</v>
      </c>
      <c r="E133" s="14">
        <v>17573803.260000002</v>
      </c>
      <c r="F133" s="13">
        <f t="shared" si="19"/>
        <v>5.6998830819167644E-2</v>
      </c>
      <c r="G133" s="15">
        <f t="shared" si="9"/>
        <v>1453.4615217930693</v>
      </c>
      <c r="H133" s="12"/>
      <c r="M133" s="16"/>
      <c r="N133" s="16"/>
      <c r="O133" s="16"/>
    </row>
    <row r="134" spans="1:15" ht="13.5" customHeight="1" x14ac:dyDescent="0.3">
      <c r="A134" s="2" t="s">
        <v>32</v>
      </c>
      <c r="B134" s="11">
        <v>20142</v>
      </c>
      <c r="C134" s="12">
        <v>13037</v>
      </c>
      <c r="D134" s="13">
        <f t="shared" si="18"/>
        <v>0.41175541658770765</v>
      </c>
      <c r="E134" s="14">
        <v>19674712.030000001</v>
      </c>
      <c r="F134" s="13">
        <f t="shared" si="19"/>
        <v>5.4049845647977122E-2</v>
      </c>
      <c r="G134" s="15">
        <f t="shared" si="9"/>
        <v>1509.1441305515073</v>
      </c>
      <c r="H134" s="12"/>
      <c r="M134" s="16"/>
      <c r="N134" s="16"/>
      <c r="O134" s="16"/>
    </row>
    <row r="135" spans="1:15" ht="13.5" customHeight="1" x14ac:dyDescent="0.3">
      <c r="A135" s="2" t="s">
        <v>32</v>
      </c>
      <c r="B135" s="11">
        <v>20151</v>
      </c>
      <c r="C135" s="12">
        <v>12445</v>
      </c>
      <c r="D135" s="13">
        <f t="shared" si="18"/>
        <v>0.39561941698191183</v>
      </c>
      <c r="E135" s="14">
        <v>17099991.550000001</v>
      </c>
      <c r="F135" s="13">
        <f t="shared" si="19"/>
        <v>5.0586954609570599E-2</v>
      </c>
      <c r="G135" s="15">
        <f t="shared" si="9"/>
        <v>1374.0451225391723</v>
      </c>
      <c r="H135" s="12"/>
      <c r="M135" s="16"/>
      <c r="N135" s="16"/>
      <c r="O135" s="16"/>
    </row>
    <row r="136" spans="1:15" ht="13.5" customHeight="1" x14ac:dyDescent="0.3">
      <c r="A136" s="2" t="s">
        <v>32</v>
      </c>
      <c r="B136" s="11">
        <v>20152</v>
      </c>
      <c r="C136" s="12">
        <v>14644</v>
      </c>
      <c r="D136" s="13">
        <f t="shared" si="18"/>
        <v>0.41775546299994293</v>
      </c>
      <c r="E136" s="14">
        <v>21560962.370000001</v>
      </c>
      <c r="F136" s="13">
        <f t="shared" si="19"/>
        <v>5.145661977273306E-2</v>
      </c>
      <c r="G136" s="15">
        <f t="shared" si="9"/>
        <v>1472.3410523081127</v>
      </c>
      <c r="M136" s="16"/>
      <c r="N136" s="16"/>
      <c r="O136" s="16"/>
    </row>
    <row r="137" spans="1:15" ht="13.5" customHeight="1" x14ac:dyDescent="0.3">
      <c r="A137" s="2" t="s">
        <v>32</v>
      </c>
      <c r="B137" s="11">
        <v>20161</v>
      </c>
      <c r="C137" s="12">
        <v>13569</v>
      </c>
      <c r="D137" s="13">
        <f t="shared" si="18"/>
        <v>0.41718677940046117</v>
      </c>
      <c r="E137" s="14">
        <v>19654672.780000001</v>
      </c>
      <c r="F137" s="13">
        <f t="shared" si="19"/>
        <v>5.2476163608941626E-2</v>
      </c>
      <c r="G137" s="15">
        <f t="shared" si="9"/>
        <v>1448.4982518977081</v>
      </c>
      <c r="M137" s="16"/>
      <c r="N137" s="16"/>
      <c r="O137" s="16"/>
    </row>
    <row r="138" spans="1:15" ht="13.5" customHeight="1" x14ac:dyDescent="0.3">
      <c r="A138" s="2" t="s">
        <v>32</v>
      </c>
      <c r="B138" s="11">
        <v>20162</v>
      </c>
      <c r="C138" s="12">
        <v>15740</v>
      </c>
      <c r="D138" s="13">
        <f t="shared" si="18"/>
        <v>0.41208503508220756</v>
      </c>
      <c r="E138" s="14">
        <v>21721077.329999998</v>
      </c>
      <c r="F138" s="13">
        <f t="shared" si="19"/>
        <v>5.2937346347644874E-2</v>
      </c>
      <c r="G138" s="15">
        <f t="shared" si="9"/>
        <v>1379.9922064803047</v>
      </c>
      <c r="M138" s="16"/>
      <c r="N138" s="16"/>
      <c r="O138" s="16"/>
    </row>
    <row r="139" spans="1:15" ht="13.5" customHeight="1" x14ac:dyDescent="0.3">
      <c r="A139" s="2" t="s">
        <v>32</v>
      </c>
      <c r="B139" s="11">
        <v>20171</v>
      </c>
      <c r="C139" s="12">
        <v>13156</v>
      </c>
      <c r="D139" s="13">
        <f t="shared" si="18"/>
        <v>0.39139618599946452</v>
      </c>
      <c r="E139" s="14">
        <v>18753115.149999999</v>
      </c>
      <c r="F139" s="13">
        <f t="shared" si="19"/>
        <v>5.5472906748323454E-2</v>
      </c>
      <c r="G139" s="15">
        <f t="shared" si="9"/>
        <v>1425.4420150501671</v>
      </c>
      <c r="M139" s="16"/>
      <c r="N139" s="16"/>
      <c r="O139" s="16"/>
    </row>
    <row r="140" spans="1:15" ht="13.5" customHeight="1" x14ac:dyDescent="0.3">
      <c r="A140" s="2" t="s">
        <v>32</v>
      </c>
      <c r="B140" s="11">
        <v>20172</v>
      </c>
      <c r="C140" s="12">
        <v>15141</v>
      </c>
      <c r="D140" s="13">
        <f t="shared" si="18"/>
        <v>0.38865929101316837</v>
      </c>
      <c r="E140" s="14">
        <v>23470592.289999999</v>
      </c>
      <c r="F140" s="13">
        <f t="shared" si="19"/>
        <v>5.9429606315559061E-2</v>
      </c>
      <c r="G140" s="15">
        <f t="shared" si="9"/>
        <v>1550.1348847500165</v>
      </c>
      <c r="M140" s="16"/>
      <c r="N140" s="16"/>
      <c r="O140" s="16"/>
    </row>
    <row r="141" spans="1:15" ht="13.5" customHeight="1" x14ac:dyDescent="0.3">
      <c r="A141" s="2" t="s">
        <v>32</v>
      </c>
      <c r="B141" s="11">
        <v>20181</v>
      </c>
      <c r="C141" s="12">
        <v>13055</v>
      </c>
      <c r="D141" s="13">
        <f t="shared" si="18"/>
        <v>0.3853647017150279</v>
      </c>
      <c r="E141" s="14">
        <v>20675357.09</v>
      </c>
      <c r="F141" s="13">
        <f t="shared" si="19"/>
        <v>6.1097834670780678E-2</v>
      </c>
      <c r="G141" s="15">
        <f t="shared" si="9"/>
        <v>1583.7117648410569</v>
      </c>
      <c r="M141" s="16"/>
      <c r="N141" s="16"/>
      <c r="O141" s="16"/>
    </row>
    <row r="142" spans="1:15" ht="13.5" customHeight="1" x14ac:dyDescent="0.3">
      <c r="A142" s="2" t="s">
        <v>32</v>
      </c>
      <c r="B142" s="11">
        <v>20182</v>
      </c>
      <c r="C142" s="12">
        <v>14868</v>
      </c>
      <c r="D142" s="13">
        <f t="shared" si="18"/>
        <v>0.38695572964110037</v>
      </c>
      <c r="E142" s="14">
        <v>24954793.75</v>
      </c>
      <c r="F142" s="13">
        <f t="shared" si="19"/>
        <v>6.4081940549060898E-2</v>
      </c>
      <c r="G142" s="15">
        <f t="shared" si="9"/>
        <v>1678.4230394135054</v>
      </c>
      <c r="M142" s="16"/>
      <c r="N142" s="16"/>
      <c r="O142" s="16"/>
    </row>
    <row r="143" spans="1:15" ht="13.5" customHeight="1" x14ac:dyDescent="0.3">
      <c r="A143" s="2" t="s">
        <v>32</v>
      </c>
      <c r="B143" s="11">
        <v>20191</v>
      </c>
      <c r="C143" s="12">
        <v>13210</v>
      </c>
      <c r="D143" s="13">
        <f t="shared" si="18"/>
        <v>0.38691347899947282</v>
      </c>
      <c r="E143" s="14">
        <v>22490257.91</v>
      </c>
      <c r="F143" s="13">
        <f t="shared" si="19"/>
        <v>6.5343347455269082E-2</v>
      </c>
      <c r="G143" s="15">
        <f t="shared" si="9"/>
        <v>1702.517631339894</v>
      </c>
      <c r="M143" s="16"/>
      <c r="N143" s="16"/>
      <c r="O143" s="16"/>
    </row>
    <row r="144" spans="1:15" ht="13.5" customHeight="1" x14ac:dyDescent="0.3">
      <c r="A144" s="2" t="s">
        <v>32</v>
      </c>
      <c r="B144" s="11">
        <v>20192</v>
      </c>
      <c r="C144" s="12">
        <v>14627</v>
      </c>
      <c r="D144" s="13">
        <f t="shared" si="18"/>
        <v>0.37445599303671084</v>
      </c>
      <c r="E144" s="14">
        <v>25422994.449999999</v>
      </c>
      <c r="F144" s="13">
        <f t="shared" si="19"/>
        <v>6.5383524105427832E-2</v>
      </c>
      <c r="G144" s="15">
        <f t="shared" si="9"/>
        <v>1738.0867197648183</v>
      </c>
      <c r="M144" s="16"/>
      <c r="N144" s="16"/>
      <c r="O144" s="16"/>
    </row>
    <row r="145" spans="1:15" ht="13.5" customHeight="1" x14ac:dyDescent="0.3">
      <c r="A145" s="2" t="s">
        <v>32</v>
      </c>
      <c r="B145" s="11">
        <v>20201</v>
      </c>
      <c r="C145" s="12">
        <v>7880</v>
      </c>
      <c r="D145" s="13">
        <f t="shared" si="18"/>
        <v>0.40103822077459411</v>
      </c>
      <c r="E145" s="14">
        <v>14934706.189999999</v>
      </c>
      <c r="F145" s="13">
        <f t="shared" si="19"/>
        <v>6.6358982706495123E-2</v>
      </c>
      <c r="G145" s="15">
        <f t="shared" ref="G145:G214" si="20">E145/C145</f>
        <v>1895.2672829949238</v>
      </c>
      <c r="M145" s="16"/>
      <c r="N145" s="16"/>
      <c r="O145" s="16"/>
    </row>
    <row r="146" spans="1:15" ht="13.5" customHeight="1" x14ac:dyDescent="0.3">
      <c r="A146" s="2" t="s">
        <v>32</v>
      </c>
      <c r="B146" s="11">
        <v>20202</v>
      </c>
      <c r="C146" s="12">
        <v>10040</v>
      </c>
      <c r="D146" s="13">
        <f t="shared" si="18"/>
        <v>0.40474078851890671</v>
      </c>
      <c r="E146" s="14">
        <v>18356250.59</v>
      </c>
      <c r="F146" s="13">
        <f t="shared" si="19"/>
        <v>6.6155106793239521E-2</v>
      </c>
      <c r="G146" s="15">
        <f t="shared" si="20"/>
        <v>1828.311811752988</v>
      </c>
      <c r="M146" s="16"/>
      <c r="N146" s="16"/>
      <c r="O146" s="16"/>
    </row>
    <row r="147" spans="1:15" ht="13.5" customHeight="1" x14ac:dyDescent="0.3">
      <c r="A147" s="2" t="s">
        <v>32</v>
      </c>
      <c r="B147" s="11">
        <v>20211</v>
      </c>
      <c r="C147" s="12">
        <v>7242</v>
      </c>
      <c r="D147" s="13">
        <f t="shared" si="18"/>
        <v>0.39154411764705882</v>
      </c>
      <c r="E147" s="14">
        <v>12974117.789999999</v>
      </c>
      <c r="F147" s="13">
        <f t="shared" si="19"/>
        <v>6.7156805222749513E-2</v>
      </c>
      <c r="G147" s="15">
        <f t="shared" si="20"/>
        <v>1791.5103272576634</v>
      </c>
      <c r="M147" s="16"/>
      <c r="N147" s="16"/>
      <c r="O147" s="16"/>
    </row>
    <row r="148" spans="1:15" ht="13.5" customHeight="1" x14ac:dyDescent="0.3">
      <c r="A148" s="2" t="s">
        <v>32</v>
      </c>
      <c r="B148" s="11">
        <v>20212</v>
      </c>
      <c r="C148" s="12">
        <v>11382</v>
      </c>
      <c r="D148" s="13">
        <f t="shared" si="18"/>
        <v>0.39618503950711825</v>
      </c>
      <c r="E148" s="14">
        <v>19995505.16</v>
      </c>
      <c r="F148" s="13">
        <f t="shared" si="19"/>
        <v>6.7971340736019445E-2</v>
      </c>
      <c r="G148" s="15">
        <f t="shared" si="20"/>
        <v>1756.7655209980671</v>
      </c>
      <c r="M148" s="16"/>
      <c r="N148" s="16"/>
      <c r="O148" s="16"/>
    </row>
    <row r="149" spans="1:15" ht="13.5" customHeight="1" x14ac:dyDescent="0.3">
      <c r="A149" s="2" t="s">
        <v>32</v>
      </c>
      <c r="B149" s="11">
        <v>20221</v>
      </c>
      <c r="C149" s="12">
        <v>9854</v>
      </c>
      <c r="D149" s="13">
        <f t="shared" si="18"/>
        <v>0.38170127052990394</v>
      </c>
      <c r="E149" s="14">
        <v>15304989.640000001</v>
      </c>
      <c r="F149" s="13">
        <f t="shared" si="19"/>
        <v>6.5232156407203895E-2</v>
      </c>
      <c r="G149" s="15">
        <f t="shared" si="20"/>
        <v>1553.1753237264056</v>
      </c>
      <c r="M149" s="16"/>
      <c r="N149" s="16"/>
      <c r="O149" s="16"/>
    </row>
    <row r="150" spans="1:15" ht="13.5" customHeight="1" x14ac:dyDescent="0.3">
      <c r="A150" s="2" t="s">
        <v>32</v>
      </c>
      <c r="B150" s="11">
        <v>20222</v>
      </c>
      <c r="C150" s="12">
        <v>12264</v>
      </c>
      <c r="D150" s="13">
        <f t="shared" si="18"/>
        <v>0.39661082724273977</v>
      </c>
      <c r="E150" s="14">
        <v>19242086.460000001</v>
      </c>
      <c r="F150" s="13">
        <f t="shared" si="19"/>
        <v>6.7053612075845231E-2</v>
      </c>
      <c r="G150" s="15">
        <f t="shared" si="20"/>
        <v>1568.9894373776908</v>
      </c>
      <c r="M150" s="16"/>
      <c r="N150" s="16"/>
      <c r="O150" s="16"/>
    </row>
    <row r="151" spans="1:15" ht="13.5" customHeight="1" x14ac:dyDescent="0.3">
      <c r="A151" s="2" t="s">
        <v>32</v>
      </c>
      <c r="B151" s="11">
        <v>20231</v>
      </c>
      <c r="C151" s="12">
        <v>11348</v>
      </c>
      <c r="D151" s="13">
        <f t="shared" si="18"/>
        <v>0.38376733175515726</v>
      </c>
      <c r="E151" s="14">
        <v>14135090.939999999</v>
      </c>
      <c r="F151" s="13">
        <f t="shared" si="19"/>
        <v>5.9486740586425467E-2</v>
      </c>
      <c r="G151" s="15">
        <f t="shared" si="20"/>
        <v>1245.6019510045824</v>
      </c>
      <c r="M151" s="16"/>
      <c r="N151" s="16"/>
      <c r="O151" s="16"/>
    </row>
    <row r="152" spans="1:15" ht="13.5" customHeight="1" x14ac:dyDescent="0.3">
      <c r="A152" s="2" t="s">
        <v>32</v>
      </c>
      <c r="B152" s="11">
        <v>20232</v>
      </c>
      <c r="C152" s="12">
        <v>12763</v>
      </c>
      <c r="D152" s="13">
        <f t="shared" si="18"/>
        <v>0.36758733907433544</v>
      </c>
      <c r="E152" s="14">
        <v>14424564.039999999</v>
      </c>
      <c r="F152" s="13">
        <f t="shared" si="19"/>
        <v>5.6880957057020072E-2</v>
      </c>
      <c r="G152" s="15">
        <f t="shared" si="20"/>
        <v>1130.1860095588811</v>
      </c>
      <c r="M152" s="16"/>
      <c r="N152" s="16"/>
      <c r="O152" s="16"/>
    </row>
    <row r="153" spans="1:15" ht="13.5" customHeight="1" x14ac:dyDescent="0.3">
      <c r="A153" s="2" t="s">
        <v>32</v>
      </c>
      <c r="B153" s="11">
        <v>20241</v>
      </c>
      <c r="C153" s="12">
        <v>11048</v>
      </c>
      <c r="D153" s="13">
        <f t="shared" si="18"/>
        <v>0.34770567130358154</v>
      </c>
      <c r="E153" s="14">
        <v>10574872.42</v>
      </c>
      <c r="F153" s="13">
        <f t="shared" si="19"/>
        <v>5.7585125066798616E-2</v>
      </c>
      <c r="G153" s="15">
        <f t="shared" si="20"/>
        <v>957.17527335264299</v>
      </c>
      <c r="M153" s="16"/>
      <c r="N153" s="16"/>
      <c r="O153" s="16"/>
    </row>
    <row r="154" spans="1:15" ht="13.5" customHeight="1" x14ac:dyDescent="0.3">
      <c r="A154" s="2" t="s">
        <v>32</v>
      </c>
      <c r="B154" s="11">
        <v>20242</v>
      </c>
      <c r="C154" s="12">
        <v>10145</v>
      </c>
      <c r="D154" s="13">
        <f t="shared" si="18"/>
        <v>0.29423707184083064</v>
      </c>
      <c r="E154" s="14">
        <v>7309788.8399999999</v>
      </c>
      <c r="F154" s="13">
        <f t="shared" si="19"/>
        <v>5.6155506285438653E-2</v>
      </c>
      <c r="G154" s="15">
        <f t="shared" si="20"/>
        <v>720.53118186298673</v>
      </c>
      <c r="M154" s="16"/>
      <c r="N154" s="16"/>
      <c r="O154" s="16"/>
    </row>
    <row r="155" spans="1:15" ht="13.5" customHeight="1" x14ac:dyDescent="0.3">
      <c r="A155" s="2" t="s">
        <v>32</v>
      </c>
      <c r="B155" s="11">
        <v>20251</v>
      </c>
      <c r="C155" s="12">
        <v>2674</v>
      </c>
      <c r="D155" s="13">
        <f t="shared" si="18"/>
        <v>0.15790716900909413</v>
      </c>
      <c r="E155" s="14">
        <v>1340522.3500000001</v>
      </c>
      <c r="F155" s="13">
        <f t="shared" si="19"/>
        <v>4.9370908909908334E-2</v>
      </c>
      <c r="G155" s="15">
        <f t="shared" ref="G155" si="21">E155/C155</f>
        <v>501.31725878833214</v>
      </c>
      <c r="M155" s="16"/>
      <c r="N155" s="16"/>
      <c r="O155" s="16"/>
    </row>
    <row r="156" spans="1:15" ht="13.5" customHeight="1" x14ac:dyDescent="0.3">
      <c r="A156" s="2" t="s">
        <v>33</v>
      </c>
      <c r="B156" s="11">
        <v>20131</v>
      </c>
      <c r="C156" s="12">
        <v>4634</v>
      </c>
      <c r="D156" s="13">
        <f t="shared" ref="D156:D180" si="22">C156/C319</f>
        <v>0.17047419342971709</v>
      </c>
      <c r="E156" s="14">
        <v>6328752.1699999999</v>
      </c>
      <c r="F156" s="13">
        <f t="shared" ref="F156:F180" si="23">E156/E319</f>
        <v>2.2288717684060624E-2</v>
      </c>
      <c r="G156" s="15">
        <f t="shared" si="20"/>
        <v>1365.7212278808804</v>
      </c>
      <c r="M156" s="16"/>
      <c r="N156" s="16"/>
      <c r="O156" s="16"/>
    </row>
    <row r="157" spans="1:15" ht="13.5" customHeight="1" x14ac:dyDescent="0.3">
      <c r="A157" s="2" t="s">
        <v>33</v>
      </c>
      <c r="B157" s="11">
        <v>20132</v>
      </c>
      <c r="C157" s="12">
        <v>5977</v>
      </c>
      <c r="D157" s="13">
        <f t="shared" si="22"/>
        <v>0.18162204867969248</v>
      </c>
      <c r="E157" s="14">
        <v>7414271.0199999996</v>
      </c>
      <c r="F157" s="13">
        <f t="shared" si="23"/>
        <v>2.1153107481511019E-2</v>
      </c>
      <c r="G157" s="15">
        <f t="shared" si="20"/>
        <v>1240.4669600133846</v>
      </c>
      <c r="M157" s="16"/>
      <c r="N157" s="16"/>
      <c r="O157" s="16"/>
    </row>
    <row r="158" spans="1:15" ht="13.5" customHeight="1" x14ac:dyDescent="0.3">
      <c r="A158" s="2" t="s">
        <v>33</v>
      </c>
      <c r="B158" s="11">
        <v>20141</v>
      </c>
      <c r="C158" s="12">
        <v>5294</v>
      </c>
      <c r="D158" s="13">
        <f t="shared" si="22"/>
        <v>0.18073194046155946</v>
      </c>
      <c r="E158" s="14">
        <v>6791362.2400000002</v>
      </c>
      <c r="F158" s="13">
        <f t="shared" si="23"/>
        <v>2.202708779780908E-2</v>
      </c>
      <c r="G158" s="15">
        <f t="shared" si="20"/>
        <v>1282.8413751416699</v>
      </c>
      <c r="M158" s="16"/>
      <c r="N158" s="16"/>
      <c r="O158" s="16"/>
    </row>
    <row r="159" spans="1:15" ht="13.5" customHeight="1" x14ac:dyDescent="0.3">
      <c r="A159" s="2" t="s">
        <v>33</v>
      </c>
      <c r="B159" s="11">
        <v>20142</v>
      </c>
      <c r="C159" s="12">
        <v>6179</v>
      </c>
      <c r="D159" s="13">
        <f t="shared" si="22"/>
        <v>0.19515507548480829</v>
      </c>
      <c r="E159" s="14">
        <v>9484255.4000000004</v>
      </c>
      <c r="F159" s="13">
        <f t="shared" si="23"/>
        <v>2.6054894205025551E-2</v>
      </c>
      <c r="G159" s="15">
        <f t="shared" si="20"/>
        <v>1534.9175271079464</v>
      </c>
      <c r="M159" s="16"/>
      <c r="N159" s="16"/>
      <c r="O159" s="16"/>
    </row>
    <row r="160" spans="1:15" ht="13.5" customHeight="1" x14ac:dyDescent="0.3">
      <c r="A160" s="2" t="s">
        <v>33</v>
      </c>
      <c r="B160" s="11">
        <v>20151</v>
      </c>
      <c r="C160" s="12">
        <v>6283</v>
      </c>
      <c r="D160" s="13">
        <f t="shared" si="22"/>
        <v>0.19973296881457228</v>
      </c>
      <c r="E160" s="14">
        <v>8581077.8100000005</v>
      </c>
      <c r="F160" s="13">
        <f t="shared" si="23"/>
        <v>2.5385427379095021E-2</v>
      </c>
      <c r="G160" s="15">
        <f t="shared" si="20"/>
        <v>1365.761230303995</v>
      </c>
      <c r="M160" s="16"/>
      <c r="N160" s="16"/>
      <c r="O160" s="16"/>
    </row>
    <row r="161" spans="1:15" ht="13.5" customHeight="1" x14ac:dyDescent="0.3">
      <c r="A161" s="2" t="s">
        <v>33</v>
      </c>
      <c r="B161" s="11">
        <v>20152</v>
      </c>
      <c r="C161" s="12">
        <v>7809</v>
      </c>
      <c r="D161" s="13">
        <f t="shared" si="22"/>
        <v>0.22277058252981116</v>
      </c>
      <c r="E161" s="14">
        <v>12168813.140000001</v>
      </c>
      <c r="F161" s="13">
        <f t="shared" si="23"/>
        <v>2.9041653154669361E-2</v>
      </c>
      <c r="G161" s="15">
        <f t="shared" si="20"/>
        <v>1558.3062030989884</v>
      </c>
      <c r="M161" s="16"/>
      <c r="N161" s="16"/>
      <c r="O161" s="16"/>
    </row>
    <row r="162" spans="1:15" ht="13.5" customHeight="1" x14ac:dyDescent="0.3">
      <c r="A162" s="2" t="s">
        <v>33</v>
      </c>
      <c r="B162" s="11">
        <v>20161</v>
      </c>
      <c r="C162" s="12">
        <v>7296</v>
      </c>
      <c r="D162" s="13">
        <f t="shared" si="22"/>
        <v>0.22431975403535742</v>
      </c>
      <c r="E162" s="14">
        <v>10675234.93</v>
      </c>
      <c r="F162" s="13">
        <f t="shared" si="23"/>
        <v>2.8501892706176535E-2</v>
      </c>
      <c r="G162" s="15">
        <f t="shared" si="20"/>
        <v>1463.1626822916667</v>
      </c>
      <c r="M162" s="16"/>
      <c r="N162" s="16"/>
      <c r="O162" s="16"/>
    </row>
    <row r="163" spans="1:15" ht="13.5" customHeight="1" x14ac:dyDescent="0.3">
      <c r="A163" s="2" t="s">
        <v>33</v>
      </c>
      <c r="B163" s="11">
        <v>20162</v>
      </c>
      <c r="C163" s="12">
        <v>8450</v>
      </c>
      <c r="D163" s="13">
        <f t="shared" si="22"/>
        <v>0.22122735364959681</v>
      </c>
      <c r="E163" s="14">
        <v>12195838.82</v>
      </c>
      <c r="F163" s="13">
        <f t="shared" si="23"/>
        <v>2.9722989049106831E-2</v>
      </c>
      <c r="G163" s="15">
        <f t="shared" si="20"/>
        <v>1443.2945349112426</v>
      </c>
      <c r="M163" s="16"/>
      <c r="N163" s="16"/>
      <c r="O163" s="16"/>
    </row>
    <row r="164" spans="1:15" ht="13.5" customHeight="1" x14ac:dyDescent="0.3">
      <c r="A164" s="2" t="s">
        <v>33</v>
      </c>
      <c r="B164" s="11">
        <v>20171</v>
      </c>
      <c r="C164" s="12">
        <v>7008</v>
      </c>
      <c r="D164" s="13">
        <f t="shared" si="22"/>
        <v>0.20849076250260315</v>
      </c>
      <c r="E164" s="14">
        <v>8974781.2599999998</v>
      </c>
      <c r="F164" s="13">
        <f t="shared" si="23"/>
        <v>2.6547973493490806E-2</v>
      </c>
      <c r="G164" s="15">
        <f t="shared" si="20"/>
        <v>1280.6480108447488</v>
      </c>
      <c r="M164" s="16"/>
      <c r="N164" s="16"/>
      <c r="O164" s="16"/>
    </row>
    <row r="165" spans="1:15" ht="13.5" customHeight="1" x14ac:dyDescent="0.3">
      <c r="A165" s="2" t="s">
        <v>33</v>
      </c>
      <c r="B165" s="11">
        <v>20172</v>
      </c>
      <c r="C165" s="12">
        <v>8243</v>
      </c>
      <c r="D165" s="13">
        <f t="shared" si="22"/>
        <v>0.21159226839849066</v>
      </c>
      <c r="E165" s="14">
        <v>12068984.630000001</v>
      </c>
      <c r="F165" s="13">
        <f t="shared" si="23"/>
        <v>3.0559731783804646E-2</v>
      </c>
      <c r="G165" s="15">
        <f t="shared" si="20"/>
        <v>1464.1495365764893</v>
      </c>
      <c r="M165" s="16"/>
      <c r="N165" s="16"/>
      <c r="O165" s="16"/>
    </row>
    <row r="166" spans="1:15" ht="13.5" customHeight="1" x14ac:dyDescent="0.3">
      <c r="A166" s="2" t="s">
        <v>33</v>
      </c>
      <c r="B166" s="11">
        <v>20181</v>
      </c>
      <c r="C166" s="12">
        <v>7144</v>
      </c>
      <c r="D166" s="13">
        <f t="shared" si="22"/>
        <v>0.21088053841839596</v>
      </c>
      <c r="E166" s="14">
        <v>10710702.67</v>
      </c>
      <c r="F166" s="13">
        <f t="shared" si="23"/>
        <v>3.1651242495640455E-2</v>
      </c>
      <c r="G166" s="15">
        <f t="shared" si="20"/>
        <v>1499.2584924412095</v>
      </c>
      <c r="M166" s="16"/>
      <c r="N166" s="16"/>
      <c r="O166" s="16"/>
    </row>
    <row r="167" spans="1:15" ht="13.5" customHeight="1" x14ac:dyDescent="0.3">
      <c r="A167" s="2" t="s">
        <v>33</v>
      </c>
      <c r="B167" s="11">
        <v>20182</v>
      </c>
      <c r="C167" s="12">
        <v>8192</v>
      </c>
      <c r="D167" s="13">
        <f t="shared" si="22"/>
        <v>0.21320563204330739</v>
      </c>
      <c r="E167" s="14">
        <v>12527084.17</v>
      </c>
      <c r="F167" s="13">
        <f t="shared" si="23"/>
        <v>3.2168563326035175E-2</v>
      </c>
      <c r="G167" s="15">
        <f t="shared" si="20"/>
        <v>1529.1850793457031</v>
      </c>
      <c r="M167" s="16"/>
      <c r="N167" s="16"/>
      <c r="O167" s="16"/>
    </row>
    <row r="168" spans="1:15" ht="13.5" customHeight="1" x14ac:dyDescent="0.3">
      <c r="A168" s="2" t="s">
        <v>33</v>
      </c>
      <c r="B168" s="11">
        <v>20191</v>
      </c>
      <c r="C168" s="12">
        <v>7215</v>
      </c>
      <c r="D168" s="13">
        <f t="shared" si="22"/>
        <v>0.21132329681916701</v>
      </c>
      <c r="E168" s="14">
        <v>10754117.92</v>
      </c>
      <c r="F168" s="13">
        <f t="shared" si="23"/>
        <v>3.1245086945358897E-2</v>
      </c>
      <c r="G168" s="15">
        <f t="shared" si="20"/>
        <v>1490.5222342342342</v>
      </c>
      <c r="M168" s="16"/>
      <c r="N168" s="16"/>
      <c r="O168" s="16"/>
    </row>
    <row r="169" spans="1:15" ht="13.5" customHeight="1" x14ac:dyDescent="0.3">
      <c r="A169" s="2" t="s">
        <v>33</v>
      </c>
      <c r="B169" s="11">
        <v>20192</v>
      </c>
      <c r="C169" s="12">
        <v>8501</v>
      </c>
      <c r="D169" s="13">
        <f t="shared" si="22"/>
        <v>0.21762838564333623</v>
      </c>
      <c r="E169" s="14">
        <v>13702773.560000001</v>
      </c>
      <c r="F169" s="13">
        <f t="shared" si="23"/>
        <v>3.5241152537461191E-2</v>
      </c>
      <c r="G169" s="15">
        <f t="shared" si="20"/>
        <v>1611.9013716033407</v>
      </c>
      <c r="M169" s="16"/>
      <c r="N169" s="16"/>
      <c r="O169" s="16"/>
    </row>
    <row r="170" spans="1:15" ht="13.5" customHeight="1" x14ac:dyDescent="0.3">
      <c r="A170" s="2" t="s">
        <v>33</v>
      </c>
      <c r="B170" s="11">
        <v>20201</v>
      </c>
      <c r="C170" s="12">
        <v>4912</v>
      </c>
      <c r="D170" s="13">
        <f t="shared" si="22"/>
        <v>0.2499872767061937</v>
      </c>
      <c r="E170" s="14">
        <v>8231779.2199999997</v>
      </c>
      <c r="F170" s="13">
        <f t="shared" si="23"/>
        <v>3.6576045618455247E-2</v>
      </c>
      <c r="G170" s="15">
        <f t="shared" si="20"/>
        <v>1675.8508184039088</v>
      </c>
      <c r="M170" s="16"/>
      <c r="N170" s="16"/>
      <c r="O170" s="16"/>
    </row>
    <row r="171" spans="1:15" ht="13.5" customHeight="1" x14ac:dyDescent="0.3">
      <c r="A171" s="2" t="s">
        <v>33</v>
      </c>
      <c r="B171" s="11">
        <v>20202</v>
      </c>
      <c r="C171" s="12">
        <v>6382</v>
      </c>
      <c r="D171" s="13">
        <f t="shared" si="22"/>
        <v>0.25727646537128113</v>
      </c>
      <c r="E171" s="14">
        <v>10511507.859999999</v>
      </c>
      <c r="F171" s="13">
        <f t="shared" si="23"/>
        <v>3.7883004572573584E-2</v>
      </c>
      <c r="G171" s="15">
        <f t="shared" si="20"/>
        <v>1647.0554465684738</v>
      </c>
      <c r="M171" s="16"/>
      <c r="N171" s="16"/>
      <c r="O171" s="16"/>
    </row>
    <row r="172" spans="1:15" ht="13.5" customHeight="1" x14ac:dyDescent="0.3">
      <c r="A172" s="2" t="s">
        <v>33</v>
      </c>
      <c r="B172" s="11">
        <v>20211</v>
      </c>
      <c r="C172" s="12">
        <v>4519</v>
      </c>
      <c r="D172" s="13">
        <f t="shared" si="22"/>
        <v>0.24432309688581316</v>
      </c>
      <c r="E172" s="14">
        <v>6623728.29</v>
      </c>
      <c r="F172" s="13">
        <f t="shared" si="23"/>
        <v>3.4285832595323293E-2</v>
      </c>
      <c r="G172" s="15">
        <f t="shared" si="20"/>
        <v>1465.750894003098</v>
      </c>
      <c r="M172" s="16"/>
      <c r="N172" s="16"/>
      <c r="O172" s="16"/>
    </row>
    <row r="173" spans="1:15" ht="13.5" customHeight="1" x14ac:dyDescent="0.3">
      <c r="A173" s="2" t="s">
        <v>33</v>
      </c>
      <c r="B173" s="11">
        <v>20212</v>
      </c>
      <c r="C173" s="12">
        <v>6683</v>
      </c>
      <c r="D173" s="13">
        <f t="shared" si="22"/>
        <v>0.23262208917818233</v>
      </c>
      <c r="E173" s="14">
        <v>11142795.029999999</v>
      </c>
      <c r="F173" s="13">
        <f t="shared" si="23"/>
        <v>3.7878048675203058E-2</v>
      </c>
      <c r="G173" s="15">
        <f t="shared" si="20"/>
        <v>1667.3342855005237</v>
      </c>
      <c r="M173" s="16"/>
      <c r="N173" s="16"/>
      <c r="O173" s="16"/>
    </row>
    <row r="174" spans="1:15" ht="13.5" customHeight="1" x14ac:dyDescent="0.3">
      <c r="A174" s="2" t="s">
        <v>33</v>
      </c>
      <c r="B174" s="11">
        <v>20221</v>
      </c>
      <c r="C174" s="12">
        <v>5633</v>
      </c>
      <c r="D174" s="13">
        <f t="shared" si="22"/>
        <v>0.21819801673380848</v>
      </c>
      <c r="E174" s="14">
        <v>7526847.0199999996</v>
      </c>
      <c r="F174" s="13">
        <f t="shared" si="23"/>
        <v>3.2080548475414486E-2</v>
      </c>
      <c r="G174" s="15">
        <f t="shared" si="20"/>
        <v>1336.2057553701402</v>
      </c>
      <c r="M174" s="16"/>
      <c r="N174" s="16"/>
      <c r="O174" s="16"/>
    </row>
    <row r="175" spans="1:15" ht="13.5" customHeight="1" x14ac:dyDescent="0.3">
      <c r="A175" s="2" t="s">
        <v>33</v>
      </c>
      <c r="B175" s="11">
        <v>20222</v>
      </c>
      <c r="C175" s="12">
        <v>7094</v>
      </c>
      <c r="D175" s="13">
        <f t="shared" si="22"/>
        <v>0.22941594980919733</v>
      </c>
      <c r="E175" s="14">
        <v>10971556.98</v>
      </c>
      <c r="F175" s="13">
        <f t="shared" si="23"/>
        <v>3.8232991372025668E-2</v>
      </c>
      <c r="G175" s="15">
        <f t="shared" si="20"/>
        <v>1546.596698618551</v>
      </c>
      <c r="M175" s="16"/>
      <c r="N175" s="16"/>
      <c r="O175" s="16"/>
    </row>
    <row r="176" spans="1:15" ht="13.5" customHeight="1" x14ac:dyDescent="0.3">
      <c r="A176" s="2" t="s">
        <v>33</v>
      </c>
      <c r="B176" s="11">
        <v>20231</v>
      </c>
      <c r="C176" s="12">
        <v>6403</v>
      </c>
      <c r="D176" s="13">
        <f t="shared" si="22"/>
        <v>0.21653703077443354</v>
      </c>
      <c r="E176" s="14">
        <v>7899392.2699999996</v>
      </c>
      <c r="F176" s="13">
        <f t="shared" si="23"/>
        <v>3.3244151081203065E-2</v>
      </c>
      <c r="G176" s="15">
        <f t="shared" si="20"/>
        <v>1233.701744494768</v>
      </c>
      <c r="M176" s="16"/>
      <c r="N176" s="16"/>
      <c r="O176" s="16"/>
    </row>
    <row r="177" spans="1:15" ht="13.5" customHeight="1" x14ac:dyDescent="0.3">
      <c r="A177" s="2" t="s">
        <v>33</v>
      </c>
      <c r="B177" s="11">
        <v>20232</v>
      </c>
      <c r="C177" s="12">
        <v>7387</v>
      </c>
      <c r="D177" s="13">
        <f t="shared" si="22"/>
        <v>0.2127530889087296</v>
      </c>
      <c r="E177" s="14">
        <v>8818482.9499999993</v>
      </c>
      <c r="F177" s="13">
        <f t="shared" si="23"/>
        <v>3.4774274535857214E-2</v>
      </c>
      <c r="G177" s="15">
        <f t="shared" si="20"/>
        <v>1193.7840733721403</v>
      </c>
      <c r="M177" s="16"/>
      <c r="N177" s="16"/>
      <c r="O177" s="16"/>
    </row>
    <row r="178" spans="1:15" ht="13.5" customHeight="1" x14ac:dyDescent="0.3">
      <c r="A178" s="2" t="s">
        <v>33</v>
      </c>
      <c r="B178" s="11">
        <v>20241</v>
      </c>
      <c r="C178" s="12">
        <v>6214</v>
      </c>
      <c r="D178" s="13">
        <f t="shared" si="22"/>
        <v>0.19556870397180084</v>
      </c>
      <c r="E178" s="14">
        <v>5902234.4299999997</v>
      </c>
      <c r="F178" s="13">
        <f t="shared" si="23"/>
        <v>3.2140426316851475E-2</v>
      </c>
      <c r="G178" s="15">
        <f t="shared" si="20"/>
        <v>949.82852108142902</v>
      </c>
      <c r="M178" s="16"/>
      <c r="N178" s="16"/>
      <c r="O178" s="16"/>
    </row>
    <row r="179" spans="1:15" ht="13.5" customHeight="1" x14ac:dyDescent="0.3">
      <c r="A179" s="2" t="s">
        <v>33</v>
      </c>
      <c r="B179" s="11">
        <v>20242</v>
      </c>
      <c r="C179" s="12">
        <v>5582</v>
      </c>
      <c r="D179" s="13">
        <f t="shared" si="22"/>
        <v>0.16189564662548217</v>
      </c>
      <c r="E179" s="14">
        <v>4605795.6500000004</v>
      </c>
      <c r="F179" s="13">
        <f t="shared" si="23"/>
        <v>3.5382798632664886E-2</v>
      </c>
      <c r="G179" s="15">
        <f t="shared" si="20"/>
        <v>825.11566642780372</v>
      </c>
      <c r="M179" s="16"/>
      <c r="N179" s="16"/>
      <c r="O179" s="16"/>
    </row>
    <row r="180" spans="1:15" ht="13.5" customHeight="1" x14ac:dyDescent="0.3">
      <c r="A180" s="2" t="s">
        <v>33</v>
      </c>
      <c r="B180" s="11">
        <v>20251</v>
      </c>
      <c r="C180" s="12">
        <v>1088</v>
      </c>
      <c r="D180" s="13">
        <f t="shared" si="22"/>
        <v>6.4249438998464622E-2</v>
      </c>
      <c r="E180" s="14">
        <v>715254.59</v>
      </c>
      <c r="F180" s="13">
        <f t="shared" si="23"/>
        <v>2.6342544165924447E-2</v>
      </c>
      <c r="G180" s="15">
        <f t="shared" ref="G180" si="24">E180/C180</f>
        <v>657.40311580882349</v>
      </c>
      <c r="M180" s="16"/>
      <c r="N180" s="16"/>
      <c r="O180" s="16"/>
    </row>
    <row r="181" spans="1:15" ht="13.5" customHeight="1" x14ac:dyDescent="0.3">
      <c r="A181" s="2" t="s">
        <v>34</v>
      </c>
      <c r="B181" s="11">
        <v>20131</v>
      </c>
      <c r="C181" s="12">
        <v>5435</v>
      </c>
      <c r="D181" s="13">
        <f t="shared" ref="D181:D205" si="25">C181/C319</f>
        <v>0.19994113968289004</v>
      </c>
      <c r="E181" s="14">
        <v>7636574.1200000001</v>
      </c>
      <c r="F181" s="13">
        <f t="shared" ref="F181:F205" si="26">E181/E319</f>
        <v>2.689462947228722E-2</v>
      </c>
      <c r="G181" s="15">
        <f t="shared" si="20"/>
        <v>1405.0734351425942</v>
      </c>
      <c r="M181" s="16"/>
      <c r="N181" s="16"/>
      <c r="O181" s="16"/>
    </row>
    <row r="182" spans="1:15" ht="13.5" customHeight="1" x14ac:dyDescent="0.3">
      <c r="A182" s="2" t="s">
        <v>34</v>
      </c>
      <c r="B182" s="11">
        <v>20132</v>
      </c>
      <c r="C182" s="12">
        <v>6662</v>
      </c>
      <c r="D182" s="13">
        <f t="shared" si="25"/>
        <v>0.20243702330669422</v>
      </c>
      <c r="E182" s="14">
        <v>9145643.4499999993</v>
      </c>
      <c r="F182" s="13">
        <f t="shared" si="26"/>
        <v>2.6092757920984019E-2</v>
      </c>
      <c r="G182" s="15">
        <f t="shared" si="20"/>
        <v>1372.8074827379164</v>
      </c>
      <c r="M182" s="16"/>
      <c r="N182" s="16"/>
      <c r="O182" s="16"/>
    </row>
    <row r="183" spans="1:15" ht="13.5" customHeight="1" x14ac:dyDescent="0.3">
      <c r="A183" s="2" t="s">
        <v>34</v>
      </c>
      <c r="B183" s="11">
        <v>20141</v>
      </c>
      <c r="C183" s="12">
        <v>5798</v>
      </c>
      <c r="D183" s="13">
        <f t="shared" si="25"/>
        <v>0.19793800355045746</v>
      </c>
      <c r="E183" s="14">
        <v>7688990.0999999996</v>
      </c>
      <c r="F183" s="13">
        <f t="shared" si="26"/>
        <v>2.493845181923101E-2</v>
      </c>
      <c r="G183" s="15">
        <f t="shared" si="20"/>
        <v>1326.1452397378405</v>
      </c>
      <c r="M183" s="16"/>
      <c r="N183" s="16"/>
      <c r="O183" s="16"/>
    </row>
    <row r="184" spans="1:15" ht="13.5" customHeight="1" x14ac:dyDescent="0.3">
      <c r="A184" s="2" t="s">
        <v>34</v>
      </c>
      <c r="B184" s="11">
        <v>20142</v>
      </c>
      <c r="C184" s="12">
        <v>6477</v>
      </c>
      <c r="D184" s="13">
        <f t="shared" si="25"/>
        <v>0.20456698881940497</v>
      </c>
      <c r="E184" s="14">
        <v>8522738.8499999996</v>
      </c>
      <c r="F184" s="13">
        <f t="shared" si="26"/>
        <v>2.3413441510000996E-2</v>
      </c>
      <c r="G184" s="15">
        <f t="shared" si="20"/>
        <v>1315.846665122742</v>
      </c>
      <c r="M184" s="16"/>
      <c r="N184" s="16"/>
      <c r="O184" s="16"/>
    </row>
    <row r="185" spans="1:15" ht="13.5" customHeight="1" x14ac:dyDescent="0.3">
      <c r="A185" s="2" t="s">
        <v>34</v>
      </c>
      <c r="B185" s="11">
        <v>20151</v>
      </c>
      <c r="C185" s="12">
        <v>6301</v>
      </c>
      <c r="D185" s="13">
        <f t="shared" si="25"/>
        <v>0.20030517849763169</v>
      </c>
      <c r="E185" s="14">
        <v>8324702.4800000004</v>
      </c>
      <c r="F185" s="13">
        <f t="shared" si="26"/>
        <v>2.4626991496609237E-2</v>
      </c>
      <c r="G185" s="15">
        <f t="shared" si="20"/>
        <v>1321.1716362482146</v>
      </c>
      <c r="M185" s="16"/>
      <c r="N185" s="16"/>
      <c r="O185" s="16"/>
    </row>
    <row r="186" spans="1:15" ht="13.5" customHeight="1" x14ac:dyDescent="0.3">
      <c r="A186" s="2" t="s">
        <v>34</v>
      </c>
      <c r="B186" s="11">
        <v>20152</v>
      </c>
      <c r="C186" s="12">
        <v>7137</v>
      </c>
      <c r="D186" s="13">
        <f t="shared" si="25"/>
        <v>0.20360015975352314</v>
      </c>
      <c r="E186" s="14">
        <v>9224478.4000000004</v>
      </c>
      <c r="F186" s="13">
        <f t="shared" si="26"/>
        <v>2.2014809426643838E-2</v>
      </c>
      <c r="G186" s="15">
        <f t="shared" si="20"/>
        <v>1292.4868151884546</v>
      </c>
      <c r="M186" s="16"/>
      <c r="N186" s="16"/>
      <c r="O186" s="16"/>
    </row>
    <row r="187" spans="1:15" ht="13.5" customHeight="1" x14ac:dyDescent="0.3">
      <c r="A187" s="2" t="s">
        <v>35</v>
      </c>
      <c r="B187" s="11">
        <v>20161</v>
      </c>
      <c r="C187" s="12">
        <v>6518</v>
      </c>
      <c r="D187" s="13">
        <f t="shared" si="25"/>
        <v>0.20039969254419676</v>
      </c>
      <c r="E187" s="14">
        <v>8608475.8699999992</v>
      </c>
      <c r="F187" s="13">
        <f t="shared" si="26"/>
        <v>2.2983836629293711E-2</v>
      </c>
      <c r="G187" s="15">
        <f t="shared" si="20"/>
        <v>1320.7235148818654</v>
      </c>
      <c r="M187" s="16"/>
      <c r="N187" s="16"/>
      <c r="O187" s="16"/>
    </row>
    <row r="188" spans="1:15" ht="13.5" customHeight="1" x14ac:dyDescent="0.3">
      <c r="A188" s="2" t="s">
        <v>35</v>
      </c>
      <c r="B188" s="11">
        <v>20162</v>
      </c>
      <c r="C188" s="12">
        <v>7308</v>
      </c>
      <c r="D188" s="13">
        <f t="shared" si="25"/>
        <v>0.19132893496701225</v>
      </c>
      <c r="E188" s="14">
        <v>9649184.3000000007</v>
      </c>
      <c r="F188" s="13">
        <f t="shared" si="26"/>
        <v>2.3516430769106669E-2</v>
      </c>
      <c r="G188" s="15">
        <f t="shared" si="20"/>
        <v>1320.3590996168584</v>
      </c>
      <c r="M188" s="16"/>
      <c r="N188" s="16"/>
      <c r="O188" s="16"/>
    </row>
    <row r="189" spans="1:15" ht="13.5" customHeight="1" x14ac:dyDescent="0.3">
      <c r="A189" s="2" t="s">
        <v>35</v>
      </c>
      <c r="B189" s="11">
        <v>20171</v>
      </c>
      <c r="C189" s="12">
        <v>6228</v>
      </c>
      <c r="D189" s="13">
        <f t="shared" si="25"/>
        <v>0.18528545503227917</v>
      </c>
      <c r="E189" s="14">
        <v>8036863.4400000004</v>
      </c>
      <c r="F189" s="13">
        <f t="shared" si="26"/>
        <v>2.3773552958540334E-2</v>
      </c>
      <c r="G189" s="15">
        <f t="shared" si="20"/>
        <v>1290.4405009633913</v>
      </c>
      <c r="M189" s="16"/>
      <c r="N189" s="16"/>
      <c r="O189" s="16"/>
    </row>
    <row r="190" spans="1:15" ht="13.5" customHeight="1" x14ac:dyDescent="0.3">
      <c r="A190" s="2" t="s">
        <v>35</v>
      </c>
      <c r="B190" s="11">
        <v>20172</v>
      </c>
      <c r="C190" s="12">
        <v>6839</v>
      </c>
      <c r="D190" s="13">
        <f t="shared" si="25"/>
        <v>0.17555253227917961</v>
      </c>
      <c r="E190" s="14">
        <v>8790939.0700000003</v>
      </c>
      <c r="F190" s="13">
        <f t="shared" si="26"/>
        <v>2.2259431786762419E-2</v>
      </c>
      <c r="G190" s="15">
        <f t="shared" si="20"/>
        <v>1285.4129361017692</v>
      </c>
      <c r="M190" s="16"/>
      <c r="N190" s="16"/>
      <c r="O190" s="16"/>
    </row>
    <row r="191" spans="1:15" ht="13.5" customHeight="1" x14ac:dyDescent="0.3">
      <c r="A191" s="2" t="s">
        <v>35</v>
      </c>
      <c r="B191" s="11">
        <v>20181</v>
      </c>
      <c r="C191" s="12">
        <v>5711</v>
      </c>
      <c r="D191" s="13">
        <f t="shared" si="25"/>
        <v>0.16858045281459397</v>
      </c>
      <c r="E191" s="14">
        <v>7541365.1100000003</v>
      </c>
      <c r="F191" s="13">
        <f t="shared" si="26"/>
        <v>2.2285519745902184E-2</v>
      </c>
      <c r="G191" s="15">
        <f t="shared" si="20"/>
        <v>1320.4981807039048</v>
      </c>
      <c r="M191" s="16"/>
      <c r="N191" s="16"/>
      <c r="O191" s="16"/>
    </row>
    <row r="192" spans="1:15" ht="13.5" customHeight="1" x14ac:dyDescent="0.3">
      <c r="A192" s="2" t="s">
        <v>35</v>
      </c>
      <c r="B192" s="11">
        <v>20182</v>
      </c>
      <c r="C192" s="12">
        <v>6583</v>
      </c>
      <c r="D192" s="13">
        <f t="shared" si="25"/>
        <v>0.17132967233167634</v>
      </c>
      <c r="E192" s="14">
        <v>8441508.5199999996</v>
      </c>
      <c r="F192" s="13">
        <f t="shared" si="26"/>
        <v>2.1677127550815002E-2</v>
      </c>
      <c r="G192" s="15">
        <f t="shared" si="20"/>
        <v>1282.3193862980404</v>
      </c>
      <c r="M192" s="16"/>
      <c r="N192" s="16"/>
      <c r="O192" s="16"/>
    </row>
    <row r="193" spans="1:15" ht="13.5" customHeight="1" x14ac:dyDescent="0.3">
      <c r="A193" s="2" t="s">
        <v>35</v>
      </c>
      <c r="B193" s="11">
        <v>20191</v>
      </c>
      <c r="C193" s="12">
        <v>5846</v>
      </c>
      <c r="D193" s="13">
        <f t="shared" si="25"/>
        <v>0.17122605588424814</v>
      </c>
      <c r="E193" s="14">
        <v>7680579.9199999999</v>
      </c>
      <c r="F193" s="13">
        <f t="shared" si="26"/>
        <v>2.231520885082295E-2</v>
      </c>
      <c r="G193" s="15">
        <f t="shared" si="20"/>
        <v>1313.8179815258295</v>
      </c>
      <c r="M193" s="16"/>
      <c r="N193" s="16"/>
      <c r="O193" s="16"/>
    </row>
    <row r="194" spans="1:15" ht="13.5" customHeight="1" x14ac:dyDescent="0.3">
      <c r="A194" s="2" t="s">
        <v>35</v>
      </c>
      <c r="B194" s="11">
        <v>20192</v>
      </c>
      <c r="C194" s="12">
        <v>6533</v>
      </c>
      <c r="D194" s="13">
        <f t="shared" si="25"/>
        <v>0.16724694076084173</v>
      </c>
      <c r="E194" s="14">
        <v>8567065.2799999993</v>
      </c>
      <c r="F194" s="13">
        <f t="shared" si="26"/>
        <v>2.2033003246305385E-2</v>
      </c>
      <c r="G194" s="15">
        <f t="shared" si="20"/>
        <v>1311.3524077759068</v>
      </c>
      <c r="M194" s="16"/>
      <c r="N194" s="16"/>
      <c r="O194" s="16"/>
    </row>
    <row r="195" spans="1:15" ht="13.5" customHeight="1" x14ac:dyDescent="0.3">
      <c r="A195" s="2" t="s">
        <v>35</v>
      </c>
      <c r="B195" s="11">
        <v>20201</v>
      </c>
      <c r="C195" s="12">
        <v>3588</v>
      </c>
      <c r="D195" s="13">
        <f t="shared" si="25"/>
        <v>0.18260471270802586</v>
      </c>
      <c r="E195" s="14">
        <v>4826796.46</v>
      </c>
      <c r="F195" s="13">
        <f t="shared" si="26"/>
        <v>2.1446776303599441E-2</v>
      </c>
      <c r="G195" s="15">
        <f t="shared" si="20"/>
        <v>1345.2609977703455</v>
      </c>
      <c r="M195" s="16"/>
      <c r="N195" s="16"/>
      <c r="O195" s="16"/>
    </row>
    <row r="196" spans="1:15" ht="13.5" customHeight="1" x14ac:dyDescent="0.3">
      <c r="A196" s="2" t="s">
        <v>35</v>
      </c>
      <c r="B196" s="11">
        <v>20202</v>
      </c>
      <c r="C196" s="12">
        <v>4448</v>
      </c>
      <c r="D196" s="13">
        <f t="shared" si="25"/>
        <v>0.17931145690558736</v>
      </c>
      <c r="E196" s="14">
        <v>5869700.1900000004</v>
      </c>
      <c r="F196" s="13">
        <f t="shared" si="26"/>
        <v>2.1154137170326586E-2</v>
      </c>
      <c r="G196" s="15">
        <f t="shared" si="20"/>
        <v>1319.6268412769784</v>
      </c>
      <c r="M196" s="16"/>
      <c r="N196" s="16"/>
      <c r="O196" s="16"/>
    </row>
    <row r="197" spans="1:15" ht="13.5" customHeight="1" x14ac:dyDescent="0.3">
      <c r="A197" s="2" t="s">
        <v>35</v>
      </c>
      <c r="B197" s="11">
        <v>20211</v>
      </c>
      <c r="C197" s="12">
        <v>3308</v>
      </c>
      <c r="D197" s="13">
        <f t="shared" si="25"/>
        <v>0.17884948096885814</v>
      </c>
      <c r="E197" s="14">
        <v>4394132.6399999997</v>
      </c>
      <c r="F197" s="13">
        <f t="shared" si="26"/>
        <v>2.2744969222867378E-2</v>
      </c>
      <c r="G197" s="15">
        <f t="shared" si="20"/>
        <v>1328.3351390568318</v>
      </c>
      <c r="M197" s="16"/>
      <c r="N197" s="16"/>
      <c r="O197" s="16"/>
    </row>
    <row r="198" spans="1:15" ht="13.5" customHeight="1" x14ac:dyDescent="0.3">
      <c r="A198" s="2" t="s">
        <v>35</v>
      </c>
      <c r="B198" s="11">
        <v>20212</v>
      </c>
      <c r="C198" s="12">
        <v>5034</v>
      </c>
      <c r="D198" s="13">
        <f t="shared" si="25"/>
        <v>0.1752236416164851</v>
      </c>
      <c r="E198" s="14">
        <v>6359458.8799999999</v>
      </c>
      <c r="F198" s="13">
        <f t="shared" si="26"/>
        <v>2.1617905772838428E-2</v>
      </c>
      <c r="G198" s="15">
        <f t="shared" si="20"/>
        <v>1263.3013269765593</v>
      </c>
      <c r="M198" s="16"/>
      <c r="N198" s="16"/>
      <c r="O198" s="16"/>
    </row>
    <row r="199" spans="1:15" ht="13.5" customHeight="1" x14ac:dyDescent="0.3">
      <c r="A199" s="2" t="s">
        <v>35</v>
      </c>
      <c r="B199" s="11">
        <v>20221</v>
      </c>
      <c r="C199" s="12">
        <v>4438</v>
      </c>
      <c r="D199" s="13">
        <f t="shared" si="25"/>
        <v>0.17190889370932755</v>
      </c>
      <c r="E199" s="14">
        <v>5548968.2699999996</v>
      </c>
      <c r="F199" s="13">
        <f t="shared" si="26"/>
        <v>2.3650533231412994E-2</v>
      </c>
      <c r="G199" s="15">
        <f t="shared" si="20"/>
        <v>1250.3308404686795</v>
      </c>
      <c r="M199" s="16"/>
      <c r="N199" s="16"/>
      <c r="O199" s="16"/>
    </row>
    <row r="200" spans="1:15" ht="13.5" customHeight="1" x14ac:dyDescent="0.3">
      <c r="A200" s="2" t="s">
        <v>35</v>
      </c>
      <c r="B200" s="11">
        <v>20222</v>
      </c>
      <c r="C200" s="12">
        <v>5138</v>
      </c>
      <c r="D200" s="13">
        <f t="shared" si="25"/>
        <v>0.16616001552292867</v>
      </c>
      <c r="E200" s="14">
        <v>6107473.4400000004</v>
      </c>
      <c r="F200" s="13">
        <f t="shared" si="26"/>
        <v>2.1282939127240986E-2</v>
      </c>
      <c r="G200" s="15">
        <f t="shared" si="20"/>
        <v>1188.686928766057</v>
      </c>
      <c r="M200" s="16"/>
      <c r="N200" s="16"/>
      <c r="O200" s="16"/>
    </row>
    <row r="201" spans="1:15" ht="13.5" customHeight="1" x14ac:dyDescent="0.3">
      <c r="A201" s="2" t="s">
        <v>35</v>
      </c>
      <c r="B201" s="11">
        <v>20231</v>
      </c>
      <c r="C201" s="12">
        <v>4767</v>
      </c>
      <c r="D201" s="13">
        <f t="shared" si="25"/>
        <v>0.16121068650659451</v>
      </c>
      <c r="E201" s="14">
        <v>5517349.8399999999</v>
      </c>
      <c r="F201" s="13">
        <f t="shared" si="26"/>
        <v>2.3219458583591968E-2</v>
      </c>
      <c r="G201" s="15">
        <f t="shared" si="20"/>
        <v>1157.4050430039856</v>
      </c>
      <c r="M201" s="16"/>
      <c r="N201" s="16"/>
      <c r="O201" s="16"/>
    </row>
    <row r="202" spans="1:15" ht="13.5" customHeight="1" x14ac:dyDescent="0.3">
      <c r="A202" s="2" t="s">
        <v>35</v>
      </c>
      <c r="B202" s="11">
        <v>20232</v>
      </c>
      <c r="C202" s="12">
        <v>5022</v>
      </c>
      <c r="D202" s="13">
        <f t="shared" si="25"/>
        <v>0.14463869128193313</v>
      </c>
      <c r="E202" s="14">
        <v>5451994.0700000003</v>
      </c>
      <c r="F202" s="13">
        <f t="shared" si="26"/>
        <v>2.1499065047015323E-2</v>
      </c>
      <c r="G202" s="15">
        <f t="shared" si="20"/>
        <v>1085.6220768618082</v>
      </c>
      <c r="M202" s="16"/>
      <c r="N202" s="16"/>
      <c r="O202" s="16"/>
    </row>
    <row r="203" spans="1:15" ht="13.5" customHeight="1" x14ac:dyDescent="0.3">
      <c r="A203" s="2" t="s">
        <v>35</v>
      </c>
      <c r="B203" s="11">
        <v>20241</v>
      </c>
      <c r="C203" s="12">
        <v>4019</v>
      </c>
      <c r="D203" s="13">
        <f t="shared" si="25"/>
        <v>0.12648706489582678</v>
      </c>
      <c r="E203" s="14">
        <v>4089416.29</v>
      </c>
      <c r="F203" s="13">
        <f t="shared" si="26"/>
        <v>2.2268783882865378E-2</v>
      </c>
      <c r="G203" s="15">
        <f t="shared" si="20"/>
        <v>1017.5208484697686</v>
      </c>
      <c r="M203" s="16"/>
      <c r="N203" s="16"/>
      <c r="O203" s="16"/>
    </row>
    <row r="204" spans="1:15" ht="13.5" customHeight="1" x14ac:dyDescent="0.3">
      <c r="A204" s="2" t="s">
        <v>35</v>
      </c>
      <c r="B204" s="11">
        <v>20242</v>
      </c>
      <c r="C204" s="12">
        <v>2610</v>
      </c>
      <c r="D204" s="13">
        <f t="shared" si="25"/>
        <v>7.5698251109370923E-2</v>
      </c>
      <c r="E204" s="14">
        <v>2379448.0499999998</v>
      </c>
      <c r="F204" s="13">
        <f t="shared" si="26"/>
        <v>1.8279476035815249E-2</v>
      </c>
      <c r="G204" s="15">
        <f t="shared" si="20"/>
        <v>911.66591954022977</v>
      </c>
      <c r="M204" s="16"/>
      <c r="N204" s="16"/>
      <c r="O204" s="16"/>
    </row>
    <row r="205" spans="1:15" ht="13.5" customHeight="1" x14ac:dyDescent="0.3">
      <c r="A205" s="2" t="s">
        <v>35</v>
      </c>
      <c r="B205" s="11">
        <v>20251</v>
      </c>
      <c r="C205" s="12">
        <v>343</v>
      </c>
      <c r="D205" s="13">
        <f t="shared" si="25"/>
        <v>2.025510806661155E-2</v>
      </c>
      <c r="E205" s="14">
        <v>252853.13</v>
      </c>
      <c r="F205" s="13">
        <f t="shared" si="26"/>
        <v>9.3124809510376372E-3</v>
      </c>
      <c r="G205" s="15">
        <f t="shared" ref="G205" si="27">E205/C205</f>
        <v>737.18113702623907</v>
      </c>
      <c r="M205" s="16"/>
      <c r="N205" s="16"/>
      <c r="O205" s="16"/>
    </row>
    <row r="206" spans="1:15" ht="13.5" customHeight="1" x14ac:dyDescent="0.3">
      <c r="A206" s="2" t="s">
        <v>36</v>
      </c>
      <c r="B206" s="11">
        <v>20161</v>
      </c>
      <c r="C206" s="12">
        <v>92</v>
      </c>
      <c r="D206" s="13">
        <f t="shared" ref="D206:D224" si="28">C206/C325</f>
        <v>2.8285933897002308E-3</v>
      </c>
      <c r="E206" s="14">
        <v>65599.13</v>
      </c>
      <c r="F206" s="13">
        <f t="shared" ref="F206:F224" si="29">E206/E325</f>
        <v>1.7514362701510368E-4</v>
      </c>
      <c r="G206" s="15">
        <f t="shared" si="20"/>
        <v>713.03402173913048</v>
      </c>
      <c r="M206" s="16"/>
      <c r="N206" s="16"/>
      <c r="O206" s="16"/>
    </row>
    <row r="207" spans="1:15" ht="13.5" customHeight="1" x14ac:dyDescent="0.3">
      <c r="A207" s="2" t="s">
        <v>36</v>
      </c>
      <c r="B207" s="11">
        <v>20162</v>
      </c>
      <c r="C207" s="12">
        <v>119</v>
      </c>
      <c r="D207" s="13">
        <f t="shared" si="28"/>
        <v>3.1155094774321917E-3</v>
      </c>
      <c r="E207" s="14">
        <v>89647.48</v>
      </c>
      <c r="F207" s="13">
        <f t="shared" si="29"/>
        <v>2.1848362426292082E-4</v>
      </c>
      <c r="G207" s="15">
        <f t="shared" si="20"/>
        <v>753.34016806722684</v>
      </c>
      <c r="M207" s="16"/>
      <c r="N207" s="16"/>
      <c r="O207" s="16"/>
    </row>
    <row r="208" spans="1:15" ht="13.5" customHeight="1" x14ac:dyDescent="0.3">
      <c r="A208" s="2" t="s">
        <v>36</v>
      </c>
      <c r="B208" s="11">
        <v>20171</v>
      </c>
      <c r="C208" s="12">
        <v>85</v>
      </c>
      <c r="D208" s="13">
        <f t="shared" si="28"/>
        <v>2.5287835063814595E-3</v>
      </c>
      <c r="E208" s="14">
        <v>55600.33</v>
      </c>
      <c r="F208" s="13">
        <f t="shared" si="29"/>
        <v>1.6446931065029007E-4</v>
      </c>
      <c r="G208" s="15">
        <f t="shared" si="20"/>
        <v>654.12152941176475</v>
      </c>
      <c r="M208" s="16"/>
      <c r="N208" s="16"/>
      <c r="O208" s="16"/>
    </row>
    <row r="209" spans="1:15" ht="13.5" customHeight="1" x14ac:dyDescent="0.3">
      <c r="A209" s="2" t="s">
        <v>36</v>
      </c>
      <c r="B209" s="11">
        <v>20172</v>
      </c>
      <c r="C209" s="12">
        <v>96</v>
      </c>
      <c r="D209" s="13">
        <f t="shared" si="28"/>
        <v>2.4642554611494726E-3</v>
      </c>
      <c r="E209" s="14">
        <v>54099.63</v>
      </c>
      <c r="F209" s="13">
        <f t="shared" si="29"/>
        <v>1.3698502675142367E-4</v>
      </c>
      <c r="G209" s="15">
        <f t="shared" si="20"/>
        <v>563.53781249999997</v>
      </c>
      <c r="M209" s="16"/>
      <c r="N209" s="16"/>
      <c r="O209" s="16"/>
    </row>
    <row r="210" spans="1:15" ht="13.5" customHeight="1" x14ac:dyDescent="0.3">
      <c r="A210" s="2" t="s">
        <v>36</v>
      </c>
      <c r="B210" s="11">
        <v>20181</v>
      </c>
      <c r="C210" s="12">
        <v>71</v>
      </c>
      <c r="D210" s="13">
        <f t="shared" si="28"/>
        <v>2.0958172211234761E-3</v>
      </c>
      <c r="E210" s="14">
        <v>26751.19</v>
      </c>
      <c r="F210" s="13">
        <f t="shared" si="29"/>
        <v>7.9052554050307886E-5</v>
      </c>
      <c r="G210" s="15">
        <f t="shared" si="20"/>
        <v>376.77732394366194</v>
      </c>
      <c r="M210" s="16"/>
      <c r="N210" s="16"/>
      <c r="O210" s="16"/>
    </row>
    <row r="211" spans="1:15" ht="13.5" customHeight="1" x14ac:dyDescent="0.3">
      <c r="A211" s="2" t="s">
        <v>36</v>
      </c>
      <c r="B211" s="11">
        <v>20182</v>
      </c>
      <c r="C211" s="12">
        <v>86</v>
      </c>
      <c r="D211" s="13">
        <f t="shared" si="28"/>
        <v>2.238242719204643E-3</v>
      </c>
      <c r="E211" s="14">
        <v>35081.51</v>
      </c>
      <c r="F211" s="13">
        <f t="shared" si="29"/>
        <v>9.0086548529029034E-5</v>
      </c>
      <c r="G211" s="15">
        <f t="shared" si="20"/>
        <v>407.92453488372098</v>
      </c>
      <c r="M211" s="16"/>
      <c r="N211" s="16"/>
      <c r="O211" s="16"/>
    </row>
    <row r="212" spans="1:15" ht="13.5" customHeight="1" x14ac:dyDescent="0.3">
      <c r="A212" s="2" t="s">
        <v>36</v>
      </c>
      <c r="B212" s="11">
        <v>20191</v>
      </c>
      <c r="C212" s="12">
        <v>68</v>
      </c>
      <c r="D212" s="13">
        <f t="shared" si="28"/>
        <v>1.9916817995430849E-3</v>
      </c>
      <c r="E212" s="14">
        <v>30459</v>
      </c>
      <c r="F212" s="13">
        <f t="shared" si="29"/>
        <v>8.849578462393192E-5</v>
      </c>
      <c r="G212" s="15">
        <f t="shared" si="20"/>
        <v>447.9264705882353</v>
      </c>
      <c r="M212" s="16"/>
      <c r="N212" s="16"/>
      <c r="O212" s="16"/>
    </row>
    <row r="213" spans="1:15" ht="13.5" customHeight="1" x14ac:dyDescent="0.3">
      <c r="A213" s="2" t="s">
        <v>36</v>
      </c>
      <c r="B213" s="11">
        <v>20192</v>
      </c>
      <c r="C213" s="12">
        <v>84</v>
      </c>
      <c r="D213" s="13">
        <f t="shared" si="28"/>
        <v>2.1504275254723261E-3</v>
      </c>
      <c r="E213" s="14">
        <v>32537.21</v>
      </c>
      <c r="F213" s="13">
        <f t="shared" si="29"/>
        <v>8.3680050300226046E-5</v>
      </c>
      <c r="G213" s="15">
        <f t="shared" si="20"/>
        <v>387.34773809523807</v>
      </c>
      <c r="M213" s="16"/>
      <c r="N213" s="16"/>
      <c r="O213" s="16"/>
    </row>
    <row r="214" spans="1:15" ht="13.5" customHeight="1" x14ac:dyDescent="0.3">
      <c r="A214" s="2" t="s">
        <v>36</v>
      </c>
      <c r="B214" s="11">
        <v>20201</v>
      </c>
      <c r="C214" s="12">
        <v>49</v>
      </c>
      <c r="D214" s="13">
        <f t="shared" si="28"/>
        <v>2.4937655860349127E-3</v>
      </c>
      <c r="E214" s="14">
        <v>19382.18</v>
      </c>
      <c r="F214" s="13">
        <f t="shared" si="29"/>
        <v>8.6120324770458433E-5</v>
      </c>
      <c r="G214" s="15">
        <f t="shared" si="20"/>
        <v>395.55469387755102</v>
      </c>
      <c r="M214" s="16"/>
      <c r="N214" s="16"/>
      <c r="O214" s="16"/>
    </row>
    <row r="215" spans="1:15" ht="13.5" customHeight="1" x14ac:dyDescent="0.3">
      <c r="A215" s="2" t="s">
        <v>36</v>
      </c>
      <c r="B215" s="11">
        <v>20202</v>
      </c>
      <c r="C215" s="12">
        <v>49</v>
      </c>
      <c r="D215" s="13">
        <f t="shared" si="28"/>
        <v>1.9753285495444652E-3</v>
      </c>
      <c r="E215" s="14">
        <v>12634.01</v>
      </c>
      <c r="F215" s="13">
        <f t="shared" si="29"/>
        <v>4.5532407431405417E-5</v>
      </c>
      <c r="G215" s="15">
        <f t="shared" ref="G215:G284" si="30">E215/C215</f>
        <v>257.83693877551019</v>
      </c>
      <c r="M215" s="16"/>
      <c r="N215" s="16"/>
      <c r="O215" s="16"/>
    </row>
    <row r="216" spans="1:15" ht="13.5" customHeight="1" x14ac:dyDescent="0.3">
      <c r="A216" s="2" t="s">
        <v>36</v>
      </c>
      <c r="B216" s="11">
        <v>20211</v>
      </c>
      <c r="C216" s="12">
        <v>43</v>
      </c>
      <c r="D216" s="13">
        <f t="shared" si="28"/>
        <v>2.3248269896193772E-3</v>
      </c>
      <c r="E216" s="14">
        <v>18164.16</v>
      </c>
      <c r="F216" s="13">
        <f t="shared" si="29"/>
        <v>9.4021572402793634E-5</v>
      </c>
      <c r="G216" s="15">
        <f t="shared" si="30"/>
        <v>422.42232558139534</v>
      </c>
      <c r="M216" s="16"/>
      <c r="N216" s="16"/>
      <c r="O216" s="16"/>
    </row>
    <row r="217" spans="1:15" ht="13.5" customHeight="1" x14ac:dyDescent="0.3">
      <c r="A217" s="2" t="s">
        <v>36</v>
      </c>
      <c r="B217" s="11">
        <v>20212</v>
      </c>
      <c r="C217" s="12">
        <v>59</v>
      </c>
      <c r="D217" s="13">
        <f t="shared" si="28"/>
        <v>2.0536739879564204E-3</v>
      </c>
      <c r="E217" s="14">
        <v>17355.060000000001</v>
      </c>
      <c r="F217" s="13">
        <f t="shared" si="29"/>
        <v>5.8995593625405641E-5</v>
      </c>
      <c r="G217" s="15">
        <f t="shared" si="30"/>
        <v>294.15355932203391</v>
      </c>
      <c r="M217" s="16"/>
      <c r="N217" s="16"/>
      <c r="O217" s="16"/>
    </row>
    <row r="218" spans="1:15" ht="13.5" customHeight="1" x14ac:dyDescent="0.3">
      <c r="A218" s="2" t="s">
        <v>36</v>
      </c>
      <c r="B218" s="11">
        <v>20221</v>
      </c>
      <c r="C218" s="12">
        <v>50</v>
      </c>
      <c r="D218" s="13">
        <f t="shared" si="28"/>
        <v>1.9367833901456461E-3</v>
      </c>
      <c r="E218" s="14">
        <v>12488.81</v>
      </c>
      <c r="F218" s="13">
        <f t="shared" si="29"/>
        <v>5.3229177308992421E-5</v>
      </c>
      <c r="G218" s="15">
        <f t="shared" si="30"/>
        <v>249.77619999999999</v>
      </c>
      <c r="M218" s="16"/>
      <c r="N218" s="16"/>
      <c r="O218" s="16"/>
    </row>
    <row r="219" spans="1:15" ht="13.5" customHeight="1" x14ac:dyDescent="0.3">
      <c r="A219" s="2" t="s">
        <v>36</v>
      </c>
      <c r="B219" s="11">
        <v>20222</v>
      </c>
      <c r="C219" s="12">
        <v>40</v>
      </c>
      <c r="D219" s="13">
        <f t="shared" si="28"/>
        <v>1.2935773882672532E-3</v>
      </c>
      <c r="E219" s="14">
        <v>13593.6</v>
      </c>
      <c r="F219" s="13">
        <f t="shared" si="29"/>
        <v>4.7370121894474104E-5</v>
      </c>
      <c r="G219" s="15">
        <f t="shared" si="30"/>
        <v>339.84000000000003</v>
      </c>
      <c r="M219" s="16"/>
      <c r="N219" s="16"/>
      <c r="O219" s="16"/>
    </row>
    <row r="220" spans="1:15" ht="13.5" customHeight="1" x14ac:dyDescent="0.3">
      <c r="A220" s="2" t="s">
        <v>36</v>
      </c>
      <c r="B220" s="11">
        <v>20231</v>
      </c>
      <c r="C220" s="12">
        <v>53</v>
      </c>
      <c r="D220" s="13">
        <f t="shared" si="28"/>
        <v>1.7923571187013865E-3</v>
      </c>
      <c r="E220" s="14">
        <v>13573.1</v>
      </c>
      <c r="F220" s="13">
        <f t="shared" si="29"/>
        <v>5.7121633110173083E-5</v>
      </c>
      <c r="G220" s="15">
        <f t="shared" si="30"/>
        <v>256.09622641509435</v>
      </c>
      <c r="M220" s="16"/>
      <c r="N220" s="16"/>
      <c r="O220" s="16"/>
    </row>
    <row r="221" spans="1:15" ht="13.5" customHeight="1" x14ac:dyDescent="0.3">
      <c r="A221" s="2" t="s">
        <v>36</v>
      </c>
      <c r="B221" s="11">
        <v>20232</v>
      </c>
      <c r="C221" s="12">
        <v>66</v>
      </c>
      <c r="D221" s="13">
        <f t="shared" si="28"/>
        <v>1.9008669105152502E-3</v>
      </c>
      <c r="E221" s="14">
        <v>23721.200000000001</v>
      </c>
      <c r="F221" s="13">
        <f t="shared" si="29"/>
        <v>9.3540751373792275E-5</v>
      </c>
      <c r="G221" s="15">
        <f t="shared" si="30"/>
        <v>359.41212121212124</v>
      </c>
      <c r="M221" s="16"/>
      <c r="N221" s="16"/>
      <c r="O221" s="16"/>
    </row>
    <row r="222" spans="1:15" ht="13.5" customHeight="1" x14ac:dyDescent="0.3">
      <c r="A222" s="2" t="s">
        <v>36</v>
      </c>
      <c r="B222" s="11">
        <v>20241</v>
      </c>
      <c r="C222" s="12">
        <v>21</v>
      </c>
      <c r="D222" s="13">
        <f t="shared" si="28"/>
        <v>6.609177314785674E-4</v>
      </c>
      <c r="E222" s="14">
        <v>5436.11</v>
      </c>
      <c r="F222" s="13">
        <f t="shared" si="29"/>
        <v>2.9602160838823114E-5</v>
      </c>
      <c r="G222" s="15">
        <f t="shared" si="30"/>
        <v>258.86238095238093</v>
      </c>
      <c r="M222" s="16"/>
      <c r="N222" s="16"/>
      <c r="O222" s="16"/>
    </row>
    <row r="223" spans="1:15" ht="13.5" customHeight="1" x14ac:dyDescent="0.3">
      <c r="A223" s="2" t="s">
        <v>36</v>
      </c>
      <c r="B223" s="11">
        <v>20242</v>
      </c>
      <c r="C223" s="12">
        <v>20</v>
      </c>
      <c r="D223" s="13">
        <f t="shared" si="28"/>
        <v>5.8006322689173123E-4</v>
      </c>
      <c r="E223" s="14">
        <v>7473.79</v>
      </c>
      <c r="F223" s="13">
        <f t="shared" si="29"/>
        <v>5.741540152629752E-5</v>
      </c>
      <c r="G223" s="15">
        <f t="shared" si="30"/>
        <v>373.68950000000001</v>
      </c>
      <c r="M223" s="16"/>
      <c r="N223" s="16"/>
      <c r="O223" s="16"/>
    </row>
    <row r="224" spans="1:15" ht="13.5" customHeight="1" x14ac:dyDescent="0.3">
      <c r="A224" s="2" t="s">
        <v>36</v>
      </c>
      <c r="B224" s="11">
        <v>20251</v>
      </c>
      <c r="C224" s="12">
        <v>2</v>
      </c>
      <c r="D224" s="13">
        <f t="shared" si="28"/>
        <v>1.1810558639423645E-4</v>
      </c>
      <c r="E224" s="14">
        <v>738</v>
      </c>
      <c r="F224" s="13">
        <f t="shared" si="29"/>
        <v>2.7180248636296401E-5</v>
      </c>
      <c r="G224" s="15">
        <f t="shared" ref="G224" si="31">E224/C224</f>
        <v>369</v>
      </c>
      <c r="M224" s="16"/>
      <c r="N224" s="16"/>
      <c r="O224" s="16"/>
    </row>
    <row r="225" spans="1:15" ht="13.5" customHeight="1" x14ac:dyDescent="0.3">
      <c r="A225" s="2" t="s">
        <v>37</v>
      </c>
      <c r="B225" s="11">
        <v>20131</v>
      </c>
      <c r="C225" s="12">
        <v>4292</v>
      </c>
      <c r="D225" s="13">
        <f t="shared" ref="D225:D249" si="32">C225/C319</f>
        <v>0.1578928006474635</v>
      </c>
      <c r="E225" s="14">
        <v>14788586.67</v>
      </c>
      <c r="F225" s="13">
        <f t="shared" ref="F225:F249" si="33">E225/E319</f>
        <v>5.2082720950327906E-2</v>
      </c>
      <c r="G225" s="15">
        <f t="shared" si="30"/>
        <v>3445.6166519105313</v>
      </c>
      <c r="M225" s="16"/>
      <c r="N225" s="16"/>
      <c r="O225" s="16"/>
    </row>
    <row r="226" spans="1:15" ht="13.5" customHeight="1" x14ac:dyDescent="0.3">
      <c r="A226" s="2" t="s">
        <v>37</v>
      </c>
      <c r="B226" s="11">
        <v>20132</v>
      </c>
      <c r="C226" s="12">
        <v>5360</v>
      </c>
      <c r="D226" s="13">
        <f t="shared" si="32"/>
        <v>0.16287337810325442</v>
      </c>
      <c r="E226" s="14">
        <v>17731655.710000001</v>
      </c>
      <c r="F226" s="13">
        <f t="shared" si="33"/>
        <v>5.0588873544951507E-2</v>
      </c>
      <c r="G226" s="15">
        <f t="shared" si="30"/>
        <v>3308.1447220149257</v>
      </c>
      <c r="M226" s="16"/>
      <c r="N226" s="16"/>
      <c r="O226" s="16"/>
    </row>
    <row r="227" spans="1:15" ht="13.5" customHeight="1" x14ac:dyDescent="0.3">
      <c r="A227" s="2" t="s">
        <v>37</v>
      </c>
      <c r="B227" s="11">
        <v>20141</v>
      </c>
      <c r="C227" s="12">
        <v>4637</v>
      </c>
      <c r="D227" s="13">
        <f t="shared" si="32"/>
        <v>0.15830260822067457</v>
      </c>
      <c r="E227" s="14">
        <v>15337756.18</v>
      </c>
      <c r="F227" s="13">
        <f t="shared" si="33"/>
        <v>4.9746441149669668E-2</v>
      </c>
      <c r="G227" s="15">
        <f t="shared" si="30"/>
        <v>3307.6894932068149</v>
      </c>
      <c r="M227" s="16"/>
      <c r="N227" s="16"/>
      <c r="O227" s="16"/>
    </row>
    <row r="228" spans="1:15" ht="13.5" customHeight="1" x14ac:dyDescent="0.3">
      <c r="A228" s="2" t="s">
        <v>37</v>
      </c>
      <c r="B228" s="11">
        <v>20142</v>
      </c>
      <c r="C228" s="12">
        <v>5422</v>
      </c>
      <c r="D228" s="13">
        <f t="shared" si="32"/>
        <v>0.1712462889267892</v>
      </c>
      <c r="E228" s="14">
        <v>18690842.010000002</v>
      </c>
      <c r="F228" s="13">
        <f t="shared" si="33"/>
        <v>5.134698409464987E-2</v>
      </c>
      <c r="G228" s="15">
        <f t="shared" si="30"/>
        <v>3447.2227978605683</v>
      </c>
      <c r="M228" s="16"/>
      <c r="N228" s="16"/>
      <c r="O228" s="16"/>
    </row>
    <row r="229" spans="1:15" ht="13.5" customHeight="1" x14ac:dyDescent="0.3">
      <c r="A229" s="2" t="s">
        <v>37</v>
      </c>
      <c r="B229" s="11">
        <v>20151</v>
      </c>
      <c r="C229" s="12">
        <v>5034</v>
      </c>
      <c r="D229" s="13">
        <f t="shared" si="32"/>
        <v>0.16002797469561625</v>
      </c>
      <c r="E229" s="14">
        <v>14181585.15</v>
      </c>
      <c r="F229" s="13">
        <f t="shared" si="33"/>
        <v>4.1953424490131425E-2</v>
      </c>
      <c r="G229" s="15">
        <f t="shared" si="30"/>
        <v>2817.1603396901073</v>
      </c>
      <c r="M229" s="16"/>
      <c r="N229" s="16"/>
      <c r="O229" s="16"/>
    </row>
    <row r="230" spans="1:15" ht="13.5" customHeight="1" x14ac:dyDescent="0.3">
      <c r="A230" s="2" t="s">
        <v>37</v>
      </c>
      <c r="B230" s="11">
        <v>20152</v>
      </c>
      <c r="C230" s="12">
        <v>6246</v>
      </c>
      <c r="D230" s="13">
        <f t="shared" si="32"/>
        <v>0.17818223312603412</v>
      </c>
      <c r="E230" s="14">
        <v>20094808.539999999</v>
      </c>
      <c r="F230" s="13">
        <f t="shared" si="33"/>
        <v>4.7957549607682427E-2</v>
      </c>
      <c r="G230" s="15">
        <f t="shared" si="30"/>
        <v>3217.2283925712454</v>
      </c>
      <c r="M230" s="16"/>
      <c r="N230" s="16"/>
      <c r="O230" s="16"/>
    </row>
    <row r="231" spans="1:15" ht="13.5" customHeight="1" x14ac:dyDescent="0.3">
      <c r="A231" s="2" t="s">
        <v>38</v>
      </c>
      <c r="B231" s="11">
        <v>20161</v>
      </c>
      <c r="C231" s="12">
        <v>1928</v>
      </c>
      <c r="D231" s="13">
        <f t="shared" si="32"/>
        <v>5.9277478862413531E-2</v>
      </c>
      <c r="E231" s="14">
        <v>1016079.01</v>
      </c>
      <c r="F231" s="13">
        <f t="shared" si="33"/>
        <v>2.7128372456359678E-3</v>
      </c>
      <c r="G231" s="15">
        <f t="shared" si="30"/>
        <v>527.01193464730295</v>
      </c>
      <c r="M231" s="16"/>
      <c r="N231" s="16"/>
      <c r="O231" s="16"/>
    </row>
    <row r="232" spans="1:15" ht="13.5" customHeight="1" x14ac:dyDescent="0.3">
      <c r="A232" s="2" t="s">
        <v>38</v>
      </c>
      <c r="B232" s="11">
        <v>20162</v>
      </c>
      <c r="C232" s="12">
        <v>2456</v>
      </c>
      <c r="D232" s="13">
        <f t="shared" si="32"/>
        <v>6.4299926693894643E-2</v>
      </c>
      <c r="E232" s="14">
        <v>1260632.93</v>
      </c>
      <c r="F232" s="13">
        <f t="shared" si="33"/>
        <v>3.0723412572398572E-3</v>
      </c>
      <c r="G232" s="15">
        <f t="shared" si="30"/>
        <v>513.28702361563512</v>
      </c>
      <c r="M232" s="16"/>
      <c r="N232" s="16"/>
      <c r="O232" s="16"/>
    </row>
    <row r="233" spans="1:15" ht="13.5" customHeight="1" x14ac:dyDescent="0.3">
      <c r="A233" s="2" t="s">
        <v>38</v>
      </c>
      <c r="B233" s="11">
        <v>20171</v>
      </c>
      <c r="C233" s="12">
        <v>2046</v>
      </c>
      <c r="D233" s="13">
        <f t="shared" si="32"/>
        <v>6.0869306518311371E-2</v>
      </c>
      <c r="E233" s="14">
        <v>1015356.1</v>
      </c>
      <c r="F233" s="13">
        <f t="shared" si="33"/>
        <v>3.0034878899381891E-3</v>
      </c>
      <c r="G233" s="15">
        <f t="shared" si="30"/>
        <v>496.26397849462364</v>
      </c>
      <c r="M233" s="16"/>
      <c r="N233" s="16"/>
      <c r="O233" s="16"/>
    </row>
    <row r="234" spans="1:15" ht="13.5" customHeight="1" x14ac:dyDescent="0.3">
      <c r="A234" s="2" t="s">
        <v>38</v>
      </c>
      <c r="B234" s="11">
        <v>20172</v>
      </c>
      <c r="C234" s="12">
        <v>1982</v>
      </c>
      <c r="D234" s="13">
        <f t="shared" si="32"/>
        <v>5.0876607541648487E-2</v>
      </c>
      <c r="E234" s="14">
        <v>998067.87</v>
      </c>
      <c r="F234" s="13">
        <f t="shared" si="33"/>
        <v>2.527195728911389E-3</v>
      </c>
      <c r="G234" s="15">
        <f t="shared" si="30"/>
        <v>503.56602926337035</v>
      </c>
      <c r="M234" s="16"/>
      <c r="N234" s="16"/>
      <c r="O234" s="16"/>
    </row>
    <row r="235" spans="1:15" ht="13.5" customHeight="1" x14ac:dyDescent="0.3">
      <c r="A235" s="2" t="s">
        <v>38</v>
      </c>
      <c r="B235" s="11">
        <v>20181</v>
      </c>
      <c r="C235" s="12">
        <v>1548</v>
      </c>
      <c r="D235" s="13">
        <f t="shared" si="32"/>
        <v>4.5694719130973817E-2</v>
      </c>
      <c r="E235" s="14">
        <v>813257.73</v>
      </c>
      <c r="F235" s="13">
        <f t="shared" si="33"/>
        <v>2.4032613374453883E-3</v>
      </c>
      <c r="G235" s="15">
        <f t="shared" si="30"/>
        <v>525.36029069767437</v>
      </c>
      <c r="M235" s="16"/>
      <c r="N235" s="16"/>
      <c r="O235" s="16"/>
    </row>
    <row r="236" spans="1:15" ht="13.5" customHeight="1" x14ac:dyDescent="0.3">
      <c r="A236" s="2" t="s">
        <v>38</v>
      </c>
      <c r="B236" s="11">
        <v>20182</v>
      </c>
      <c r="C236" s="12">
        <v>1751</v>
      </c>
      <c r="D236" s="13">
        <f t="shared" si="32"/>
        <v>4.5571662806131744E-2</v>
      </c>
      <c r="E236" s="14">
        <v>876730.99</v>
      </c>
      <c r="F236" s="13">
        <f t="shared" si="33"/>
        <v>2.2513759777597563E-3</v>
      </c>
      <c r="G236" s="15">
        <f t="shared" si="30"/>
        <v>500.70302113078242</v>
      </c>
      <c r="M236" s="16"/>
      <c r="N236" s="16"/>
      <c r="O236" s="16"/>
    </row>
    <row r="237" spans="1:15" ht="13.5" customHeight="1" x14ac:dyDescent="0.3">
      <c r="A237" s="2" t="s">
        <v>38</v>
      </c>
      <c r="B237" s="11">
        <v>20191</v>
      </c>
      <c r="C237" s="12">
        <v>1416</v>
      </c>
      <c r="D237" s="13">
        <f t="shared" si="32"/>
        <v>4.1473844531661884E-2</v>
      </c>
      <c r="E237" s="14">
        <v>814116.32</v>
      </c>
      <c r="F237" s="13">
        <f t="shared" si="33"/>
        <v>2.3653390627909002E-3</v>
      </c>
      <c r="G237" s="15">
        <f t="shared" si="30"/>
        <v>574.94090395480225</v>
      </c>
      <c r="M237" s="16"/>
      <c r="N237" s="16"/>
      <c r="O237" s="16"/>
    </row>
    <row r="238" spans="1:15" ht="13.5" customHeight="1" x14ac:dyDescent="0.3">
      <c r="A238" s="2" t="s">
        <v>38</v>
      </c>
      <c r="B238" s="11">
        <v>20192</v>
      </c>
      <c r="C238" s="12">
        <v>1574</v>
      </c>
      <c r="D238" s="13">
        <f t="shared" si="32"/>
        <v>4.0294915774921919E-2</v>
      </c>
      <c r="E238" s="14">
        <v>788956.52</v>
      </c>
      <c r="F238" s="13">
        <f t="shared" si="33"/>
        <v>2.0290590766169347E-3</v>
      </c>
      <c r="G238" s="15">
        <f t="shared" si="30"/>
        <v>501.24302414231261</v>
      </c>
      <c r="M238" s="16"/>
      <c r="N238" s="16"/>
      <c r="O238" s="16"/>
    </row>
    <row r="239" spans="1:15" ht="13.5" customHeight="1" x14ac:dyDescent="0.3">
      <c r="A239" s="2" t="s">
        <v>38</v>
      </c>
      <c r="B239" s="11">
        <v>20201</v>
      </c>
      <c r="C239" s="12">
        <v>858</v>
      </c>
      <c r="D239" s="13">
        <f t="shared" si="32"/>
        <v>4.366634434322357E-2</v>
      </c>
      <c r="E239" s="14">
        <v>509393.38</v>
      </c>
      <c r="F239" s="13">
        <f t="shared" si="33"/>
        <v>2.2633740539774959E-3</v>
      </c>
      <c r="G239" s="15">
        <f t="shared" si="30"/>
        <v>593.69857808857807</v>
      </c>
      <c r="M239" s="16"/>
      <c r="N239" s="16"/>
      <c r="O239" s="16"/>
    </row>
    <row r="240" spans="1:15" ht="13.5" customHeight="1" x14ac:dyDescent="0.3">
      <c r="A240" s="2" t="s">
        <v>38</v>
      </c>
      <c r="B240" s="11">
        <v>20202</v>
      </c>
      <c r="C240" s="12">
        <v>1077</v>
      </c>
      <c r="D240" s="13">
        <f t="shared" si="32"/>
        <v>4.341691526243651E-2</v>
      </c>
      <c r="E240" s="14">
        <v>626641.15</v>
      </c>
      <c r="F240" s="13">
        <f t="shared" si="33"/>
        <v>2.2583867002704951E-3</v>
      </c>
      <c r="G240" s="15">
        <f t="shared" si="30"/>
        <v>581.83950789229345</v>
      </c>
      <c r="M240" s="16"/>
      <c r="N240" s="16"/>
      <c r="O240" s="16"/>
    </row>
    <row r="241" spans="1:15" ht="13.5" customHeight="1" x14ac:dyDescent="0.3">
      <c r="A241" s="2" t="s">
        <v>38</v>
      </c>
      <c r="B241" s="11">
        <v>20211</v>
      </c>
      <c r="C241" s="12">
        <v>876</v>
      </c>
      <c r="D241" s="13">
        <f t="shared" si="32"/>
        <v>4.7361591695501727E-2</v>
      </c>
      <c r="E241" s="14">
        <v>494273.04</v>
      </c>
      <c r="F241" s="13">
        <f t="shared" si="33"/>
        <v>2.5584628420531924E-3</v>
      </c>
      <c r="G241" s="15">
        <f t="shared" si="30"/>
        <v>564.23863013698633</v>
      </c>
      <c r="M241" s="16"/>
      <c r="N241" s="16"/>
      <c r="O241" s="16"/>
    </row>
    <row r="242" spans="1:15" ht="13.5" customHeight="1" x14ac:dyDescent="0.3">
      <c r="A242" s="2" t="s">
        <v>38</v>
      </c>
      <c r="B242" s="11">
        <v>20212</v>
      </c>
      <c r="C242" s="12">
        <v>1522</v>
      </c>
      <c r="D242" s="13">
        <f t="shared" si="32"/>
        <v>5.2977827282536812E-2</v>
      </c>
      <c r="E242" s="14">
        <v>851436.04</v>
      </c>
      <c r="F242" s="13">
        <f t="shared" si="33"/>
        <v>2.8943129331655795E-3</v>
      </c>
      <c r="G242" s="15">
        <f t="shared" si="30"/>
        <v>559.41921156373201</v>
      </c>
      <c r="M242" s="16"/>
      <c r="N242" s="16"/>
      <c r="O242" s="16"/>
    </row>
    <row r="243" spans="1:15" ht="13.5" customHeight="1" x14ac:dyDescent="0.3">
      <c r="A243" s="2" t="s">
        <v>38</v>
      </c>
      <c r="B243" s="11">
        <v>20221</v>
      </c>
      <c r="C243" s="12">
        <v>1260</v>
      </c>
      <c r="D243" s="13">
        <f t="shared" si="32"/>
        <v>4.8806941431670282E-2</v>
      </c>
      <c r="E243" s="14">
        <v>684317.12</v>
      </c>
      <c r="F243" s="13">
        <f t="shared" si="33"/>
        <v>2.9166619810901957E-3</v>
      </c>
      <c r="G243" s="15">
        <f t="shared" si="30"/>
        <v>543.10882539682541</v>
      </c>
      <c r="M243" s="16"/>
      <c r="N243" s="16"/>
      <c r="O243" s="16"/>
    </row>
    <row r="244" spans="1:15" ht="13.5" customHeight="1" x14ac:dyDescent="0.3">
      <c r="A244" s="2" t="s">
        <v>38</v>
      </c>
      <c r="B244" s="11">
        <v>20222</v>
      </c>
      <c r="C244" s="12">
        <v>1574</v>
      </c>
      <c r="D244" s="13">
        <f t="shared" si="32"/>
        <v>5.0902270228316407E-2</v>
      </c>
      <c r="E244" s="14">
        <v>812273.03</v>
      </c>
      <c r="F244" s="13">
        <f t="shared" si="33"/>
        <v>2.8305579421708613E-3</v>
      </c>
      <c r="G244" s="15">
        <f t="shared" si="30"/>
        <v>516.05656289707758</v>
      </c>
      <c r="M244" s="16"/>
      <c r="N244" s="16"/>
      <c r="O244" s="16"/>
    </row>
    <row r="245" spans="1:15" ht="13.5" customHeight="1" x14ac:dyDescent="0.3">
      <c r="A245" s="2" t="s">
        <v>38</v>
      </c>
      <c r="B245" s="11">
        <v>20231</v>
      </c>
      <c r="C245" s="12">
        <v>1316</v>
      </c>
      <c r="D245" s="13">
        <f t="shared" si="32"/>
        <v>4.4504565437943865E-2</v>
      </c>
      <c r="E245" s="14">
        <v>625316.31999999995</v>
      </c>
      <c r="F245" s="13">
        <f t="shared" si="33"/>
        <v>2.6316088004098978E-3</v>
      </c>
      <c r="G245" s="15">
        <f t="shared" si="30"/>
        <v>475.16437689969604</v>
      </c>
      <c r="M245" s="16"/>
      <c r="N245" s="16"/>
      <c r="O245" s="16"/>
    </row>
    <row r="246" spans="1:15" ht="13.5" customHeight="1" x14ac:dyDescent="0.3">
      <c r="A246" s="2" t="s">
        <v>38</v>
      </c>
      <c r="B246" s="11">
        <v>20232</v>
      </c>
      <c r="C246" s="12">
        <v>1510</v>
      </c>
      <c r="D246" s="13">
        <f t="shared" si="32"/>
        <v>4.3489530831485268E-2</v>
      </c>
      <c r="E246" s="14">
        <v>638546.88</v>
      </c>
      <c r="F246" s="13">
        <f t="shared" si="33"/>
        <v>2.5180073074967022E-3</v>
      </c>
      <c r="G246" s="15">
        <f t="shared" si="30"/>
        <v>422.87872847682121</v>
      </c>
      <c r="M246" s="16"/>
      <c r="N246" s="16"/>
      <c r="O246" s="16"/>
    </row>
    <row r="247" spans="1:15" ht="13.5" customHeight="1" x14ac:dyDescent="0.3">
      <c r="A247" s="2" t="s">
        <v>38</v>
      </c>
      <c r="B247" s="11">
        <v>20241</v>
      </c>
      <c r="C247" s="12">
        <v>1136</v>
      </c>
      <c r="D247" s="13">
        <f t="shared" si="32"/>
        <v>3.5752502045697743E-2</v>
      </c>
      <c r="E247" s="14">
        <v>389082.28</v>
      </c>
      <c r="F247" s="13">
        <f t="shared" si="33"/>
        <v>2.1187349468822394E-3</v>
      </c>
      <c r="G247" s="15">
        <f t="shared" si="30"/>
        <v>342.50200704225352</v>
      </c>
      <c r="M247" s="16"/>
      <c r="N247" s="16"/>
      <c r="O247" s="16"/>
    </row>
    <row r="248" spans="1:15" ht="13.5" customHeight="1" x14ac:dyDescent="0.3">
      <c r="A248" s="2" t="s">
        <v>38</v>
      </c>
      <c r="B248" s="11">
        <v>20242</v>
      </c>
      <c r="C248" s="12">
        <v>855</v>
      </c>
      <c r="D248" s="13">
        <f t="shared" si="32"/>
        <v>2.4797702949621508E-2</v>
      </c>
      <c r="E248" s="14">
        <v>235793.91</v>
      </c>
      <c r="F248" s="13">
        <f t="shared" si="33"/>
        <v>1.8114239254923754E-3</v>
      </c>
      <c r="G248" s="15">
        <f t="shared" si="30"/>
        <v>275.78235087719298</v>
      </c>
      <c r="M248" s="16"/>
      <c r="N248" s="16"/>
      <c r="O248" s="16"/>
    </row>
    <row r="249" spans="1:15" ht="13.5" customHeight="1" x14ac:dyDescent="0.3">
      <c r="A249" s="2" t="s">
        <v>38</v>
      </c>
      <c r="B249" s="11">
        <v>20251</v>
      </c>
      <c r="C249" s="12">
        <v>73</v>
      </c>
      <c r="D249" s="13">
        <f t="shared" si="32"/>
        <v>4.3108539033896304E-3</v>
      </c>
      <c r="E249" s="14">
        <v>17720.48</v>
      </c>
      <c r="F249" s="13">
        <f t="shared" si="33"/>
        <v>6.5263828232319464E-4</v>
      </c>
      <c r="G249" s="15">
        <f t="shared" ref="G249" si="34">E249/C249</f>
        <v>242.746301369863</v>
      </c>
      <c r="M249" s="16"/>
      <c r="N249" s="16"/>
      <c r="O249" s="16"/>
    </row>
    <row r="250" spans="1:15" ht="13.5" customHeight="1" x14ac:dyDescent="0.3">
      <c r="A250" s="2" t="s">
        <v>39</v>
      </c>
      <c r="B250" s="11">
        <v>20161</v>
      </c>
      <c r="C250" s="12">
        <v>4176</v>
      </c>
      <c r="D250" s="13">
        <f t="shared" ref="D250:D268" si="35">C250/C325</f>
        <v>0.1283935434281322</v>
      </c>
      <c r="E250" s="14">
        <v>15550940.92</v>
      </c>
      <c r="F250" s="13">
        <f t="shared" ref="F250:F268" si="36">E250/E325</f>
        <v>4.1519578022245006E-2</v>
      </c>
      <c r="G250" s="15">
        <f t="shared" si="30"/>
        <v>3723.8843199233715</v>
      </c>
      <c r="M250" s="16"/>
      <c r="N250" s="16"/>
      <c r="O250" s="16"/>
    </row>
    <row r="251" spans="1:15" ht="13.5" customHeight="1" x14ac:dyDescent="0.3">
      <c r="A251" s="2" t="s">
        <v>39</v>
      </c>
      <c r="B251" s="11">
        <v>20162</v>
      </c>
      <c r="C251" s="12">
        <v>4645</v>
      </c>
      <c r="D251" s="13">
        <f t="shared" si="35"/>
        <v>0.12160959262750026</v>
      </c>
      <c r="E251" s="14">
        <v>14961402.949999999</v>
      </c>
      <c r="F251" s="13">
        <f t="shared" si="36"/>
        <v>3.6463061098582529E-2</v>
      </c>
      <c r="G251" s="15">
        <f t="shared" si="30"/>
        <v>3220.9694187298169</v>
      </c>
      <c r="M251" s="16"/>
      <c r="N251" s="16"/>
      <c r="O251" s="16"/>
    </row>
    <row r="252" spans="1:15" ht="13.5" customHeight="1" x14ac:dyDescent="0.3">
      <c r="A252" s="2" t="s">
        <v>39</v>
      </c>
      <c r="B252" s="11">
        <v>20171</v>
      </c>
      <c r="C252" s="12">
        <v>3748</v>
      </c>
      <c r="D252" s="13">
        <f t="shared" si="35"/>
        <v>0.11150447743432601</v>
      </c>
      <c r="E252" s="14">
        <v>10795502.439999999</v>
      </c>
      <c r="F252" s="13">
        <f t="shared" si="36"/>
        <v>3.1933782487088197E-2</v>
      </c>
      <c r="G252" s="15">
        <f t="shared" si="30"/>
        <v>2880.3368303094981</v>
      </c>
      <c r="M252" s="16"/>
      <c r="N252" s="16"/>
      <c r="O252" s="16"/>
    </row>
    <row r="253" spans="1:15" ht="13.5" customHeight="1" x14ac:dyDescent="0.3">
      <c r="A253" s="2" t="s">
        <v>39</v>
      </c>
      <c r="B253" s="11">
        <v>20172</v>
      </c>
      <c r="C253" s="12">
        <v>4550</v>
      </c>
      <c r="D253" s="13">
        <f t="shared" si="35"/>
        <v>0.11679544112739687</v>
      </c>
      <c r="E253" s="14">
        <v>13546730.66</v>
      </c>
      <c r="F253" s="13">
        <f t="shared" si="36"/>
        <v>3.4301514850553161E-2</v>
      </c>
      <c r="G253" s="15">
        <f t="shared" si="30"/>
        <v>2977.3034417582417</v>
      </c>
      <c r="M253" s="16"/>
      <c r="N253" s="16"/>
      <c r="O253" s="16"/>
    </row>
    <row r="254" spans="1:15" ht="13.5" customHeight="1" x14ac:dyDescent="0.3">
      <c r="A254" s="2" t="s">
        <v>39</v>
      </c>
      <c r="B254" s="11">
        <v>20181</v>
      </c>
      <c r="C254" s="12">
        <v>3734</v>
      </c>
      <c r="D254" s="13">
        <f t="shared" si="35"/>
        <v>0.11022227469964872</v>
      </c>
      <c r="E254" s="14">
        <v>10395434.640000001</v>
      </c>
      <c r="F254" s="13">
        <f t="shared" si="36"/>
        <v>3.0719592614573143E-2</v>
      </c>
      <c r="G254" s="15">
        <f t="shared" si="30"/>
        <v>2783.9942795929301</v>
      </c>
      <c r="M254" s="16"/>
      <c r="N254" s="16"/>
      <c r="O254" s="16"/>
    </row>
    <row r="255" spans="1:15" ht="13.5" customHeight="1" x14ac:dyDescent="0.3">
      <c r="A255" s="2" t="s">
        <v>39</v>
      </c>
      <c r="B255" s="11">
        <v>20182</v>
      </c>
      <c r="C255" s="12">
        <v>4398</v>
      </c>
      <c r="D255" s="13">
        <f t="shared" si="35"/>
        <v>0.11446269161700023</v>
      </c>
      <c r="E255" s="14">
        <v>13181796.369999999</v>
      </c>
      <c r="F255" s="13">
        <f t="shared" si="36"/>
        <v>3.3849812576077359E-2</v>
      </c>
      <c r="G255" s="15">
        <f t="shared" si="30"/>
        <v>2997.2251864483856</v>
      </c>
      <c r="M255" s="16"/>
      <c r="N255" s="16"/>
      <c r="O255" s="16"/>
    </row>
    <row r="256" spans="1:15" ht="13.5" customHeight="1" x14ac:dyDescent="0.3">
      <c r="A256" s="2" t="s">
        <v>39</v>
      </c>
      <c r="B256" s="11">
        <v>20191</v>
      </c>
      <c r="C256" s="12">
        <v>3590</v>
      </c>
      <c r="D256" s="13">
        <f t="shared" si="35"/>
        <v>0.10514908324058345</v>
      </c>
      <c r="E256" s="14">
        <v>9888578.3499999996</v>
      </c>
      <c r="F256" s="13">
        <f t="shared" si="36"/>
        <v>2.8730342424192389E-2</v>
      </c>
      <c r="G256" s="15">
        <f t="shared" si="30"/>
        <v>2754.4786490250694</v>
      </c>
      <c r="M256" s="16"/>
      <c r="N256" s="16"/>
      <c r="O256" s="16"/>
    </row>
    <row r="257" spans="1:15" ht="13.5" customHeight="1" x14ac:dyDescent="0.3">
      <c r="A257" s="2" t="s">
        <v>39</v>
      </c>
      <c r="B257" s="11">
        <v>20192</v>
      </c>
      <c r="C257" s="12">
        <v>3947</v>
      </c>
      <c r="D257" s="13">
        <f t="shared" si="35"/>
        <v>0.10104449336951513</v>
      </c>
      <c r="E257" s="14">
        <v>11881240.32</v>
      </c>
      <c r="F257" s="13">
        <f t="shared" si="36"/>
        <v>3.0556485562427564E-2</v>
      </c>
      <c r="G257" s="15">
        <f t="shared" si="30"/>
        <v>3010.1951659488218</v>
      </c>
      <c r="M257" s="16"/>
      <c r="N257" s="16"/>
      <c r="O257" s="16"/>
    </row>
    <row r="258" spans="1:15" ht="13.5" customHeight="1" x14ac:dyDescent="0.3">
      <c r="A258" s="2" t="s">
        <v>39</v>
      </c>
      <c r="B258" s="11">
        <v>20201</v>
      </c>
      <c r="C258" s="12">
        <v>2229</v>
      </c>
      <c r="D258" s="13">
        <f t="shared" si="35"/>
        <v>0.11344088757697593</v>
      </c>
      <c r="E258" s="14">
        <v>8091661.29</v>
      </c>
      <c r="F258" s="13">
        <f t="shared" si="36"/>
        <v>3.5953463347639256E-2</v>
      </c>
      <c r="G258" s="15">
        <f t="shared" si="30"/>
        <v>3630.175545087483</v>
      </c>
      <c r="M258" s="16"/>
      <c r="N258" s="16"/>
      <c r="O258" s="16"/>
    </row>
    <row r="259" spans="1:15" ht="13.5" customHeight="1" x14ac:dyDescent="0.3">
      <c r="A259" s="2" t="s">
        <v>39</v>
      </c>
      <c r="B259" s="11">
        <v>20202</v>
      </c>
      <c r="C259" s="12">
        <v>2881</v>
      </c>
      <c r="D259" s="13">
        <f t="shared" si="35"/>
        <v>0.11614125614770621</v>
      </c>
      <c r="E259" s="14">
        <v>9606666.8000000007</v>
      </c>
      <c r="F259" s="13">
        <f t="shared" si="36"/>
        <v>3.4621997829300095E-2</v>
      </c>
      <c r="G259" s="15">
        <f t="shared" si="30"/>
        <v>3334.4903852828879</v>
      </c>
      <c r="M259" s="16"/>
      <c r="N259" s="16"/>
      <c r="O259" s="16"/>
    </row>
    <row r="260" spans="1:15" ht="13.5" customHeight="1" x14ac:dyDescent="0.3">
      <c r="A260" s="2" t="s">
        <v>39</v>
      </c>
      <c r="B260" s="11">
        <v>20211</v>
      </c>
      <c r="C260" s="12">
        <v>2124</v>
      </c>
      <c r="D260" s="13">
        <f t="shared" si="35"/>
        <v>0.1148356401384083</v>
      </c>
      <c r="E260" s="14">
        <v>6078161.4199999999</v>
      </c>
      <c r="F260" s="13">
        <f t="shared" si="36"/>
        <v>3.1461861931759962E-2</v>
      </c>
      <c r="G260" s="15">
        <f t="shared" si="30"/>
        <v>2861.6579190207158</v>
      </c>
      <c r="H260" s="3"/>
      <c r="M260" s="16"/>
      <c r="N260" s="16"/>
      <c r="O260" s="16"/>
    </row>
    <row r="261" spans="1:15" ht="13.5" customHeight="1" x14ac:dyDescent="0.3">
      <c r="A261" s="2" t="s">
        <v>39</v>
      </c>
      <c r="B261" s="11">
        <v>20212</v>
      </c>
      <c r="C261" s="12">
        <v>3297</v>
      </c>
      <c r="D261" s="13">
        <f t="shared" si="35"/>
        <v>0.1147620870897003</v>
      </c>
      <c r="E261" s="14">
        <v>10602490.050000001</v>
      </c>
      <c r="F261" s="13">
        <f t="shared" si="36"/>
        <v>3.6041373202236507E-2</v>
      </c>
      <c r="G261" s="15">
        <f t="shared" si="30"/>
        <v>3215.7992265696089</v>
      </c>
      <c r="H261" s="3"/>
      <c r="M261" s="16"/>
      <c r="N261" s="16"/>
      <c r="O261" s="16"/>
    </row>
    <row r="262" spans="1:15" ht="13.5" customHeight="1" x14ac:dyDescent="0.3">
      <c r="A262" s="2" t="s">
        <v>39</v>
      </c>
      <c r="B262" s="11">
        <v>20221</v>
      </c>
      <c r="C262" s="12">
        <v>2655</v>
      </c>
      <c r="D262" s="13">
        <f t="shared" si="35"/>
        <v>0.10284319801673381</v>
      </c>
      <c r="E262" s="14">
        <v>6813888.9000000004</v>
      </c>
      <c r="F262" s="13">
        <f t="shared" si="36"/>
        <v>2.9041814265880844E-2</v>
      </c>
      <c r="G262" s="15">
        <f t="shared" si="30"/>
        <v>2566.4364971751415</v>
      </c>
      <c r="H262" s="3"/>
      <c r="M262" s="16"/>
      <c r="N262" s="16"/>
      <c r="O262" s="16"/>
    </row>
    <row r="263" spans="1:15" ht="13.5" customHeight="1" x14ac:dyDescent="0.3">
      <c r="A263" s="2" t="s">
        <v>39</v>
      </c>
      <c r="B263" s="11">
        <v>20222</v>
      </c>
      <c r="C263" s="12">
        <v>3386</v>
      </c>
      <c r="D263" s="13">
        <f t="shared" si="35"/>
        <v>0.10950132591682298</v>
      </c>
      <c r="E263" s="14">
        <v>9139327.0899999999</v>
      </c>
      <c r="F263" s="13">
        <f t="shared" si="36"/>
        <v>3.1848151945530929E-2</v>
      </c>
      <c r="G263" s="15">
        <f t="shared" si="30"/>
        <v>2699.1515327820439</v>
      </c>
      <c r="H263" s="3"/>
      <c r="M263" s="16"/>
      <c r="N263" s="16"/>
      <c r="O263" s="16"/>
    </row>
    <row r="264" spans="1:15" ht="13.5" customHeight="1" x14ac:dyDescent="0.3">
      <c r="A264" s="2" t="s">
        <v>39</v>
      </c>
      <c r="B264" s="11">
        <v>20231</v>
      </c>
      <c r="C264" s="12">
        <v>2944</v>
      </c>
      <c r="D264" s="13">
        <f t="shared" si="35"/>
        <v>9.9560365235035503E-2</v>
      </c>
      <c r="E264" s="14">
        <v>6289198.4299999997</v>
      </c>
      <c r="F264" s="13">
        <f t="shared" si="36"/>
        <v>2.646774025650268E-2</v>
      </c>
      <c r="G264" s="15">
        <f t="shared" si="30"/>
        <v>2136.2766406249998</v>
      </c>
      <c r="H264" s="3"/>
      <c r="M264" s="16"/>
      <c r="N264" s="16"/>
      <c r="O264" s="16"/>
    </row>
    <row r="265" spans="1:15" ht="13.5" customHeight="1" x14ac:dyDescent="0.3">
      <c r="A265" s="2" t="s">
        <v>39</v>
      </c>
      <c r="B265" s="11">
        <v>20232</v>
      </c>
      <c r="C265" s="12">
        <v>3351</v>
      </c>
      <c r="D265" s="13">
        <f t="shared" si="35"/>
        <v>9.651219722934247E-2</v>
      </c>
      <c r="E265" s="14">
        <v>6762772.4800000004</v>
      </c>
      <c r="F265" s="13">
        <f t="shared" si="36"/>
        <v>2.6667909682023028E-2</v>
      </c>
      <c r="G265" s="15">
        <f t="shared" si="30"/>
        <v>2018.1356251865116</v>
      </c>
      <c r="H265" s="3"/>
      <c r="M265" s="16"/>
      <c r="N265" s="16"/>
      <c r="O265" s="16"/>
    </row>
    <row r="266" spans="1:15" ht="13.5" customHeight="1" x14ac:dyDescent="0.3">
      <c r="A266" s="2" t="s">
        <v>39</v>
      </c>
      <c r="B266" s="11">
        <v>20241</v>
      </c>
      <c r="C266" s="12">
        <v>2501</v>
      </c>
      <c r="D266" s="13">
        <f t="shared" si="35"/>
        <v>7.8712154591804626E-2</v>
      </c>
      <c r="E266" s="14">
        <v>4031475.63</v>
      </c>
      <c r="F266" s="13">
        <f t="shared" si="36"/>
        <v>2.1953269896498734E-2</v>
      </c>
      <c r="G266" s="15">
        <f t="shared" si="30"/>
        <v>1611.9454738104757</v>
      </c>
      <c r="H266" s="3"/>
      <c r="M266" s="16"/>
      <c r="N266" s="16"/>
      <c r="O266" s="16"/>
    </row>
    <row r="267" spans="1:15" ht="13.5" customHeight="1" x14ac:dyDescent="0.3">
      <c r="A267" s="2" t="s">
        <v>39</v>
      </c>
      <c r="B267" s="11">
        <v>20242</v>
      </c>
      <c r="C267" s="12">
        <v>2189</v>
      </c>
      <c r="D267" s="13">
        <f t="shared" si="35"/>
        <v>6.3487920183299976E-2</v>
      </c>
      <c r="E267" s="14">
        <v>2607010.2200000002</v>
      </c>
      <c r="F267" s="13">
        <f t="shared" si="36"/>
        <v>2.0027661810736085E-2</v>
      </c>
      <c r="G267" s="15">
        <f t="shared" si="30"/>
        <v>1190.959442667885</v>
      </c>
      <c r="H267" s="3"/>
      <c r="M267" s="16"/>
      <c r="N267" s="16"/>
      <c r="O267" s="16"/>
    </row>
    <row r="268" spans="1:15" ht="13.5" customHeight="1" x14ac:dyDescent="0.3">
      <c r="A268" s="2" t="s">
        <v>39</v>
      </c>
      <c r="B268" s="11">
        <v>20251</v>
      </c>
      <c r="C268" s="12">
        <v>499</v>
      </c>
      <c r="D268" s="13">
        <f t="shared" si="35"/>
        <v>2.9467343805361992E-2</v>
      </c>
      <c r="E268" s="14">
        <v>310995.24</v>
      </c>
      <c r="F268" s="13">
        <f t="shared" si="36"/>
        <v>1.1453831907729908E-2</v>
      </c>
      <c r="G268" s="15">
        <f t="shared" ref="G268" si="37">E268/C268</f>
        <v>623.23695390781563</v>
      </c>
      <c r="H268" s="3"/>
      <c r="M268" s="16"/>
      <c r="N268" s="16"/>
      <c r="O268" s="16"/>
    </row>
    <row r="269" spans="1:15" ht="13.5" customHeight="1" x14ac:dyDescent="0.3">
      <c r="A269" s="2" t="s">
        <v>40</v>
      </c>
      <c r="B269" s="11">
        <v>20131</v>
      </c>
      <c r="C269" s="12">
        <v>1681</v>
      </c>
      <c r="D269" s="13">
        <f t="shared" ref="D269:D293" si="38">C269/C319</f>
        <v>6.1840120663650078E-2</v>
      </c>
      <c r="E269" s="14">
        <v>1633488.25</v>
      </c>
      <c r="F269" s="13">
        <f t="shared" ref="F269:F293" si="39">E269/E319</f>
        <v>5.7528494506493277E-3</v>
      </c>
      <c r="G269" s="15">
        <f t="shared" si="30"/>
        <v>971.73602022605587</v>
      </c>
      <c r="H269" s="3"/>
      <c r="M269" s="16"/>
      <c r="N269" s="16"/>
      <c r="O269" s="16"/>
    </row>
    <row r="270" spans="1:15" ht="13.5" customHeight="1" x14ac:dyDescent="0.3">
      <c r="A270" s="2" t="s">
        <v>40</v>
      </c>
      <c r="B270" s="11">
        <v>20132</v>
      </c>
      <c r="C270" s="12">
        <v>2080</v>
      </c>
      <c r="D270" s="13">
        <f t="shared" si="38"/>
        <v>6.3204594487830071E-2</v>
      </c>
      <c r="E270" s="14">
        <v>2038254.07</v>
      </c>
      <c r="F270" s="13">
        <f t="shared" si="39"/>
        <v>5.8151917162231398E-3</v>
      </c>
      <c r="G270" s="15">
        <f t="shared" si="30"/>
        <v>979.92984134615392</v>
      </c>
      <c r="H270" s="3"/>
      <c r="M270" s="16"/>
      <c r="N270" s="16"/>
      <c r="O270" s="16"/>
    </row>
    <row r="271" spans="1:15" ht="13.5" customHeight="1" x14ac:dyDescent="0.3">
      <c r="A271" s="2" t="s">
        <v>40</v>
      </c>
      <c r="B271" s="11">
        <v>20141</v>
      </c>
      <c r="C271" s="12">
        <v>1853</v>
      </c>
      <c r="D271" s="13">
        <f t="shared" si="38"/>
        <v>6.3259593062952341E-2</v>
      </c>
      <c r="E271" s="14">
        <v>1549242.94</v>
      </c>
      <c r="F271" s="13">
        <f t="shared" si="39"/>
        <v>5.0248107895826009E-3</v>
      </c>
      <c r="G271" s="15">
        <f t="shared" si="30"/>
        <v>836.07282245008093</v>
      </c>
      <c r="H271" s="3"/>
      <c r="M271" s="16"/>
      <c r="N271" s="16"/>
      <c r="O271" s="16"/>
    </row>
    <row r="272" spans="1:15" ht="13.5" customHeight="1" x14ac:dyDescent="0.3">
      <c r="A272" s="2" t="s">
        <v>40</v>
      </c>
      <c r="B272" s="11">
        <v>20142</v>
      </c>
      <c r="C272" s="12">
        <v>2039</v>
      </c>
      <c r="D272" s="13">
        <f t="shared" si="38"/>
        <v>6.4398964057861163E-2</v>
      </c>
      <c r="E272" s="14">
        <v>2051174.92</v>
      </c>
      <c r="F272" s="13">
        <f t="shared" si="39"/>
        <v>5.6349331900743356E-3</v>
      </c>
      <c r="G272" s="15">
        <f t="shared" si="30"/>
        <v>1005.9710250122608</v>
      </c>
      <c r="H272" s="3"/>
      <c r="M272" s="16"/>
      <c r="N272" s="16"/>
      <c r="O272" s="16"/>
    </row>
    <row r="273" spans="1:15" ht="13.5" customHeight="1" x14ac:dyDescent="0.3">
      <c r="A273" s="2" t="s">
        <v>40</v>
      </c>
      <c r="B273" s="11">
        <v>20151</v>
      </c>
      <c r="C273" s="12">
        <v>1926</v>
      </c>
      <c r="D273" s="13">
        <f t="shared" si="38"/>
        <v>6.1226436087357346E-2</v>
      </c>
      <c r="E273" s="14">
        <v>1798824.41</v>
      </c>
      <c r="F273" s="13">
        <f t="shared" si="39"/>
        <v>5.3214674705063005E-3</v>
      </c>
      <c r="G273" s="15">
        <f t="shared" si="30"/>
        <v>933.96906022845269</v>
      </c>
      <c r="H273" s="3"/>
      <c r="M273" s="16"/>
      <c r="N273" s="16"/>
      <c r="O273" s="16"/>
    </row>
    <row r="274" spans="1:15" ht="13.5" customHeight="1" x14ac:dyDescent="0.3">
      <c r="A274" s="2" t="s">
        <v>40</v>
      </c>
      <c r="B274" s="11">
        <v>20152</v>
      </c>
      <c r="C274" s="12">
        <v>2348</v>
      </c>
      <c r="D274" s="13">
        <f t="shared" si="38"/>
        <v>6.6982370057625376E-2</v>
      </c>
      <c r="E274" s="14">
        <v>2520796.84</v>
      </c>
      <c r="F274" s="13">
        <f t="shared" si="39"/>
        <v>6.0160433608783762E-3</v>
      </c>
      <c r="G274" s="15">
        <f t="shared" si="30"/>
        <v>1073.593202725724</v>
      </c>
      <c r="M274" s="16"/>
      <c r="N274" s="16"/>
      <c r="O274" s="16"/>
    </row>
    <row r="275" spans="1:15" ht="13.5" customHeight="1" x14ac:dyDescent="0.3">
      <c r="A275" s="2" t="s">
        <v>40</v>
      </c>
      <c r="B275" s="11">
        <v>20161</v>
      </c>
      <c r="C275" s="12">
        <v>2141</v>
      </c>
      <c r="D275" s="13">
        <f t="shared" si="38"/>
        <v>6.5826287471176012E-2</v>
      </c>
      <c r="E275" s="14">
        <v>2374152.6</v>
      </c>
      <c r="F275" s="13">
        <f t="shared" si="39"/>
        <v>6.3387684783523593E-3</v>
      </c>
      <c r="G275" s="15">
        <f t="shared" si="30"/>
        <v>1108.8989257356377</v>
      </c>
      <c r="M275" s="16"/>
      <c r="N275" s="16"/>
      <c r="O275" s="16"/>
    </row>
    <row r="276" spans="1:15" ht="13.5" customHeight="1" x14ac:dyDescent="0.3">
      <c r="A276" s="2" t="s">
        <v>40</v>
      </c>
      <c r="B276" s="11">
        <v>20162</v>
      </c>
      <c r="C276" s="12">
        <v>2314</v>
      </c>
      <c r="D276" s="13">
        <f t="shared" si="38"/>
        <v>6.0582259922504975E-2</v>
      </c>
      <c r="E276" s="14">
        <v>2119432.09</v>
      </c>
      <c r="F276" s="13">
        <f t="shared" si="39"/>
        <v>5.1653566213164829E-3</v>
      </c>
      <c r="G276" s="15">
        <f t="shared" si="30"/>
        <v>915.91706568712175</v>
      </c>
      <c r="M276" s="16"/>
      <c r="N276" s="16"/>
      <c r="O276" s="16"/>
    </row>
    <row r="277" spans="1:15" ht="13.5" customHeight="1" x14ac:dyDescent="0.3">
      <c r="A277" s="2" t="s">
        <v>40</v>
      </c>
      <c r="B277" s="11">
        <v>20171</v>
      </c>
      <c r="C277" s="12">
        <v>1892</v>
      </c>
      <c r="D277" s="13">
        <f t="shared" si="38"/>
        <v>5.6287745812632017E-2</v>
      </c>
      <c r="E277" s="14">
        <v>2072490.52</v>
      </c>
      <c r="F277" s="13">
        <f t="shared" si="39"/>
        <v>6.1305587062821607E-3</v>
      </c>
      <c r="G277" s="15">
        <f t="shared" si="30"/>
        <v>1095.3966807610993</v>
      </c>
      <c r="M277" s="16"/>
      <c r="N277" s="16"/>
      <c r="O277" s="16"/>
    </row>
    <row r="278" spans="1:15" ht="13.5" customHeight="1" x14ac:dyDescent="0.3">
      <c r="A278" s="2" t="s">
        <v>40</v>
      </c>
      <c r="B278" s="11">
        <v>20172</v>
      </c>
      <c r="C278" s="12">
        <v>2370</v>
      </c>
      <c r="D278" s="13">
        <f t="shared" si="38"/>
        <v>6.0836306697127605E-2</v>
      </c>
      <c r="E278" s="14">
        <v>2605718.2999999998</v>
      </c>
      <c r="F278" s="13">
        <f t="shared" si="39"/>
        <v>6.597908174828076E-3</v>
      </c>
      <c r="G278" s="15">
        <f t="shared" si="30"/>
        <v>1099.4591983122361</v>
      </c>
      <c r="M278" s="16"/>
      <c r="N278" s="16"/>
      <c r="O278" s="16"/>
    </row>
    <row r="279" spans="1:15" ht="13.5" customHeight="1" x14ac:dyDescent="0.3">
      <c r="A279" s="2" t="s">
        <v>40</v>
      </c>
      <c r="B279" s="11">
        <v>20181</v>
      </c>
      <c r="C279" s="12">
        <v>1999</v>
      </c>
      <c r="D279" s="13">
        <f t="shared" si="38"/>
        <v>5.9007586267969418E-2</v>
      </c>
      <c r="E279" s="14">
        <v>2224396.08</v>
      </c>
      <c r="F279" s="13">
        <f t="shared" si="39"/>
        <v>6.5733222089743668E-3</v>
      </c>
      <c r="G279" s="15">
        <f t="shared" si="30"/>
        <v>1112.7544172086043</v>
      </c>
      <c r="M279" s="16"/>
      <c r="N279" s="16"/>
      <c r="O279" s="16"/>
    </row>
    <row r="280" spans="1:15" ht="13.5" customHeight="1" x14ac:dyDescent="0.3">
      <c r="A280" s="2" t="s">
        <v>40</v>
      </c>
      <c r="B280" s="11">
        <v>20182</v>
      </c>
      <c r="C280" s="12">
        <v>2357</v>
      </c>
      <c r="D280" s="13">
        <f t="shared" si="38"/>
        <v>6.1343466153085391E-2</v>
      </c>
      <c r="E280" s="14">
        <v>3872054.25</v>
      </c>
      <c r="F280" s="13">
        <f t="shared" si="39"/>
        <v>9.9431296742830654E-3</v>
      </c>
      <c r="G280" s="15">
        <f t="shared" si="30"/>
        <v>1642.7892448027153</v>
      </c>
      <c r="M280" s="16"/>
      <c r="N280" s="16"/>
      <c r="O280" s="16"/>
    </row>
    <row r="281" spans="1:15" ht="13.5" customHeight="1" x14ac:dyDescent="0.3">
      <c r="A281" s="2" t="s">
        <v>40</v>
      </c>
      <c r="B281" s="11">
        <v>20191</v>
      </c>
      <c r="C281" s="12">
        <v>2239</v>
      </c>
      <c r="D281" s="13">
        <f t="shared" si="38"/>
        <v>6.5579052193778922E-2</v>
      </c>
      <c r="E281" s="14">
        <v>2531526.89</v>
      </c>
      <c r="F281" s="13">
        <f t="shared" si="39"/>
        <v>7.3551153493920411E-3</v>
      </c>
      <c r="G281" s="15">
        <f t="shared" si="30"/>
        <v>1130.6506878070568</v>
      </c>
      <c r="M281" s="16"/>
      <c r="N281" s="16"/>
      <c r="O281" s="16"/>
    </row>
    <row r="282" spans="1:15" ht="13.5" customHeight="1" x14ac:dyDescent="0.3">
      <c r="A282" s="2" t="s">
        <v>40</v>
      </c>
      <c r="B282" s="11">
        <v>20192</v>
      </c>
      <c r="C282" s="12">
        <v>2620</v>
      </c>
      <c r="D282" s="13">
        <f t="shared" si="38"/>
        <v>6.7072858532589222E-2</v>
      </c>
      <c r="E282" s="14">
        <v>2987147.4</v>
      </c>
      <c r="F282" s="13">
        <f t="shared" si="39"/>
        <v>7.6824240519143914E-3</v>
      </c>
      <c r="G282" s="15">
        <f t="shared" si="30"/>
        <v>1140.1325954198473</v>
      </c>
      <c r="M282" s="16"/>
      <c r="N282" s="16"/>
      <c r="O282" s="16"/>
    </row>
    <row r="283" spans="1:15" ht="13.5" customHeight="1" x14ac:dyDescent="0.3">
      <c r="A283" s="2" t="s">
        <v>40</v>
      </c>
      <c r="B283" s="11">
        <v>20201</v>
      </c>
      <c r="C283" s="12">
        <v>1510</v>
      </c>
      <c r="D283" s="13">
        <f t="shared" si="38"/>
        <v>7.6848694590055472E-2</v>
      </c>
      <c r="E283" s="14">
        <v>1561144.57</v>
      </c>
      <c r="F283" s="13">
        <f t="shared" si="39"/>
        <v>6.9365921367997652E-3</v>
      </c>
      <c r="G283" s="15">
        <f t="shared" si="30"/>
        <v>1033.8705761589404</v>
      </c>
      <c r="M283" s="16"/>
      <c r="N283" s="16"/>
      <c r="O283" s="16"/>
    </row>
    <row r="284" spans="1:15" ht="13.5" customHeight="1" x14ac:dyDescent="0.3">
      <c r="A284" s="2" t="s">
        <v>40</v>
      </c>
      <c r="B284" s="11">
        <v>20202</v>
      </c>
      <c r="C284" s="12">
        <v>1830</v>
      </c>
      <c r="D284" s="13">
        <f t="shared" si="38"/>
        <v>7.377247440135451E-2</v>
      </c>
      <c r="E284" s="14">
        <v>2119827.13</v>
      </c>
      <c r="F284" s="13">
        <f t="shared" si="39"/>
        <v>7.6397622423368993E-3</v>
      </c>
      <c r="G284" s="15">
        <f t="shared" si="30"/>
        <v>1158.375480874317</v>
      </c>
      <c r="M284" s="16"/>
      <c r="N284" s="16"/>
      <c r="O284" s="16"/>
    </row>
    <row r="285" spans="1:15" ht="13.5" customHeight="1" x14ac:dyDescent="0.3">
      <c r="A285" s="2" t="s">
        <v>40</v>
      </c>
      <c r="B285" s="11">
        <v>20211</v>
      </c>
      <c r="C285" s="12">
        <v>1298</v>
      </c>
      <c r="D285" s="13">
        <f t="shared" si="38"/>
        <v>7.0177335640138408E-2</v>
      </c>
      <c r="E285" s="14">
        <v>1141201.29</v>
      </c>
      <c r="F285" s="13">
        <f t="shared" si="39"/>
        <v>5.9071016613978572E-3</v>
      </c>
      <c r="G285" s="15">
        <f t="shared" ref="G285:G293" si="40">E285/C285</f>
        <v>879.19976117103238</v>
      </c>
      <c r="M285" s="16"/>
      <c r="N285" s="16"/>
      <c r="O285" s="16"/>
    </row>
    <row r="286" spans="1:15" ht="13.5" customHeight="1" x14ac:dyDescent="0.3">
      <c r="A286" s="2" t="s">
        <v>40</v>
      </c>
      <c r="B286" s="11">
        <v>20212</v>
      </c>
      <c r="C286" s="12">
        <v>1947</v>
      </c>
      <c r="D286" s="13">
        <f t="shared" si="38"/>
        <v>6.7771241602561871E-2</v>
      </c>
      <c r="E286" s="14">
        <v>1812897.89</v>
      </c>
      <c r="F286" s="13">
        <f t="shared" si="39"/>
        <v>6.1626400140820789E-3</v>
      </c>
      <c r="G286" s="15">
        <f t="shared" si="40"/>
        <v>931.1237236774524</v>
      </c>
      <c r="M286" s="16"/>
      <c r="N286" s="16"/>
      <c r="O286" s="16"/>
    </row>
    <row r="287" spans="1:15" ht="13.5" customHeight="1" x14ac:dyDescent="0.3">
      <c r="A287" s="2" t="s">
        <v>40</v>
      </c>
      <c r="B287" s="11">
        <v>20221</v>
      </c>
      <c r="C287" s="12">
        <v>1586</v>
      </c>
      <c r="D287" s="13">
        <f t="shared" si="38"/>
        <v>6.1434769135419898E-2</v>
      </c>
      <c r="E287" s="14">
        <v>1394791.65</v>
      </c>
      <c r="F287" s="13">
        <f t="shared" si="39"/>
        <v>5.9448107583470397E-3</v>
      </c>
      <c r="G287" s="15">
        <f t="shared" si="40"/>
        <v>879.43988020176539</v>
      </c>
      <c r="M287" s="16"/>
      <c r="N287" s="16"/>
      <c r="O287" s="16"/>
    </row>
    <row r="288" spans="1:15" ht="13.5" customHeight="1" x14ac:dyDescent="0.3">
      <c r="A288" s="2" t="s">
        <v>40</v>
      </c>
      <c r="B288" s="11">
        <v>20222</v>
      </c>
      <c r="C288" s="12">
        <v>2057</v>
      </c>
      <c r="D288" s="13">
        <f t="shared" si="38"/>
        <v>6.6522217191643487E-2</v>
      </c>
      <c r="E288" s="14">
        <v>1846249.45</v>
      </c>
      <c r="F288" s="13">
        <f t="shared" si="39"/>
        <v>6.4336939069934204E-3</v>
      </c>
      <c r="G288" s="15">
        <f t="shared" si="40"/>
        <v>897.5447010209042</v>
      </c>
      <c r="M288" s="16"/>
      <c r="N288" s="16"/>
      <c r="O288" s="16"/>
    </row>
    <row r="289" spans="1:15" ht="13.5" customHeight="1" x14ac:dyDescent="0.3">
      <c r="A289" s="2" t="s">
        <v>40</v>
      </c>
      <c r="B289" s="11">
        <v>20231</v>
      </c>
      <c r="C289" s="12">
        <v>1886</v>
      </c>
      <c r="D289" s="13">
        <f t="shared" si="38"/>
        <v>6.3780858978694621E-2</v>
      </c>
      <c r="E289" s="14">
        <v>1713863.73</v>
      </c>
      <c r="F289" s="13">
        <f t="shared" si="39"/>
        <v>7.2126997654104619E-3</v>
      </c>
      <c r="G289" s="15">
        <f t="shared" si="40"/>
        <v>908.72944326617176</v>
      </c>
      <c r="M289" s="16"/>
      <c r="N289" s="16"/>
      <c r="O289" s="16"/>
    </row>
    <row r="290" spans="1:15" ht="13.5" customHeight="1" x14ac:dyDescent="0.3">
      <c r="A290" s="2" t="s">
        <v>40</v>
      </c>
      <c r="B290" s="11">
        <v>20232</v>
      </c>
      <c r="C290" s="12">
        <v>2223</v>
      </c>
      <c r="D290" s="13">
        <f t="shared" si="38"/>
        <v>6.40246536678091E-2</v>
      </c>
      <c r="E290" s="14">
        <v>2287870.38</v>
      </c>
      <c r="F290" s="13">
        <f t="shared" si="39"/>
        <v>9.0218502601488813E-3</v>
      </c>
      <c r="G290" s="15">
        <f t="shared" si="40"/>
        <v>1029.1814574898785</v>
      </c>
      <c r="M290" s="16"/>
      <c r="N290" s="16"/>
      <c r="O290" s="16"/>
    </row>
    <row r="291" spans="1:15" ht="13.5" customHeight="1" x14ac:dyDescent="0.3">
      <c r="A291" s="2" t="s">
        <v>40</v>
      </c>
      <c r="B291" s="11">
        <v>20241</v>
      </c>
      <c r="C291" s="12">
        <v>1703</v>
      </c>
      <c r="D291" s="13">
        <f t="shared" si="38"/>
        <v>5.3597280795619061E-2</v>
      </c>
      <c r="E291" s="14">
        <v>1557639.7</v>
      </c>
      <c r="F291" s="13">
        <f t="shared" si="39"/>
        <v>8.482076508447435E-3</v>
      </c>
      <c r="G291" s="15">
        <f t="shared" si="40"/>
        <v>914.64456840869047</v>
      </c>
      <c r="M291" s="16"/>
      <c r="N291" s="16"/>
      <c r="O291" s="16"/>
    </row>
    <row r="292" spans="1:15" ht="13.5" customHeight="1" x14ac:dyDescent="0.3">
      <c r="A292" s="2" t="s">
        <v>40</v>
      </c>
      <c r="B292" s="11">
        <v>20242</v>
      </c>
      <c r="C292" s="12">
        <v>1282</v>
      </c>
      <c r="D292" s="13">
        <f t="shared" si="38"/>
        <v>3.7182052843759972E-2</v>
      </c>
      <c r="E292" s="14">
        <v>900954.04</v>
      </c>
      <c r="F292" s="13">
        <f t="shared" si="39"/>
        <v>6.9213395028947721E-3</v>
      </c>
      <c r="G292" s="15">
        <f t="shared" si="40"/>
        <v>702.77226209048365</v>
      </c>
      <c r="M292" s="16"/>
      <c r="N292" s="16"/>
      <c r="O292" s="16"/>
    </row>
    <row r="293" spans="1:15" ht="13.5" customHeight="1" x14ac:dyDescent="0.3">
      <c r="A293" s="2" t="s">
        <v>40</v>
      </c>
      <c r="B293" s="11">
        <v>20251</v>
      </c>
      <c r="C293" s="12">
        <v>222</v>
      </c>
      <c r="D293" s="13">
        <f t="shared" si="38"/>
        <v>1.3109720089760246E-2</v>
      </c>
      <c r="E293" s="14">
        <v>82312.800000000003</v>
      </c>
      <c r="F293" s="13">
        <f t="shared" si="39"/>
        <v>3.0315479267611634E-3</v>
      </c>
      <c r="G293" s="15">
        <f t="shared" si="40"/>
        <v>370.77837837837836</v>
      </c>
      <c r="M293" s="16"/>
      <c r="N293" s="16"/>
      <c r="O293" s="16"/>
    </row>
    <row r="294" spans="1:15" ht="13.5" customHeight="1" x14ac:dyDescent="0.3">
      <c r="A294" s="2" t="s">
        <v>41</v>
      </c>
      <c r="B294" s="11">
        <v>20131</v>
      </c>
      <c r="C294" s="12"/>
      <c r="D294" s="13"/>
      <c r="E294" s="14">
        <f t="shared" ref="E294:E299" si="41">E319-E81-E106-E131-E156-E181-E225-E269</f>
        <v>6758160.8900000136</v>
      </c>
      <c r="F294" s="13">
        <f t="shared" ref="F294:F318" si="42">E294/E319</f>
        <v>2.3801017340306152E-2</v>
      </c>
      <c r="G294" s="15"/>
      <c r="H294" s="3"/>
      <c r="M294" s="16"/>
      <c r="N294" s="16"/>
    </row>
    <row r="295" spans="1:15" ht="13.5" customHeight="1" x14ac:dyDescent="0.3">
      <c r="A295" s="2" t="s">
        <v>41</v>
      </c>
      <c r="B295" s="11">
        <v>20132</v>
      </c>
      <c r="C295" s="12"/>
      <c r="D295" s="13"/>
      <c r="E295" s="14">
        <f t="shared" si="41"/>
        <v>8048109.8500000574</v>
      </c>
      <c r="F295" s="13">
        <f t="shared" si="42"/>
        <v>2.296146609974594E-2</v>
      </c>
      <c r="G295" s="15"/>
      <c r="H295" s="3"/>
      <c r="M295" s="16"/>
      <c r="N295" s="16"/>
    </row>
    <row r="296" spans="1:15" ht="13.5" customHeight="1" x14ac:dyDescent="0.3">
      <c r="A296" s="2" t="s">
        <v>41</v>
      </c>
      <c r="B296" s="11">
        <v>20141</v>
      </c>
      <c r="C296" s="12"/>
      <c r="D296" s="13"/>
      <c r="E296" s="14">
        <f t="shared" si="41"/>
        <v>7343051.179999968</v>
      </c>
      <c r="F296" s="13">
        <f t="shared" si="42"/>
        <v>2.3816434366143432E-2</v>
      </c>
      <c r="G296" s="15"/>
      <c r="H296" s="3"/>
      <c r="M296" s="16"/>
      <c r="N296" s="16"/>
    </row>
    <row r="297" spans="1:15" ht="13.5" customHeight="1" x14ac:dyDescent="0.3">
      <c r="A297" s="2" t="s">
        <v>41</v>
      </c>
      <c r="B297" s="11">
        <v>20142</v>
      </c>
      <c r="C297" s="12"/>
      <c r="D297" s="13"/>
      <c r="E297" s="14">
        <f t="shared" si="41"/>
        <v>8532486.4499999639</v>
      </c>
      <c r="F297" s="13">
        <f t="shared" si="42"/>
        <v>2.3440219857487503E-2</v>
      </c>
      <c r="G297" s="15"/>
      <c r="H297" s="3"/>
      <c r="M297" s="16"/>
      <c r="N297" s="16"/>
    </row>
    <row r="298" spans="1:15" ht="13.5" customHeight="1" x14ac:dyDescent="0.3">
      <c r="A298" s="2" t="s">
        <v>41</v>
      </c>
      <c r="B298" s="11">
        <v>20151</v>
      </c>
      <c r="C298" s="12"/>
      <c r="D298" s="13"/>
      <c r="E298" s="14">
        <f t="shared" si="41"/>
        <v>6542227.6799999531</v>
      </c>
      <c r="F298" s="13">
        <f t="shared" si="42"/>
        <v>1.935389112479614E-2</v>
      </c>
      <c r="G298" s="15"/>
      <c r="H298" s="3"/>
      <c r="M298" s="16"/>
      <c r="N298" s="16"/>
    </row>
    <row r="299" spans="1:15" ht="13.5" customHeight="1" x14ac:dyDescent="0.3">
      <c r="A299" s="2" t="s">
        <v>41</v>
      </c>
      <c r="B299" s="11">
        <v>20152</v>
      </c>
      <c r="C299" s="12"/>
      <c r="D299" s="13"/>
      <c r="E299" s="14">
        <f t="shared" si="41"/>
        <v>9210000.2899999954</v>
      </c>
      <c r="F299" s="13">
        <f t="shared" si="42"/>
        <v>2.198025648839769E-2</v>
      </c>
      <c r="G299" s="15"/>
      <c r="H299" s="3"/>
      <c r="M299" s="16"/>
      <c r="N299" s="16"/>
    </row>
    <row r="300" spans="1:15" ht="13.5" customHeight="1" x14ac:dyDescent="0.3">
      <c r="A300" s="2" t="s">
        <v>41</v>
      </c>
      <c r="B300" s="11">
        <v>20161</v>
      </c>
      <c r="C300" s="12"/>
      <c r="D300" s="13"/>
      <c r="E300" s="14">
        <f t="shared" ref="E300:E318" si="43">E325-E87-E112-E137-E162-E187-E206-E231-E250-E275</f>
        <v>7445649.2200000249</v>
      </c>
      <c r="F300" s="13">
        <f t="shared" si="42"/>
        <v>1.9879196719117798E-2</v>
      </c>
      <c r="G300" s="15"/>
      <c r="H300" s="3"/>
      <c r="M300" s="16"/>
      <c r="N300" s="16"/>
    </row>
    <row r="301" spans="1:15" ht="13.5" customHeight="1" x14ac:dyDescent="0.3">
      <c r="A301" s="2" t="s">
        <v>41</v>
      </c>
      <c r="B301" s="11">
        <v>20162</v>
      </c>
      <c r="C301" s="12"/>
      <c r="D301" s="13"/>
      <c r="E301" s="14">
        <f t="shared" si="43"/>
        <v>7087715.4700000659</v>
      </c>
      <c r="F301" s="13">
        <f t="shared" si="42"/>
        <v>1.7273767914390743E-2</v>
      </c>
      <c r="G301" s="15"/>
      <c r="H301" s="3"/>
      <c r="M301" s="16"/>
      <c r="N301" s="16"/>
    </row>
    <row r="302" spans="1:15" ht="13.5" customHeight="1" x14ac:dyDescent="0.3">
      <c r="A302" s="2" t="s">
        <v>41</v>
      </c>
      <c r="B302" s="11">
        <v>20171</v>
      </c>
      <c r="C302" s="12"/>
      <c r="D302" s="13"/>
      <c r="E302" s="14">
        <f t="shared" si="43"/>
        <v>5400940.2099999916</v>
      </c>
      <c r="F302" s="13">
        <f t="shared" si="42"/>
        <v>1.5976324478688013E-2</v>
      </c>
      <c r="G302" s="15"/>
      <c r="M302" s="16"/>
      <c r="N302" s="16"/>
    </row>
    <row r="303" spans="1:15" ht="13.5" customHeight="1" x14ac:dyDescent="0.3">
      <c r="A303" s="2" t="s">
        <v>41</v>
      </c>
      <c r="B303" s="11">
        <v>20172</v>
      </c>
      <c r="C303" s="12"/>
      <c r="D303" s="13"/>
      <c r="E303" s="14">
        <f t="shared" si="43"/>
        <v>4930970.8399999598</v>
      </c>
      <c r="F303" s="13">
        <f t="shared" si="42"/>
        <v>1.2485652349708946E-2</v>
      </c>
      <c r="G303" s="15"/>
      <c r="M303" s="16"/>
      <c r="N303" s="16"/>
    </row>
    <row r="304" spans="1:15" ht="13.5" customHeight="1" x14ac:dyDescent="0.3">
      <c r="A304" s="2" t="s">
        <v>41</v>
      </c>
      <c r="B304" s="11">
        <v>20181</v>
      </c>
      <c r="C304" s="12"/>
      <c r="D304" s="13"/>
      <c r="E304" s="14">
        <f t="shared" si="43"/>
        <v>4297384.2600000631</v>
      </c>
      <c r="F304" s="13">
        <f t="shared" si="42"/>
        <v>1.2699218296030844E-2</v>
      </c>
      <c r="G304" s="15"/>
      <c r="M304" s="16"/>
      <c r="N304" s="16"/>
    </row>
    <row r="305" spans="1:14" ht="13.5" customHeight="1" x14ac:dyDescent="0.3">
      <c r="A305" s="2" t="s">
        <v>41</v>
      </c>
      <c r="B305" s="11">
        <v>20182</v>
      </c>
      <c r="C305" s="12"/>
      <c r="D305" s="13"/>
      <c r="E305" s="14">
        <f t="shared" si="43"/>
        <v>4214398.9300000686</v>
      </c>
      <c r="F305" s="13">
        <f t="shared" si="42"/>
        <v>1.0822243789624198E-2</v>
      </c>
      <c r="G305" s="15"/>
      <c r="M305" s="16"/>
      <c r="N305" s="16"/>
    </row>
    <row r="306" spans="1:14" ht="13.5" customHeight="1" x14ac:dyDescent="0.3">
      <c r="A306" s="2" t="s">
        <v>41</v>
      </c>
      <c r="B306" s="11">
        <v>20191</v>
      </c>
      <c r="C306" s="12"/>
      <c r="D306" s="13"/>
      <c r="E306" s="14">
        <f t="shared" si="43"/>
        <v>3783602.4700000607</v>
      </c>
      <c r="F306" s="13">
        <f t="shared" si="42"/>
        <v>1.0992904208532854E-2</v>
      </c>
      <c r="G306" s="15"/>
      <c r="M306" s="16"/>
      <c r="N306" s="16"/>
    </row>
    <row r="307" spans="1:14" ht="13.5" customHeight="1" x14ac:dyDescent="0.3">
      <c r="A307" s="2" t="s">
        <v>41</v>
      </c>
      <c r="B307" s="11">
        <v>20192</v>
      </c>
      <c r="C307" s="12"/>
      <c r="D307" s="13"/>
      <c r="E307" s="14">
        <f t="shared" si="43"/>
        <v>3410636.6899999552</v>
      </c>
      <c r="F307" s="13">
        <f t="shared" si="42"/>
        <v>8.7715649182887132E-3</v>
      </c>
      <c r="G307" s="15"/>
      <c r="M307" s="16"/>
      <c r="N307" s="16"/>
    </row>
    <row r="308" spans="1:14" ht="13.5" customHeight="1" x14ac:dyDescent="0.3">
      <c r="A308" s="2" t="s">
        <v>41</v>
      </c>
      <c r="B308" s="11">
        <v>20201</v>
      </c>
      <c r="C308" s="12"/>
      <c r="D308" s="13"/>
      <c r="E308" s="14">
        <f t="shared" si="43"/>
        <v>3626341.519999967</v>
      </c>
      <c r="F308" s="13">
        <f t="shared" si="42"/>
        <v>1.611282680436334E-2</v>
      </c>
      <c r="G308" s="15"/>
      <c r="M308" s="16"/>
      <c r="N308" s="16"/>
    </row>
    <row r="309" spans="1:14" ht="13.5" customHeight="1" x14ac:dyDescent="0.3">
      <c r="A309" s="2" t="s">
        <v>41</v>
      </c>
      <c r="B309" s="11">
        <v>20202</v>
      </c>
      <c r="C309" s="12"/>
      <c r="D309" s="13"/>
      <c r="E309" s="14">
        <f t="shared" si="43"/>
        <v>3564013.5399999795</v>
      </c>
      <c r="F309" s="13">
        <f t="shared" si="42"/>
        <v>1.284454552389341E-2</v>
      </c>
      <c r="G309" s="15"/>
      <c r="M309" s="16"/>
      <c r="N309" s="16"/>
    </row>
    <row r="310" spans="1:14" ht="13.5" customHeight="1" x14ac:dyDescent="0.3">
      <c r="A310" s="2" t="s">
        <v>41</v>
      </c>
      <c r="B310" s="11">
        <v>20211</v>
      </c>
      <c r="C310" s="12"/>
      <c r="D310" s="13"/>
      <c r="E310" s="14">
        <f t="shared" si="43"/>
        <v>3054490.8899999904</v>
      </c>
      <c r="F310" s="13">
        <f t="shared" si="42"/>
        <v>1.5810697349495251E-2</v>
      </c>
      <c r="G310" s="15"/>
      <c r="M310" s="16"/>
      <c r="N310" s="16"/>
    </row>
    <row r="311" spans="1:14" ht="13.5" customHeight="1" x14ac:dyDescent="0.3">
      <c r="A311" s="2" t="s">
        <v>41</v>
      </c>
      <c r="B311" s="11">
        <v>20212</v>
      </c>
      <c r="C311" s="12"/>
      <c r="D311" s="13"/>
      <c r="E311" s="14">
        <f t="shared" si="43"/>
        <v>3606879.1499999957</v>
      </c>
      <c r="F311" s="13">
        <f t="shared" si="42"/>
        <v>1.2260976141214623E-2</v>
      </c>
      <c r="G311" s="15"/>
      <c r="M311" s="16"/>
      <c r="N311" s="16"/>
    </row>
    <row r="312" spans="1:14" ht="13.5" customHeight="1" x14ac:dyDescent="0.3">
      <c r="A312" s="2" t="s">
        <v>41</v>
      </c>
      <c r="B312" s="11">
        <v>20221</v>
      </c>
      <c r="C312" s="12"/>
      <c r="D312" s="13"/>
      <c r="E312" s="14">
        <f t="shared" si="43"/>
        <v>2733467.9399999944</v>
      </c>
      <c r="F312" s="13">
        <f t="shared" si="42"/>
        <v>1.1650449454087776E-2</v>
      </c>
      <c r="G312" s="15"/>
      <c r="M312" s="16"/>
      <c r="N312" s="16"/>
    </row>
    <row r="313" spans="1:14" ht="13.5" customHeight="1" x14ac:dyDescent="0.3">
      <c r="A313" s="2" t="s">
        <v>41</v>
      </c>
      <c r="B313" s="11">
        <v>20222</v>
      </c>
      <c r="C313" s="12"/>
      <c r="D313" s="13"/>
      <c r="E313" s="14">
        <f t="shared" si="43"/>
        <v>1805994.8199999959</v>
      </c>
      <c r="F313" s="13">
        <f t="shared" si="42"/>
        <v>6.2934171054164177E-3</v>
      </c>
      <c r="G313" s="15"/>
      <c r="M313" s="16"/>
      <c r="N313" s="16"/>
    </row>
    <row r="314" spans="1:14" ht="13.5" customHeight="1" x14ac:dyDescent="0.3">
      <c r="A314" s="2" t="s">
        <v>41</v>
      </c>
      <c r="B314" s="11">
        <v>20231</v>
      </c>
      <c r="C314" s="12"/>
      <c r="D314" s="13"/>
      <c r="E314" s="14">
        <f t="shared" si="43"/>
        <v>483879.88000000874</v>
      </c>
      <c r="F314" s="13">
        <f t="shared" si="42"/>
        <v>2.036381443793612E-3</v>
      </c>
      <c r="G314" s="15"/>
      <c r="M314" s="16"/>
      <c r="N314" s="16"/>
    </row>
    <row r="315" spans="1:14" ht="13.5" customHeight="1" x14ac:dyDescent="0.3">
      <c r="A315" s="2" t="s">
        <v>41</v>
      </c>
      <c r="B315" s="11">
        <v>20232</v>
      </c>
      <c r="C315" s="12"/>
      <c r="D315" s="13"/>
      <c r="E315" s="14">
        <f t="shared" si="43"/>
        <v>-982272.98000000231</v>
      </c>
      <c r="F315" s="13">
        <f t="shared" si="42"/>
        <v>-3.8734361079276868E-3</v>
      </c>
      <c r="G315" s="15"/>
      <c r="M315" s="16"/>
      <c r="N315" s="16"/>
    </row>
    <row r="316" spans="1:14" ht="13.5" customHeight="1" x14ac:dyDescent="0.3">
      <c r="A316" s="2" t="s">
        <v>41</v>
      </c>
      <c r="B316" s="11">
        <v>20241</v>
      </c>
      <c r="C316" s="12"/>
      <c r="D316" s="13"/>
      <c r="E316" s="14">
        <f t="shared" si="43"/>
        <v>-1638669.1600000157</v>
      </c>
      <c r="F316" s="13">
        <f t="shared" si="42"/>
        <v>-8.9233198069832344E-3</v>
      </c>
      <c r="G316" s="15"/>
      <c r="M316" s="16"/>
      <c r="N316" s="16"/>
    </row>
    <row r="317" spans="1:14" ht="13.5" customHeight="1" x14ac:dyDescent="0.3">
      <c r="A317" s="2" t="s">
        <v>41</v>
      </c>
      <c r="B317" s="11">
        <v>20242</v>
      </c>
      <c r="C317" s="12"/>
      <c r="D317" s="13"/>
      <c r="E317" s="14">
        <f t="shared" si="43"/>
        <v>-4820463.8900000118</v>
      </c>
      <c r="F317" s="13">
        <f t="shared" si="42"/>
        <v>-3.7031930223804625E-2</v>
      </c>
      <c r="G317" s="15"/>
      <c r="M317" s="16"/>
      <c r="N317" s="16"/>
    </row>
    <row r="318" spans="1:14" ht="13.5" customHeight="1" x14ac:dyDescent="0.3">
      <c r="A318" s="2" t="s">
        <v>41</v>
      </c>
      <c r="B318" s="11">
        <v>20251</v>
      </c>
      <c r="C318" s="12"/>
      <c r="D318" s="13"/>
      <c r="E318" s="14">
        <f t="shared" si="43"/>
        <v>-2221955.9700000035</v>
      </c>
      <c r="F318" s="13">
        <f t="shared" si="42"/>
        <v>-8.1833761142958317E-2</v>
      </c>
      <c r="G318" s="15"/>
      <c r="M318" s="16"/>
      <c r="N318" s="16"/>
    </row>
    <row r="319" spans="1:14" ht="13.5" customHeight="1" x14ac:dyDescent="0.3">
      <c r="A319" s="2" t="s">
        <v>42</v>
      </c>
      <c r="B319" s="11">
        <v>20131</v>
      </c>
      <c r="C319" s="12">
        <v>27183</v>
      </c>
      <c r="D319" s="13"/>
      <c r="E319" s="14">
        <v>283944202.61000001</v>
      </c>
      <c r="F319" s="13">
        <f>E319/E319</f>
        <v>1</v>
      </c>
      <c r="G319" s="15">
        <f t="shared" ref="G319:G343" si="44">E319/C319</f>
        <v>10445.653629474304</v>
      </c>
    </row>
    <row r="320" spans="1:14" ht="13.5" customHeight="1" x14ac:dyDescent="0.3">
      <c r="A320" s="2" t="s">
        <v>42</v>
      </c>
      <c r="B320" s="11">
        <v>20132</v>
      </c>
      <c r="C320" s="12">
        <v>32909</v>
      </c>
      <c r="D320" s="13"/>
      <c r="E320" s="14">
        <v>350505051.16000003</v>
      </c>
      <c r="F320" s="13">
        <f t="shared" ref="F320:F343" si="45">E320/E320</f>
        <v>1</v>
      </c>
      <c r="G320" s="15">
        <f t="shared" si="44"/>
        <v>10650.735396396123</v>
      </c>
    </row>
    <row r="321" spans="1:7" ht="13.5" customHeight="1" x14ac:dyDescent="0.3">
      <c r="A321" s="2" t="s">
        <v>42</v>
      </c>
      <c r="B321" s="11">
        <v>20141</v>
      </c>
      <c r="C321" s="12">
        <v>29292</v>
      </c>
      <c r="D321" s="13"/>
      <c r="E321" s="14">
        <v>308318662.10999995</v>
      </c>
      <c r="F321" s="13">
        <f t="shared" si="45"/>
        <v>1</v>
      </c>
      <c r="G321" s="15">
        <f t="shared" si="44"/>
        <v>10525.695142359687</v>
      </c>
    </row>
    <row r="322" spans="1:7" ht="13.5" customHeight="1" x14ac:dyDescent="0.3">
      <c r="A322" s="2" t="s">
        <v>42</v>
      </c>
      <c r="B322" s="11">
        <v>20142</v>
      </c>
      <c r="C322" s="12">
        <v>31662</v>
      </c>
      <c r="D322" s="13"/>
      <c r="E322" s="14">
        <v>364010512.77999997</v>
      </c>
      <c r="F322" s="13">
        <f t="shared" si="45"/>
        <v>1</v>
      </c>
      <c r="G322" s="15">
        <f t="shared" si="44"/>
        <v>11496.763084454551</v>
      </c>
    </row>
    <row r="323" spans="1:7" ht="13.5" customHeight="1" x14ac:dyDescent="0.3">
      <c r="A323" s="2" t="s">
        <v>42</v>
      </c>
      <c r="B323" s="11">
        <v>20151</v>
      </c>
      <c r="C323" s="12">
        <v>31457</v>
      </c>
      <c r="D323" s="13"/>
      <c r="E323" s="14">
        <v>338031646.33999997</v>
      </c>
      <c r="F323" s="13">
        <f t="shared" si="45"/>
        <v>1</v>
      </c>
      <c r="G323" s="15">
        <f t="shared" si="44"/>
        <v>10745.832289792414</v>
      </c>
    </row>
    <row r="324" spans="1:7" ht="13.5" customHeight="1" x14ac:dyDescent="0.3">
      <c r="A324" s="2" t="s">
        <v>42</v>
      </c>
      <c r="B324" s="11">
        <v>20152</v>
      </c>
      <c r="C324" s="12">
        <v>35054</v>
      </c>
      <c r="D324" s="13"/>
      <c r="E324" s="14">
        <v>419012412.11000001</v>
      </c>
      <c r="F324" s="13">
        <f t="shared" si="45"/>
        <v>1</v>
      </c>
      <c r="G324" s="15">
        <f t="shared" si="44"/>
        <v>11953.340905745421</v>
      </c>
    </row>
    <row r="325" spans="1:7" ht="13.5" customHeight="1" x14ac:dyDescent="0.3">
      <c r="A325" s="2" t="s">
        <v>42</v>
      </c>
      <c r="B325" s="11">
        <v>20161</v>
      </c>
      <c r="C325" s="12">
        <v>32525</v>
      </c>
      <c r="D325" s="13"/>
      <c r="E325" s="14">
        <v>374544772.87</v>
      </c>
      <c r="F325" s="13">
        <f t="shared" si="45"/>
        <v>1</v>
      </c>
      <c r="G325" s="15">
        <f t="shared" si="44"/>
        <v>11515.596398770176</v>
      </c>
    </row>
    <row r="326" spans="1:7" ht="13.5" customHeight="1" x14ac:dyDescent="0.3">
      <c r="A326" s="2" t="s">
        <v>42</v>
      </c>
      <c r="B326" s="11">
        <v>20162</v>
      </c>
      <c r="C326" s="12">
        <v>38196</v>
      </c>
      <c r="D326" s="13"/>
      <c r="E326" s="14">
        <v>410316701.32000005</v>
      </c>
      <c r="F326" s="13">
        <f t="shared" si="45"/>
        <v>1</v>
      </c>
      <c r="G326" s="15">
        <f t="shared" si="44"/>
        <v>10742.399762278774</v>
      </c>
    </row>
    <row r="327" spans="1:7" ht="13.5" customHeight="1" x14ac:dyDescent="0.3">
      <c r="A327" s="2" t="s">
        <v>42</v>
      </c>
      <c r="B327" s="11">
        <v>20171</v>
      </c>
      <c r="C327" s="12">
        <v>33613</v>
      </c>
      <c r="D327" s="13"/>
      <c r="E327" s="14">
        <v>338058995.81</v>
      </c>
      <c r="F327" s="13">
        <f t="shared" si="45"/>
        <v>1</v>
      </c>
      <c r="G327" s="15">
        <f t="shared" si="44"/>
        <v>10057.38838574361</v>
      </c>
    </row>
    <row r="328" spans="1:7" ht="13.5" customHeight="1" x14ac:dyDescent="0.3">
      <c r="A328" s="2" t="s">
        <v>42</v>
      </c>
      <c r="B328" s="11">
        <v>20172</v>
      </c>
      <c r="C328" s="12">
        <v>38957</v>
      </c>
      <c r="D328" s="13"/>
      <c r="E328" s="14">
        <v>394930973.71999997</v>
      </c>
      <c r="F328" s="13">
        <f t="shared" si="45"/>
        <v>1</v>
      </c>
      <c r="G328" s="15">
        <f t="shared" si="44"/>
        <v>10137.612591318633</v>
      </c>
    </row>
    <row r="329" spans="1:7" ht="13.5" customHeight="1" x14ac:dyDescent="0.3">
      <c r="A329" s="2" t="s">
        <v>42</v>
      </c>
      <c r="B329" s="11">
        <v>20181</v>
      </c>
      <c r="C329" s="12">
        <v>33877</v>
      </c>
      <c r="D329" s="13"/>
      <c r="E329" s="14">
        <v>338397542.26000005</v>
      </c>
      <c r="F329" s="13">
        <f t="shared" si="45"/>
        <v>1</v>
      </c>
      <c r="G329" s="15">
        <f t="shared" si="44"/>
        <v>9989.0055866812309</v>
      </c>
    </row>
    <row r="330" spans="1:7" ht="13.5" customHeight="1" x14ac:dyDescent="0.3">
      <c r="A330" s="2" t="s">
        <v>42</v>
      </c>
      <c r="B330" s="11">
        <v>20182</v>
      </c>
      <c r="C330" s="12">
        <v>38423</v>
      </c>
      <c r="D330" s="13"/>
      <c r="E330" s="14">
        <v>389420069.62000006</v>
      </c>
      <c r="F330" s="13">
        <f t="shared" si="45"/>
        <v>1</v>
      </c>
      <c r="G330" s="15">
        <f t="shared" si="44"/>
        <v>10135.077157431748</v>
      </c>
    </row>
    <row r="331" spans="1:7" ht="13.5" customHeight="1" x14ac:dyDescent="0.3">
      <c r="A331" s="2" t="s">
        <v>42</v>
      </c>
      <c r="B331" s="11">
        <v>20191</v>
      </c>
      <c r="C331" s="12">
        <v>34142</v>
      </c>
      <c r="D331" s="13"/>
      <c r="E331" s="14">
        <v>344185885.57000005</v>
      </c>
      <c r="F331" s="13">
        <f t="shared" si="45"/>
        <v>1</v>
      </c>
      <c r="G331" s="15">
        <f t="shared" si="44"/>
        <v>10081.011234549824</v>
      </c>
    </row>
    <row r="332" spans="1:7" ht="13.5" customHeight="1" x14ac:dyDescent="0.3">
      <c r="A332" s="2" t="s">
        <v>42</v>
      </c>
      <c r="B332" s="11">
        <v>20192</v>
      </c>
      <c r="C332" s="12">
        <v>39062</v>
      </c>
      <c r="D332" s="13"/>
      <c r="E332" s="14">
        <v>388828757.66999996</v>
      </c>
      <c r="F332" s="13">
        <f t="shared" si="45"/>
        <v>1</v>
      </c>
      <c r="G332" s="15">
        <f t="shared" si="44"/>
        <v>9954.1436093901993</v>
      </c>
    </row>
    <row r="333" spans="1:7" ht="13.5" customHeight="1" x14ac:dyDescent="0.3">
      <c r="A333" s="2" t="s">
        <v>42</v>
      </c>
      <c r="B333" s="11">
        <v>20201</v>
      </c>
      <c r="C333" s="12">
        <v>19649</v>
      </c>
      <c r="D333" s="13"/>
      <c r="E333" s="14">
        <v>225059299.89999998</v>
      </c>
      <c r="F333" s="13">
        <f t="shared" si="45"/>
        <v>1</v>
      </c>
      <c r="G333" s="15">
        <f t="shared" si="44"/>
        <v>11453.982385872054</v>
      </c>
    </row>
    <row r="334" spans="1:7" ht="13.5" customHeight="1" x14ac:dyDescent="0.3">
      <c r="A334" s="2" t="s">
        <v>42</v>
      </c>
      <c r="B334" s="11">
        <v>20202</v>
      </c>
      <c r="C334" s="12">
        <v>24806</v>
      </c>
      <c r="D334" s="13"/>
      <c r="E334" s="14">
        <v>277472919.01999998</v>
      </c>
      <c r="F334" s="13">
        <f t="shared" si="45"/>
        <v>1</v>
      </c>
      <c r="G334" s="15">
        <f t="shared" si="44"/>
        <v>11185.717931951946</v>
      </c>
    </row>
    <row r="335" spans="1:7" ht="13.5" customHeight="1" x14ac:dyDescent="0.3">
      <c r="A335" s="2" t="s">
        <v>42</v>
      </c>
      <c r="B335" s="11">
        <v>20211</v>
      </c>
      <c r="C335" s="12">
        <v>18496</v>
      </c>
      <c r="D335" s="13"/>
      <c r="E335" s="14">
        <v>193191408.47999999</v>
      </c>
      <c r="F335" s="13">
        <f t="shared" si="45"/>
        <v>1</v>
      </c>
      <c r="G335" s="15">
        <f t="shared" si="44"/>
        <v>10445.03722318339</v>
      </c>
    </row>
    <row r="336" spans="1:7" ht="13.5" customHeight="1" x14ac:dyDescent="0.3">
      <c r="A336" s="2" t="s">
        <v>42</v>
      </c>
      <c r="B336" s="11">
        <v>20212</v>
      </c>
      <c r="C336" s="12">
        <v>28729</v>
      </c>
      <c r="D336" s="13"/>
      <c r="E336" s="14">
        <v>294175529.62</v>
      </c>
      <c r="F336" s="13">
        <f t="shared" si="45"/>
        <v>1</v>
      </c>
      <c r="G336" s="15">
        <f t="shared" si="44"/>
        <v>10239.671747015211</v>
      </c>
    </row>
    <row r="337" spans="1:7" ht="13.5" customHeight="1" x14ac:dyDescent="0.3">
      <c r="A337" s="2" t="s">
        <v>42</v>
      </c>
      <c r="B337" s="11">
        <v>20221</v>
      </c>
      <c r="C337" s="12">
        <v>25816</v>
      </c>
      <c r="D337" s="13"/>
      <c r="E337" s="14">
        <v>234623389.49000001</v>
      </c>
      <c r="F337" s="13">
        <f t="shared" si="45"/>
        <v>1</v>
      </c>
      <c r="G337" s="15">
        <f t="shared" si="44"/>
        <v>9088.2936740780915</v>
      </c>
    </row>
    <row r="338" spans="1:7" ht="13.5" customHeight="1" x14ac:dyDescent="0.3">
      <c r="A338" s="2" t="s">
        <v>42</v>
      </c>
      <c r="B338" s="11">
        <v>20222</v>
      </c>
      <c r="C338" s="12">
        <v>30922</v>
      </c>
      <c r="D338" s="13"/>
      <c r="E338" s="14">
        <v>286965696.01999998</v>
      </c>
      <c r="F338" s="13">
        <f t="shared" si="45"/>
        <v>1</v>
      </c>
      <c r="G338" s="15">
        <f t="shared" si="44"/>
        <v>9280.308389496151</v>
      </c>
    </row>
    <row r="339" spans="1:7" ht="13.5" customHeight="1" x14ac:dyDescent="0.3">
      <c r="A339" s="2" t="s">
        <v>42</v>
      </c>
      <c r="B339" s="11">
        <v>20231</v>
      </c>
      <c r="C339" s="12">
        <v>29570</v>
      </c>
      <c r="D339" s="13"/>
      <c r="E339" s="14">
        <v>237617506.03</v>
      </c>
      <c r="F339" s="13">
        <f t="shared" si="45"/>
        <v>1</v>
      </c>
      <c r="G339" s="15">
        <f t="shared" si="44"/>
        <v>8035.7628011498136</v>
      </c>
    </row>
    <row r="340" spans="1:7" ht="13.5" customHeight="1" x14ac:dyDescent="0.3">
      <c r="A340" s="2" t="s">
        <v>42</v>
      </c>
      <c r="B340" s="11">
        <v>20232</v>
      </c>
      <c r="C340" s="12">
        <v>34721</v>
      </c>
      <c r="D340" s="13"/>
      <c r="E340" s="14">
        <v>253592147.28999999</v>
      </c>
      <c r="F340" s="13">
        <f t="shared" si="45"/>
        <v>1</v>
      </c>
      <c r="G340" s="15">
        <f t="shared" si="44"/>
        <v>7303.7109325768261</v>
      </c>
    </row>
    <row r="341" spans="1:7" ht="13.5" customHeight="1" x14ac:dyDescent="0.3">
      <c r="A341" s="2" t="s">
        <v>42</v>
      </c>
      <c r="B341" s="11">
        <v>20241</v>
      </c>
      <c r="C341" s="12">
        <v>31774</v>
      </c>
      <c r="D341" s="13"/>
      <c r="E341" s="14">
        <v>183638958.97999999</v>
      </c>
      <c r="F341" s="13">
        <f t="shared" si="45"/>
        <v>1</v>
      </c>
      <c r="G341" s="15">
        <f t="shared" si="44"/>
        <v>5779.5354371498706</v>
      </c>
    </row>
    <row r="342" spans="1:7" ht="13.5" customHeight="1" x14ac:dyDescent="0.3">
      <c r="A342" s="2" t="s">
        <v>42</v>
      </c>
      <c r="B342" s="11">
        <v>20242</v>
      </c>
      <c r="C342" s="12">
        <v>34479</v>
      </c>
      <c r="D342" s="13"/>
      <c r="E342" s="14">
        <v>130170473.44999999</v>
      </c>
      <c r="F342" s="13">
        <f t="shared" si="45"/>
        <v>1</v>
      </c>
      <c r="G342" s="15">
        <f t="shared" si="44"/>
        <v>3775.3552437715707</v>
      </c>
    </row>
    <row r="343" spans="1:7" ht="13.5" customHeight="1" x14ac:dyDescent="0.3">
      <c r="A343" s="2" t="s">
        <v>42</v>
      </c>
      <c r="B343" s="11">
        <v>20251</v>
      </c>
      <c r="C343" s="12">
        <v>16934</v>
      </c>
      <c r="D343" s="13"/>
      <c r="E343" s="14">
        <v>27152069.499999996</v>
      </c>
      <c r="F343" s="13">
        <f t="shared" si="45"/>
        <v>1</v>
      </c>
      <c r="G343" s="15">
        <f t="shared" si="44"/>
        <v>1603.405545057281</v>
      </c>
    </row>
  </sheetData>
  <mergeCells count="1">
    <mergeCell ref="A1:G2"/>
  </mergeCells>
  <conditionalFormatting sqref="A6:G343">
    <cfRule type="expression" dxfId="9" priority="2">
      <formula>MOD(ROW(),2)=1</formula>
    </cfRule>
  </conditionalFormatting>
  <pageMargins left="0.70866141732283472" right="0.70866141732283472" top="1.0236220472440944" bottom="0.74803149606299213" header="0.23622047244094491" footer="0.31496062992125984"/>
  <pageSetup scale="86" firstPageNumber="37" fitToHeight="0" orientation="portrait" useFirstPageNumber="1" r:id="rId1"/>
  <headerFooter>
    <oddHeader>&amp;R&amp;G</oddHeader>
    <oddFooter>&amp;R&amp;10&amp;K01+034Page 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230"/>
  <sheetViews>
    <sheetView showGridLines="0" zoomScale="85" zoomScaleNormal="85" workbookViewId="0">
      <selection sqref="A1:G2"/>
    </sheetView>
  </sheetViews>
  <sheetFormatPr defaultColWidth="9.08984375" defaultRowHeight="12.75" customHeight="1" x14ac:dyDescent="0.3"/>
  <cols>
    <col min="1" max="1" width="20.453125" style="2" customWidth="1"/>
    <col min="2" max="2" width="9.08984375" style="2"/>
    <col min="3" max="3" width="10" style="2" bestFit="1" customWidth="1"/>
    <col min="4" max="4" width="12.1796875" style="18" customWidth="1"/>
    <col min="5" max="5" width="15.453125" style="2" customWidth="1"/>
    <col min="6" max="6" width="10.81640625" style="2" customWidth="1"/>
    <col min="7" max="7" width="11.81640625" style="2" customWidth="1"/>
    <col min="8" max="10" width="9.08984375" style="2"/>
    <col min="11" max="11" width="10.54296875" style="3" bestFit="1" customWidth="1"/>
    <col min="12" max="12" width="14.81640625" style="3" customWidth="1"/>
    <col min="13" max="14" width="10" style="2" customWidth="1"/>
    <col min="15" max="15" width="12.453125" style="2" customWidth="1"/>
    <col min="16" max="16" width="12.81640625" style="3" customWidth="1"/>
    <col min="17" max="17" width="10" style="31" customWidth="1"/>
    <col min="18" max="18" width="13.36328125" style="3" customWidth="1"/>
    <col min="19" max="19" width="10" style="32" customWidth="1"/>
    <col min="20" max="22" width="10" style="2" customWidth="1"/>
    <col min="23" max="24" width="9.08984375" style="2"/>
    <col min="25" max="25" width="13.54296875" style="3" customWidth="1"/>
    <col min="26" max="26" width="9.1796875" style="2" bestFit="1" customWidth="1"/>
    <col min="27" max="27" width="14.08984375" style="2" bestFit="1" customWidth="1"/>
    <col min="28" max="16384" width="9.08984375" style="2"/>
  </cols>
  <sheetData>
    <row r="1" spans="1:27" ht="18.5" customHeight="1" x14ac:dyDescent="0.3">
      <c r="A1" s="46" t="s">
        <v>43</v>
      </c>
      <c r="B1" s="45"/>
      <c r="C1" s="45"/>
      <c r="D1" s="45"/>
      <c r="E1" s="45"/>
      <c r="F1" s="45"/>
      <c r="G1" s="45"/>
    </row>
    <row r="2" spans="1:27" ht="14.5" customHeight="1" x14ac:dyDescent="0.3">
      <c r="A2" s="45"/>
      <c r="B2" s="45"/>
      <c r="C2" s="45"/>
      <c r="D2" s="45"/>
      <c r="E2" s="45"/>
      <c r="F2" s="45"/>
      <c r="G2" s="45"/>
    </row>
    <row r="3" spans="1:27" ht="14.5" x14ac:dyDescent="0.3">
      <c r="A3" s="24"/>
      <c r="B3" s="33"/>
      <c r="C3" s="33"/>
      <c r="D3" s="33"/>
      <c r="E3" s="34"/>
      <c r="F3" s="35"/>
      <c r="G3" s="34"/>
    </row>
    <row r="5" spans="1:27" ht="39" x14ac:dyDescent="0.3">
      <c r="A5" s="4" t="s">
        <v>44</v>
      </c>
      <c r="B5" s="5" t="s">
        <v>2</v>
      </c>
      <c r="C5" s="5" t="s">
        <v>3</v>
      </c>
      <c r="D5" s="6" t="s">
        <v>4</v>
      </c>
      <c r="E5" s="5" t="s">
        <v>5</v>
      </c>
      <c r="F5" s="5" t="s">
        <v>6</v>
      </c>
      <c r="G5" s="8" t="s">
        <v>7</v>
      </c>
      <c r="I5" s="9"/>
      <c r="J5" s="9"/>
      <c r="K5" s="10"/>
      <c r="L5" s="9"/>
      <c r="M5" s="9"/>
    </row>
    <row r="6" spans="1:27" ht="12.75" customHeight="1" x14ac:dyDescent="0.3">
      <c r="A6" s="2" t="s">
        <v>45</v>
      </c>
      <c r="B6" s="11">
        <v>20131</v>
      </c>
      <c r="C6" s="12">
        <v>19034</v>
      </c>
      <c r="D6" s="13">
        <f t="shared" ref="D6:D30" si="0">C6/C206</f>
        <v>0.71926841250047235</v>
      </c>
      <c r="E6" s="14">
        <v>63842858.600000001</v>
      </c>
      <c r="F6" s="13">
        <f t="shared" ref="F6:F30" si="1">E6/E206</f>
        <v>0.40986590286256452</v>
      </c>
      <c r="G6" s="15">
        <f>E6/C6</f>
        <v>3354.1482925291584</v>
      </c>
      <c r="J6" s="3"/>
      <c r="M6" s="3"/>
      <c r="N6" s="16"/>
      <c r="O6" s="16"/>
      <c r="S6" s="3"/>
      <c r="T6" s="16"/>
      <c r="Z6" s="36"/>
      <c r="AA6" s="36"/>
    </row>
    <row r="7" spans="1:27" ht="12.75" customHeight="1" x14ac:dyDescent="0.3">
      <c r="A7" s="2" t="s">
        <v>45</v>
      </c>
      <c r="B7" s="11">
        <v>20132</v>
      </c>
      <c r="C7" s="12">
        <v>22865</v>
      </c>
      <c r="D7" s="13">
        <f t="shared" si="0"/>
        <v>0.7132607542814362</v>
      </c>
      <c r="E7" s="14">
        <v>75747779.670000002</v>
      </c>
      <c r="F7" s="13">
        <f t="shared" si="1"/>
        <v>0.39091649086388636</v>
      </c>
      <c r="G7" s="15">
        <f t="shared" ref="G7:G85" si="2">E7/C7</f>
        <v>3312.8265764268535</v>
      </c>
      <c r="J7" s="3"/>
      <c r="M7" s="3"/>
      <c r="N7" s="16"/>
      <c r="O7" s="16"/>
      <c r="S7" s="3"/>
      <c r="T7" s="16"/>
      <c r="Z7" s="36"/>
      <c r="AA7" s="36"/>
    </row>
    <row r="8" spans="1:27" ht="12.75" customHeight="1" x14ac:dyDescent="0.3">
      <c r="A8" s="2" t="s">
        <v>45</v>
      </c>
      <c r="B8" s="11">
        <v>20141</v>
      </c>
      <c r="C8" s="12">
        <v>20631</v>
      </c>
      <c r="D8" s="13">
        <f t="shared" si="0"/>
        <v>0.72073362445414846</v>
      </c>
      <c r="E8" s="14">
        <v>70843789.599999994</v>
      </c>
      <c r="F8" s="13">
        <f t="shared" si="1"/>
        <v>0.40602585308384881</v>
      </c>
      <c r="G8" s="15">
        <f t="shared" si="2"/>
        <v>3433.851466240124</v>
      </c>
      <c r="J8" s="3"/>
      <c r="M8" s="3"/>
      <c r="N8" s="16"/>
      <c r="O8" s="16"/>
      <c r="S8" s="3"/>
      <c r="T8" s="16"/>
      <c r="Z8" s="36"/>
      <c r="AA8" s="36"/>
    </row>
    <row r="9" spans="1:27" ht="12.75" customHeight="1" x14ac:dyDescent="0.3">
      <c r="A9" s="2" t="s">
        <v>45</v>
      </c>
      <c r="B9" s="11">
        <v>20142</v>
      </c>
      <c r="C9" s="12">
        <v>21688</v>
      </c>
      <c r="D9" s="13">
        <f t="shared" si="0"/>
        <v>0.70110557962112885</v>
      </c>
      <c r="E9" s="14">
        <v>78740843.319999993</v>
      </c>
      <c r="F9" s="13">
        <f t="shared" si="1"/>
        <v>0.37744895688784902</v>
      </c>
      <c r="G9" s="15">
        <f t="shared" si="2"/>
        <v>3630.6180062707485</v>
      </c>
      <c r="J9" s="3"/>
      <c r="M9" s="3"/>
      <c r="N9" s="16"/>
      <c r="O9" s="16"/>
      <c r="S9" s="3"/>
      <c r="T9" s="16"/>
      <c r="Z9" s="36"/>
      <c r="AA9" s="36"/>
    </row>
    <row r="10" spans="1:27" ht="12.75" customHeight="1" x14ac:dyDescent="0.3">
      <c r="A10" s="2" t="s">
        <v>45</v>
      </c>
      <c r="B10" s="11">
        <v>20151</v>
      </c>
      <c r="C10" s="12">
        <v>21879</v>
      </c>
      <c r="D10" s="13">
        <f t="shared" si="0"/>
        <v>0.71098040490039971</v>
      </c>
      <c r="E10" s="14">
        <v>81815553.819999993</v>
      </c>
      <c r="F10" s="13">
        <f t="shared" si="1"/>
        <v>0.41823023878065918</v>
      </c>
      <c r="G10" s="15">
        <f t="shared" si="2"/>
        <v>3739.4558169934639</v>
      </c>
      <c r="J10" s="3"/>
      <c r="M10" s="3"/>
      <c r="N10" s="16"/>
      <c r="O10" s="16"/>
      <c r="S10" s="3"/>
      <c r="T10" s="16"/>
      <c r="Z10" s="36"/>
      <c r="AA10" s="36"/>
    </row>
    <row r="11" spans="1:27" ht="12.75" customHeight="1" x14ac:dyDescent="0.3">
      <c r="A11" s="2" t="s">
        <v>45</v>
      </c>
      <c r="B11" s="11">
        <v>20152</v>
      </c>
      <c r="C11" s="12">
        <v>23647</v>
      </c>
      <c r="D11" s="13">
        <f t="shared" si="0"/>
        <v>0.68831320040750987</v>
      </c>
      <c r="E11" s="14">
        <v>91587398.689999998</v>
      </c>
      <c r="F11" s="13">
        <f t="shared" si="1"/>
        <v>0.37503665086706334</v>
      </c>
      <c r="G11" s="15">
        <f t="shared" si="2"/>
        <v>3873.1085841755826</v>
      </c>
      <c r="J11" s="3"/>
      <c r="M11" s="3"/>
      <c r="N11" s="16"/>
      <c r="O11" s="16"/>
      <c r="S11" s="3"/>
      <c r="T11" s="16"/>
      <c r="Z11" s="36"/>
      <c r="AA11" s="36"/>
    </row>
    <row r="12" spans="1:27" ht="12.75" customHeight="1" x14ac:dyDescent="0.3">
      <c r="A12" s="2" t="s">
        <v>45</v>
      </c>
      <c r="B12" s="11">
        <v>20161</v>
      </c>
      <c r="C12" s="12">
        <v>22162</v>
      </c>
      <c r="D12" s="13">
        <f t="shared" si="0"/>
        <v>0.69438526131094125</v>
      </c>
      <c r="E12" s="14">
        <v>86573167.530000001</v>
      </c>
      <c r="F12" s="13">
        <f t="shared" si="1"/>
        <v>0.3933060312290243</v>
      </c>
      <c r="G12" s="15">
        <f t="shared" si="2"/>
        <v>3906.3788254670158</v>
      </c>
      <c r="J12" s="3"/>
      <c r="M12" s="3"/>
      <c r="N12" s="16"/>
      <c r="O12" s="16"/>
      <c r="S12" s="3"/>
      <c r="T12" s="16"/>
      <c r="Z12" s="36"/>
      <c r="AA12" s="36"/>
    </row>
    <row r="13" spans="1:27" ht="12.75" customHeight="1" x14ac:dyDescent="0.3">
      <c r="A13" s="2" t="s">
        <v>45</v>
      </c>
      <c r="B13" s="11">
        <v>20162</v>
      </c>
      <c r="C13" s="12">
        <v>25778</v>
      </c>
      <c r="D13" s="13">
        <f t="shared" si="0"/>
        <v>0.68879091516366064</v>
      </c>
      <c r="E13" s="14">
        <v>96951482.319999993</v>
      </c>
      <c r="F13" s="13">
        <f t="shared" si="1"/>
        <v>0.40205615420156743</v>
      </c>
      <c r="G13" s="15">
        <f t="shared" si="2"/>
        <v>3761.0164605477535</v>
      </c>
      <c r="J13" s="3"/>
      <c r="M13" s="3"/>
      <c r="N13" s="16"/>
      <c r="O13" s="16"/>
      <c r="S13" s="3"/>
      <c r="T13" s="16"/>
      <c r="Z13" s="36"/>
      <c r="AA13" s="36"/>
    </row>
    <row r="14" spans="1:27" ht="12.75" customHeight="1" x14ac:dyDescent="0.3">
      <c r="A14" s="2" t="s">
        <v>45</v>
      </c>
      <c r="B14" s="11">
        <v>20171</v>
      </c>
      <c r="C14" s="12">
        <v>23167</v>
      </c>
      <c r="D14" s="13">
        <f t="shared" si="0"/>
        <v>0.70296759315450907</v>
      </c>
      <c r="E14" s="14">
        <v>86672901.510000005</v>
      </c>
      <c r="F14" s="13">
        <f t="shared" si="1"/>
        <v>0.4330984263856259</v>
      </c>
      <c r="G14" s="15">
        <f t="shared" si="2"/>
        <v>3741.2224936331854</v>
      </c>
      <c r="J14" s="3"/>
      <c r="M14" s="3"/>
      <c r="N14" s="16"/>
      <c r="O14" s="16"/>
      <c r="S14" s="3"/>
      <c r="T14" s="16"/>
      <c r="Z14" s="36"/>
      <c r="AA14" s="36"/>
    </row>
    <row r="15" spans="1:27" ht="12.75" customHeight="1" x14ac:dyDescent="0.3">
      <c r="A15" s="2" t="s">
        <v>45</v>
      </c>
      <c r="B15" s="11">
        <v>20172</v>
      </c>
      <c r="C15" s="12">
        <v>26895</v>
      </c>
      <c r="D15" s="13">
        <f t="shared" si="0"/>
        <v>0.70095650134222942</v>
      </c>
      <c r="E15" s="14">
        <v>100109103.2</v>
      </c>
      <c r="F15" s="13">
        <f t="shared" si="1"/>
        <v>0.4220477675737544</v>
      </c>
      <c r="G15" s="15">
        <f t="shared" si="2"/>
        <v>3722.2198624279608</v>
      </c>
      <c r="J15" s="3"/>
      <c r="M15" s="3"/>
      <c r="N15" s="16"/>
      <c r="O15" s="16"/>
      <c r="S15" s="3"/>
      <c r="T15" s="16"/>
      <c r="Z15" s="36"/>
      <c r="AA15" s="36"/>
    </row>
    <row r="16" spans="1:27" ht="12.75" customHeight="1" x14ac:dyDescent="0.3">
      <c r="A16" s="2" t="s">
        <v>45</v>
      </c>
      <c r="B16" s="11">
        <v>20181</v>
      </c>
      <c r="C16" s="12">
        <v>23655</v>
      </c>
      <c r="D16" s="13">
        <f t="shared" si="0"/>
        <v>0.70753447192893248</v>
      </c>
      <c r="E16" s="14">
        <v>88976528.579999998</v>
      </c>
      <c r="F16" s="13">
        <f t="shared" si="1"/>
        <v>0.43496409660188995</v>
      </c>
      <c r="G16" s="15">
        <f t="shared" si="2"/>
        <v>3761.4258541534559</v>
      </c>
      <c r="J16" s="3"/>
      <c r="M16" s="3"/>
      <c r="N16" s="16"/>
      <c r="O16" s="16"/>
      <c r="S16" s="3"/>
      <c r="T16" s="16"/>
      <c r="Z16" s="36"/>
      <c r="AA16" s="36"/>
    </row>
    <row r="17" spans="1:27" ht="12.75" customHeight="1" x14ac:dyDescent="0.3">
      <c r="A17" s="2" t="s">
        <v>45</v>
      </c>
      <c r="B17" s="11">
        <v>20182</v>
      </c>
      <c r="C17" s="12">
        <v>26428</v>
      </c>
      <c r="D17" s="13">
        <f t="shared" si="0"/>
        <v>0.69762162447535836</v>
      </c>
      <c r="E17" s="14">
        <v>98275371.269999996</v>
      </c>
      <c r="F17" s="13">
        <f t="shared" si="1"/>
        <v>0.41701623262071991</v>
      </c>
      <c r="G17" s="15">
        <f t="shared" si="2"/>
        <v>3718.6079639019222</v>
      </c>
      <c r="J17" s="3"/>
      <c r="M17" s="3"/>
      <c r="N17" s="16"/>
      <c r="O17" s="16"/>
      <c r="S17" s="3"/>
      <c r="T17" s="16"/>
      <c r="Z17" s="36"/>
      <c r="AA17" s="36"/>
    </row>
    <row r="18" spans="1:27" ht="12.75" customHeight="1" x14ac:dyDescent="0.3">
      <c r="A18" s="2" t="s">
        <v>45</v>
      </c>
      <c r="B18" s="11">
        <v>20191</v>
      </c>
      <c r="C18" s="12">
        <v>23637</v>
      </c>
      <c r="D18" s="13">
        <f t="shared" si="0"/>
        <v>0.70035555555555551</v>
      </c>
      <c r="E18" s="14">
        <v>89733094.390000001</v>
      </c>
      <c r="F18" s="13">
        <f t="shared" si="1"/>
        <v>0.42765168043262508</v>
      </c>
      <c r="G18" s="15">
        <f t="shared" si="2"/>
        <v>3796.2979392477896</v>
      </c>
      <c r="J18" s="3"/>
      <c r="M18" s="3"/>
      <c r="N18" s="16"/>
      <c r="O18" s="16"/>
      <c r="S18" s="3"/>
      <c r="T18" s="16"/>
      <c r="Z18" s="36"/>
      <c r="AA18" s="36"/>
    </row>
    <row r="19" spans="1:27" ht="12.75" customHeight="1" x14ac:dyDescent="0.3">
      <c r="A19" s="2" t="s">
        <v>45</v>
      </c>
      <c r="B19" s="11">
        <v>20192</v>
      </c>
      <c r="C19" s="12">
        <v>26921</v>
      </c>
      <c r="D19" s="13">
        <f t="shared" si="0"/>
        <v>0.69676734736133761</v>
      </c>
      <c r="E19" s="14">
        <v>97707494.700000003</v>
      </c>
      <c r="F19" s="13">
        <f t="shared" si="1"/>
        <v>0.40941041736982015</v>
      </c>
      <c r="G19" s="15">
        <f t="shared" si="2"/>
        <v>3629.4155009100705</v>
      </c>
      <c r="J19" s="3"/>
      <c r="M19" s="3"/>
      <c r="N19" s="16"/>
      <c r="O19" s="16"/>
      <c r="S19" s="3"/>
      <c r="T19" s="16"/>
      <c r="Z19" s="36"/>
      <c r="AA19" s="36"/>
    </row>
    <row r="20" spans="1:27" ht="12.75" customHeight="1" x14ac:dyDescent="0.3">
      <c r="A20" s="2" t="s">
        <v>45</v>
      </c>
      <c r="B20" s="11">
        <v>20201</v>
      </c>
      <c r="C20" s="12">
        <v>13045</v>
      </c>
      <c r="D20" s="13">
        <f t="shared" si="0"/>
        <v>0.67141901281589378</v>
      </c>
      <c r="E20" s="14">
        <v>50216123</v>
      </c>
      <c r="F20" s="13">
        <f t="shared" si="1"/>
        <v>0.37041483328078245</v>
      </c>
      <c r="G20" s="15">
        <f t="shared" si="2"/>
        <v>3849.453660406286</v>
      </c>
      <c r="J20" s="3"/>
      <c r="M20" s="3"/>
      <c r="N20" s="16"/>
      <c r="O20" s="16"/>
      <c r="S20" s="3"/>
      <c r="T20" s="16"/>
      <c r="Z20" s="36"/>
      <c r="AA20" s="36"/>
    </row>
    <row r="21" spans="1:27" ht="12.75" customHeight="1" x14ac:dyDescent="0.3">
      <c r="A21" s="2" t="s">
        <v>45</v>
      </c>
      <c r="B21" s="11">
        <v>20202</v>
      </c>
      <c r="C21" s="12">
        <v>16320</v>
      </c>
      <c r="D21" s="13">
        <f t="shared" si="0"/>
        <v>0.6646574896147267</v>
      </c>
      <c r="E21" s="14">
        <v>64155491.75</v>
      </c>
      <c r="F21" s="13">
        <f t="shared" si="1"/>
        <v>0.38157824053007894</v>
      </c>
      <c r="G21" s="15">
        <f t="shared" si="2"/>
        <v>3931.0963082107842</v>
      </c>
      <c r="J21" s="3"/>
      <c r="M21" s="3"/>
      <c r="N21" s="16"/>
      <c r="O21" s="16"/>
      <c r="S21" s="3"/>
      <c r="T21" s="16"/>
      <c r="Z21" s="36"/>
      <c r="AA21" s="36"/>
    </row>
    <row r="22" spans="1:27" ht="12.75" customHeight="1" x14ac:dyDescent="0.3">
      <c r="A22" s="2" t="s">
        <v>45</v>
      </c>
      <c r="B22" s="11">
        <v>20211</v>
      </c>
      <c r="C22" s="12">
        <v>12256</v>
      </c>
      <c r="D22" s="13">
        <f t="shared" si="0"/>
        <v>0.66969018086443366</v>
      </c>
      <c r="E22" s="14">
        <v>46193912.530000001</v>
      </c>
      <c r="F22" s="13">
        <f t="shared" si="1"/>
        <v>0.39637936178818883</v>
      </c>
      <c r="G22" s="15">
        <f t="shared" si="2"/>
        <v>3769.0855523825066</v>
      </c>
      <c r="J22" s="3"/>
      <c r="M22" s="3"/>
      <c r="N22" s="16"/>
      <c r="O22" s="16"/>
      <c r="S22" s="3"/>
      <c r="T22" s="16"/>
      <c r="Z22" s="36"/>
      <c r="AA22" s="36"/>
    </row>
    <row r="23" spans="1:27" ht="12.75" customHeight="1" x14ac:dyDescent="0.3">
      <c r="A23" s="2" t="s">
        <v>45</v>
      </c>
      <c r="B23" s="11">
        <v>20212</v>
      </c>
      <c r="C23" s="12">
        <v>19056</v>
      </c>
      <c r="D23" s="13">
        <f t="shared" si="0"/>
        <v>0.67117497886728661</v>
      </c>
      <c r="E23" s="14">
        <v>70441248.739999995</v>
      </c>
      <c r="F23" s="13">
        <f t="shared" si="1"/>
        <v>0.39643480534742997</v>
      </c>
      <c r="G23" s="15">
        <f t="shared" si="2"/>
        <v>3696.5390816540721</v>
      </c>
      <c r="J23" s="3"/>
      <c r="M23" s="3"/>
      <c r="N23" s="16"/>
      <c r="O23" s="16"/>
      <c r="S23" s="3"/>
      <c r="T23" s="16"/>
      <c r="Z23" s="36"/>
      <c r="AA23" s="36"/>
    </row>
    <row r="24" spans="1:27" ht="12.75" customHeight="1" x14ac:dyDescent="0.3">
      <c r="A24" s="2" t="s">
        <v>45</v>
      </c>
      <c r="B24" s="11">
        <v>20221</v>
      </c>
      <c r="C24" s="12">
        <v>17326</v>
      </c>
      <c r="D24" s="13">
        <f t="shared" si="0"/>
        <v>0.67899831484892426</v>
      </c>
      <c r="E24" s="14">
        <v>63228120.140000001</v>
      </c>
      <c r="F24" s="13">
        <f t="shared" si="1"/>
        <v>0.43837477399295482</v>
      </c>
      <c r="G24" s="15">
        <f t="shared" si="2"/>
        <v>3649.3201050444418</v>
      </c>
      <c r="J24" s="3"/>
      <c r="M24" s="3"/>
      <c r="N24" s="16"/>
      <c r="O24" s="16"/>
      <c r="S24" s="3"/>
      <c r="T24" s="16"/>
      <c r="Z24" s="36"/>
      <c r="AA24" s="36"/>
    </row>
    <row r="25" spans="1:27" ht="12.75" customHeight="1" x14ac:dyDescent="0.3">
      <c r="A25" s="2" t="s">
        <v>45</v>
      </c>
      <c r="B25" s="11">
        <v>20222</v>
      </c>
      <c r="C25" s="12">
        <v>20451</v>
      </c>
      <c r="D25" s="13">
        <f t="shared" si="0"/>
        <v>0.6684862550256595</v>
      </c>
      <c r="E25" s="14">
        <v>74160026.340000004</v>
      </c>
      <c r="F25" s="13">
        <f t="shared" si="1"/>
        <v>0.4150547532732291</v>
      </c>
      <c r="G25" s="15">
        <f t="shared" si="2"/>
        <v>3626.2298342379349</v>
      </c>
      <c r="J25" s="3"/>
      <c r="M25" s="3"/>
      <c r="N25" s="16"/>
      <c r="O25" s="16"/>
      <c r="S25" s="3"/>
      <c r="T25" s="16"/>
      <c r="Z25" s="36"/>
      <c r="AA25" s="36"/>
    </row>
    <row r="26" spans="1:27" ht="12.75" customHeight="1" x14ac:dyDescent="0.3">
      <c r="A26" s="2" t="s">
        <v>45</v>
      </c>
      <c r="B26" s="11">
        <v>20231</v>
      </c>
      <c r="C26" s="12">
        <v>19651</v>
      </c>
      <c r="D26" s="13">
        <f t="shared" si="0"/>
        <v>0.67056816242961947</v>
      </c>
      <c r="E26" s="14">
        <v>69336503.840000004</v>
      </c>
      <c r="F26" s="13">
        <f t="shared" si="1"/>
        <v>0.45002912090305497</v>
      </c>
      <c r="G26" s="15">
        <f>E26/C26</f>
        <v>3528.3956969110986</v>
      </c>
      <c r="J26" s="3"/>
      <c r="M26" s="3"/>
      <c r="N26" s="16"/>
      <c r="O26" s="16"/>
      <c r="S26" s="3"/>
      <c r="T26" s="16"/>
      <c r="Z26" s="36"/>
      <c r="AA26" s="36"/>
    </row>
    <row r="27" spans="1:27" ht="12.75" customHeight="1" x14ac:dyDescent="0.3">
      <c r="A27" s="2" t="s">
        <v>45</v>
      </c>
      <c r="B27" s="11">
        <v>20232</v>
      </c>
      <c r="C27" s="12">
        <v>23016</v>
      </c>
      <c r="D27" s="13">
        <f t="shared" si="0"/>
        <v>0.66932270916334657</v>
      </c>
      <c r="E27" s="14">
        <v>77111488</v>
      </c>
      <c r="F27" s="13">
        <f t="shared" si="1"/>
        <v>0.45934737725745661</v>
      </c>
      <c r="G27" s="15">
        <f>E27/C27</f>
        <v>3350.3427181091415</v>
      </c>
      <c r="J27" s="3"/>
      <c r="M27" s="3"/>
      <c r="N27" s="16"/>
      <c r="O27" s="16"/>
      <c r="S27" s="3"/>
      <c r="T27" s="16"/>
      <c r="Z27" s="36"/>
      <c r="AA27" s="36"/>
    </row>
    <row r="28" spans="1:27" ht="12.75" customHeight="1" x14ac:dyDescent="0.3">
      <c r="A28" s="2" t="s">
        <v>45</v>
      </c>
      <c r="B28" s="11">
        <v>20241</v>
      </c>
      <c r="C28" s="12">
        <v>21455</v>
      </c>
      <c r="D28" s="13">
        <f t="shared" si="0"/>
        <v>0.68121924114938881</v>
      </c>
      <c r="E28" s="14">
        <v>64143192.560000002</v>
      </c>
      <c r="F28" s="13">
        <f t="shared" si="1"/>
        <v>0.51091625557645981</v>
      </c>
      <c r="G28" s="15">
        <f>E28/C28</f>
        <v>2989.6617366581218</v>
      </c>
      <c r="J28" s="3"/>
      <c r="M28" s="3"/>
      <c r="N28" s="16"/>
      <c r="O28" s="16"/>
      <c r="S28" s="3"/>
      <c r="T28" s="16"/>
      <c r="Z28" s="36"/>
      <c r="AA28" s="36"/>
    </row>
    <row r="29" spans="1:27" ht="12.75" customHeight="1" x14ac:dyDescent="0.3">
      <c r="A29" s="2" t="s">
        <v>45</v>
      </c>
      <c r="B29" s="11">
        <v>20242</v>
      </c>
      <c r="C29" s="12">
        <v>23587</v>
      </c>
      <c r="D29" s="13">
        <f t="shared" si="0"/>
        <v>0.69054659367040427</v>
      </c>
      <c r="E29" s="14">
        <v>56108546.18</v>
      </c>
      <c r="F29" s="13">
        <f t="shared" si="1"/>
        <v>0.56560600227601598</v>
      </c>
      <c r="G29" s="15">
        <f>E29/C29</f>
        <v>2378.7911213804214</v>
      </c>
      <c r="J29" s="3"/>
      <c r="M29" s="3"/>
      <c r="N29" s="16"/>
      <c r="O29" s="16"/>
      <c r="S29" s="3"/>
      <c r="T29" s="16"/>
      <c r="Z29" s="36"/>
      <c r="AA29" s="36"/>
    </row>
    <row r="30" spans="1:27" ht="12.75" customHeight="1" x14ac:dyDescent="0.3">
      <c r="A30" s="2" t="s">
        <v>45</v>
      </c>
      <c r="B30" s="11">
        <v>20251</v>
      </c>
      <c r="C30" s="12">
        <v>12037</v>
      </c>
      <c r="D30" s="13">
        <f t="shared" si="0"/>
        <v>0.72582006753497352</v>
      </c>
      <c r="E30" s="14">
        <v>17579255.629999999</v>
      </c>
      <c r="F30" s="13">
        <f t="shared" si="1"/>
        <v>0.68645521426844158</v>
      </c>
      <c r="G30" s="15">
        <f>E30/C30</f>
        <v>1460.4349613691118</v>
      </c>
      <c r="J30" s="3"/>
      <c r="M30" s="3"/>
      <c r="N30" s="16"/>
      <c r="O30" s="16"/>
      <c r="S30" s="3"/>
      <c r="T30" s="16"/>
      <c r="Z30" s="36"/>
      <c r="AA30" s="36"/>
    </row>
    <row r="31" spans="1:27" ht="12.75" customHeight="1" x14ac:dyDescent="0.3">
      <c r="A31" s="2" t="s">
        <v>46</v>
      </c>
      <c r="B31" s="11">
        <v>20131</v>
      </c>
      <c r="C31" s="12">
        <v>1570</v>
      </c>
      <c r="D31" s="13">
        <f t="shared" ref="D31:D55" si="3">C31/C206</f>
        <v>5.9328118505082565E-2</v>
      </c>
      <c r="E31" s="14">
        <v>10138920.4</v>
      </c>
      <c r="F31" s="13">
        <f t="shared" ref="F31:F55" si="4">E31/E206</f>
        <v>6.5091035315854015E-2</v>
      </c>
      <c r="G31" s="15">
        <f t="shared" si="2"/>
        <v>6457.9110828025478</v>
      </c>
      <c r="J31" s="3"/>
      <c r="M31" s="3"/>
      <c r="N31" s="16"/>
      <c r="O31" s="16"/>
      <c r="S31" s="3"/>
      <c r="T31" s="16"/>
      <c r="Z31" s="36"/>
      <c r="AA31" s="36"/>
    </row>
    <row r="32" spans="1:27" ht="12.75" customHeight="1" x14ac:dyDescent="0.3">
      <c r="A32" s="2" t="s">
        <v>46</v>
      </c>
      <c r="B32" s="11">
        <v>20132</v>
      </c>
      <c r="C32" s="12">
        <v>1947</v>
      </c>
      <c r="D32" s="13">
        <f t="shared" si="3"/>
        <v>6.0735564775244097E-2</v>
      </c>
      <c r="E32" s="14">
        <v>13105334.41</v>
      </c>
      <c r="F32" s="13">
        <f t="shared" si="4"/>
        <v>6.7633551260169109E-2</v>
      </c>
      <c r="G32" s="15">
        <f t="shared" si="2"/>
        <v>6731.0397586029794</v>
      </c>
      <c r="J32" s="3"/>
      <c r="M32" s="3"/>
      <c r="N32" s="16"/>
      <c r="O32" s="16"/>
      <c r="S32" s="3"/>
      <c r="T32" s="16"/>
      <c r="Z32" s="36"/>
      <c r="AA32" s="36"/>
    </row>
    <row r="33" spans="1:27" ht="12.75" customHeight="1" x14ac:dyDescent="0.3">
      <c r="A33" s="2" t="s">
        <v>46</v>
      </c>
      <c r="B33" s="11">
        <v>20141</v>
      </c>
      <c r="C33" s="12">
        <v>1760</v>
      </c>
      <c r="D33" s="13">
        <f t="shared" si="3"/>
        <v>6.1484716157205244E-2</v>
      </c>
      <c r="E33" s="14">
        <v>12642754.48</v>
      </c>
      <c r="F33" s="13">
        <f t="shared" si="4"/>
        <v>7.245921205027761E-2</v>
      </c>
      <c r="G33" s="15">
        <f t="shared" si="2"/>
        <v>7183.3832272727277</v>
      </c>
      <c r="J33" s="3"/>
      <c r="M33" s="3"/>
      <c r="N33" s="16"/>
      <c r="O33" s="16"/>
      <c r="S33" s="3"/>
      <c r="T33" s="16"/>
      <c r="Z33" s="36"/>
      <c r="AA33" s="36"/>
    </row>
    <row r="34" spans="1:27" ht="12.75" customHeight="1" x14ac:dyDescent="0.3">
      <c r="A34" s="2" t="s">
        <v>46</v>
      </c>
      <c r="B34" s="11">
        <v>20142</v>
      </c>
      <c r="C34" s="12">
        <v>1895</v>
      </c>
      <c r="D34" s="13">
        <f t="shared" si="3"/>
        <v>6.1259455615180709E-2</v>
      </c>
      <c r="E34" s="14">
        <v>13078165.640000001</v>
      </c>
      <c r="F34" s="13">
        <f t="shared" si="4"/>
        <v>6.2690971682426586E-2</v>
      </c>
      <c r="G34" s="15">
        <f t="shared" si="2"/>
        <v>6901.4066701846968</v>
      </c>
      <c r="J34" s="3"/>
      <c r="M34" s="3"/>
      <c r="N34" s="16"/>
      <c r="O34" s="16"/>
      <c r="S34" s="3"/>
      <c r="T34" s="16"/>
      <c r="Z34" s="36"/>
      <c r="AA34" s="36"/>
    </row>
    <row r="35" spans="1:27" ht="12.75" customHeight="1" x14ac:dyDescent="0.3">
      <c r="A35" s="2" t="s">
        <v>46</v>
      </c>
      <c r="B35" s="11">
        <v>20151</v>
      </c>
      <c r="C35" s="12">
        <v>1976</v>
      </c>
      <c r="D35" s="13">
        <f t="shared" si="3"/>
        <v>6.4212134013583333E-2</v>
      </c>
      <c r="E35" s="14">
        <v>14968833.35</v>
      </c>
      <c r="F35" s="13">
        <f t="shared" si="4"/>
        <v>7.6518686899214289E-2</v>
      </c>
      <c r="G35" s="15">
        <f t="shared" si="2"/>
        <v>7575.3205212550602</v>
      </c>
      <c r="J35" s="3"/>
      <c r="M35" s="3"/>
      <c r="N35" s="16"/>
      <c r="O35" s="16"/>
      <c r="S35" s="3"/>
      <c r="T35" s="16"/>
      <c r="Z35" s="36"/>
      <c r="AA35" s="36"/>
    </row>
    <row r="36" spans="1:27" ht="12.75" customHeight="1" x14ac:dyDescent="0.3">
      <c r="A36" s="2" t="s">
        <v>46</v>
      </c>
      <c r="B36" s="11">
        <v>20152</v>
      </c>
      <c r="C36" s="12">
        <v>2247</v>
      </c>
      <c r="D36" s="13">
        <f t="shared" si="3"/>
        <v>6.5405326735555228E-2</v>
      </c>
      <c r="E36" s="14">
        <v>16226037.99</v>
      </c>
      <c r="F36" s="13">
        <f t="shared" si="4"/>
        <v>6.644319012934001E-2</v>
      </c>
      <c r="G36" s="15">
        <f t="shared" si="2"/>
        <v>7221.2007076101472</v>
      </c>
      <c r="J36" s="3"/>
      <c r="M36" s="3"/>
      <c r="N36" s="16"/>
      <c r="O36" s="16"/>
      <c r="S36" s="3"/>
      <c r="T36" s="16"/>
      <c r="Z36" s="36"/>
      <c r="AA36" s="36"/>
    </row>
    <row r="37" spans="1:27" ht="12.75" customHeight="1" x14ac:dyDescent="0.3">
      <c r="A37" s="2" t="s">
        <v>46</v>
      </c>
      <c r="B37" s="11">
        <v>20161</v>
      </c>
      <c r="C37" s="12">
        <v>2139</v>
      </c>
      <c r="D37" s="13">
        <f t="shared" si="3"/>
        <v>6.701967665120942E-2</v>
      </c>
      <c r="E37" s="14">
        <v>15431451.859999999</v>
      </c>
      <c r="F37" s="13">
        <f t="shared" si="4"/>
        <v>7.0105822165455245E-2</v>
      </c>
      <c r="G37" s="15">
        <f t="shared" si="2"/>
        <v>7214.3299953249179</v>
      </c>
      <c r="J37" s="3"/>
      <c r="M37" s="3"/>
      <c r="N37" s="16"/>
      <c r="O37" s="16"/>
      <c r="S37" s="3"/>
      <c r="T37" s="16"/>
      <c r="Z37" s="36"/>
      <c r="AA37" s="36"/>
    </row>
    <row r="38" spans="1:27" ht="12.75" customHeight="1" x14ac:dyDescent="0.3">
      <c r="A38" s="2" t="s">
        <v>46</v>
      </c>
      <c r="B38" s="11">
        <v>20162</v>
      </c>
      <c r="C38" s="12">
        <v>2311</v>
      </c>
      <c r="D38" s="13">
        <f t="shared" si="3"/>
        <v>6.1750167000668002E-2</v>
      </c>
      <c r="E38" s="14">
        <v>15431683.41</v>
      </c>
      <c r="F38" s="13">
        <f t="shared" si="4"/>
        <v>6.3994929589651375E-2</v>
      </c>
      <c r="G38" s="15">
        <f t="shared" si="2"/>
        <v>6677.4917395067068</v>
      </c>
      <c r="J38" s="3"/>
      <c r="M38" s="3"/>
      <c r="N38" s="16"/>
      <c r="O38" s="16"/>
      <c r="S38" s="3"/>
      <c r="T38" s="16"/>
      <c r="Z38" s="36"/>
      <c r="AA38" s="36"/>
    </row>
    <row r="39" spans="1:27" ht="12.75" customHeight="1" x14ac:dyDescent="0.3">
      <c r="A39" s="2" t="s">
        <v>46</v>
      </c>
      <c r="B39" s="11">
        <v>20171</v>
      </c>
      <c r="C39" s="12">
        <v>1952</v>
      </c>
      <c r="D39" s="13">
        <f t="shared" si="3"/>
        <v>5.9230489137031196E-2</v>
      </c>
      <c r="E39" s="14">
        <v>12057136.65</v>
      </c>
      <c r="F39" s="13">
        <f t="shared" si="4"/>
        <v>6.0248668486412332E-2</v>
      </c>
      <c r="G39" s="15">
        <f t="shared" si="2"/>
        <v>6176.8118084016396</v>
      </c>
      <c r="J39" s="3"/>
      <c r="M39" s="3"/>
      <c r="N39" s="16"/>
      <c r="O39" s="16"/>
      <c r="S39" s="3"/>
      <c r="T39" s="16"/>
      <c r="Z39" s="36"/>
      <c r="AA39" s="36"/>
    </row>
    <row r="40" spans="1:27" ht="12.75" customHeight="1" x14ac:dyDescent="0.3">
      <c r="A40" s="2" t="s">
        <v>46</v>
      </c>
      <c r="B40" s="11">
        <v>20172</v>
      </c>
      <c r="C40" s="12">
        <v>1971</v>
      </c>
      <c r="D40" s="13">
        <f t="shared" si="3"/>
        <v>5.1369595246162268E-2</v>
      </c>
      <c r="E40" s="14">
        <v>12919542.32</v>
      </c>
      <c r="F40" s="13">
        <f t="shared" si="4"/>
        <v>5.4467214468370585E-2</v>
      </c>
      <c r="G40" s="15">
        <f t="shared" si="2"/>
        <v>6554.815991882293</v>
      </c>
      <c r="J40" s="3"/>
      <c r="M40" s="3"/>
      <c r="N40" s="16"/>
      <c r="O40" s="16"/>
      <c r="S40" s="3"/>
      <c r="T40" s="16"/>
      <c r="Z40" s="36"/>
      <c r="AA40" s="36"/>
    </row>
    <row r="41" spans="1:27" ht="12.75" customHeight="1" x14ac:dyDescent="0.3">
      <c r="A41" s="2" t="s">
        <v>46</v>
      </c>
      <c r="B41" s="11">
        <v>20181</v>
      </c>
      <c r="C41" s="12">
        <v>1757</v>
      </c>
      <c r="D41" s="13">
        <f t="shared" si="3"/>
        <v>5.2552866927885619E-2</v>
      </c>
      <c r="E41" s="14">
        <v>11740013.02</v>
      </c>
      <c r="F41" s="13">
        <f t="shared" si="4"/>
        <v>5.7391361956174961E-2</v>
      </c>
      <c r="G41" s="15">
        <f t="shared" si="2"/>
        <v>6681.8514627205459</v>
      </c>
      <c r="J41" s="3"/>
      <c r="M41" s="3"/>
      <c r="N41" s="16"/>
      <c r="O41" s="16"/>
      <c r="S41" s="3"/>
      <c r="T41" s="16"/>
      <c r="Z41" s="36"/>
      <c r="AA41" s="36"/>
    </row>
    <row r="42" spans="1:27" ht="12.75" customHeight="1" x14ac:dyDescent="0.3">
      <c r="A42" s="2" t="s">
        <v>46</v>
      </c>
      <c r="B42" s="11">
        <v>20182</v>
      </c>
      <c r="C42" s="12">
        <v>1935</v>
      </c>
      <c r="D42" s="13">
        <f t="shared" si="3"/>
        <v>5.1078320090805901E-2</v>
      </c>
      <c r="E42" s="14">
        <v>13374384.189999999</v>
      </c>
      <c r="F42" s="13">
        <f t="shared" si="4"/>
        <v>5.6752116389495462E-2</v>
      </c>
      <c r="G42" s="15">
        <f t="shared" si="2"/>
        <v>6911.8264547803619</v>
      </c>
      <c r="J42" s="3"/>
      <c r="M42" s="3"/>
      <c r="N42" s="16"/>
      <c r="O42" s="16"/>
      <c r="S42" s="3"/>
      <c r="T42" s="16"/>
      <c r="Z42" s="36"/>
      <c r="AA42" s="36"/>
    </row>
    <row r="43" spans="1:27" ht="12.75" customHeight="1" x14ac:dyDescent="0.3">
      <c r="A43" s="2" t="s">
        <v>46</v>
      </c>
      <c r="B43" s="11">
        <v>20191</v>
      </c>
      <c r="C43" s="12">
        <v>1690</v>
      </c>
      <c r="D43" s="13">
        <f t="shared" si="3"/>
        <v>5.0074074074074076E-2</v>
      </c>
      <c r="E43" s="14">
        <v>11410846.91</v>
      </c>
      <c r="F43" s="13">
        <f t="shared" si="4"/>
        <v>5.43820302798423E-2</v>
      </c>
      <c r="G43" s="15">
        <f t="shared" si="2"/>
        <v>6751.9804201183433</v>
      </c>
      <c r="J43" s="3"/>
      <c r="M43" s="3"/>
      <c r="N43" s="16"/>
      <c r="O43" s="16"/>
      <c r="S43" s="3"/>
      <c r="T43" s="16"/>
      <c r="Z43" s="36"/>
      <c r="AA43" s="36"/>
    </row>
    <row r="44" spans="1:27" ht="12.75" customHeight="1" x14ac:dyDescent="0.3">
      <c r="A44" s="2" t="s">
        <v>46</v>
      </c>
      <c r="B44" s="11">
        <v>20192</v>
      </c>
      <c r="C44" s="12">
        <v>1730</v>
      </c>
      <c r="D44" s="13">
        <f t="shared" si="3"/>
        <v>4.4775733105572375E-2</v>
      </c>
      <c r="E44" s="14">
        <v>11494888.689999999</v>
      </c>
      <c r="F44" s="13">
        <f t="shared" si="4"/>
        <v>4.8165467660819312E-2</v>
      </c>
      <c r="G44" s="15">
        <f t="shared" si="2"/>
        <v>6644.4443294797684</v>
      </c>
      <c r="J44" s="3"/>
      <c r="M44" s="3"/>
      <c r="N44" s="16"/>
      <c r="O44" s="16"/>
      <c r="S44" s="3"/>
      <c r="T44" s="16"/>
      <c r="Z44" s="36"/>
      <c r="AA44" s="36"/>
    </row>
    <row r="45" spans="1:27" ht="12.75" customHeight="1" x14ac:dyDescent="0.3">
      <c r="A45" s="2" t="s">
        <v>46</v>
      </c>
      <c r="B45" s="11">
        <v>20201</v>
      </c>
      <c r="C45" s="12">
        <v>886</v>
      </c>
      <c r="D45" s="13">
        <f t="shared" si="3"/>
        <v>4.5601935251428277E-2</v>
      </c>
      <c r="E45" s="14">
        <v>6170523.8499999996</v>
      </c>
      <c r="F45" s="13">
        <f t="shared" si="4"/>
        <v>4.5516328752676541E-2</v>
      </c>
      <c r="G45" s="15">
        <f t="shared" si="2"/>
        <v>6964.4738713318284</v>
      </c>
      <c r="J45" s="3"/>
      <c r="M45" s="3"/>
      <c r="N45" s="16"/>
      <c r="O45" s="16"/>
      <c r="S45" s="3"/>
      <c r="T45" s="16"/>
      <c r="Z45" s="36"/>
      <c r="AA45" s="36"/>
    </row>
    <row r="46" spans="1:27" ht="12.75" customHeight="1" x14ac:dyDescent="0.3">
      <c r="A46" s="2" t="s">
        <v>46</v>
      </c>
      <c r="B46" s="11">
        <v>20202</v>
      </c>
      <c r="C46" s="12">
        <v>1144</v>
      </c>
      <c r="D46" s="13">
        <f t="shared" si="3"/>
        <v>4.6591186772012703E-2</v>
      </c>
      <c r="E46" s="14">
        <v>7432181.6299999999</v>
      </c>
      <c r="F46" s="13">
        <f t="shared" si="4"/>
        <v>4.4204458766000716E-2</v>
      </c>
      <c r="G46" s="15">
        <f t="shared" si="2"/>
        <v>6496.6622639860143</v>
      </c>
      <c r="J46" s="3"/>
      <c r="M46" s="3"/>
      <c r="N46" s="16"/>
      <c r="O46" s="16"/>
      <c r="S46" s="3"/>
      <c r="T46" s="16"/>
      <c r="Z46" s="36"/>
      <c r="AA46" s="36"/>
    </row>
    <row r="47" spans="1:27" ht="12.75" customHeight="1" x14ac:dyDescent="0.3">
      <c r="A47" s="2" t="s">
        <v>46</v>
      </c>
      <c r="B47" s="11">
        <v>20211</v>
      </c>
      <c r="C47" s="12">
        <v>841</v>
      </c>
      <c r="D47" s="13">
        <f t="shared" si="3"/>
        <v>4.5953773017867877E-2</v>
      </c>
      <c r="E47" s="14">
        <v>5536754.3300000001</v>
      </c>
      <c r="F47" s="13">
        <f t="shared" si="4"/>
        <v>4.7509618205171571E-2</v>
      </c>
      <c r="G47" s="15">
        <f t="shared" si="2"/>
        <v>6583.5366587395956</v>
      </c>
      <c r="J47" s="3"/>
      <c r="M47" s="3"/>
      <c r="N47" s="16"/>
      <c r="O47" s="16"/>
      <c r="S47" s="3"/>
      <c r="T47" s="16"/>
      <c r="Z47" s="36"/>
      <c r="AA47" s="36"/>
    </row>
    <row r="48" spans="1:27" ht="12.75" customHeight="1" x14ac:dyDescent="0.3">
      <c r="A48" s="2" t="s">
        <v>46</v>
      </c>
      <c r="B48" s="11">
        <v>20212</v>
      </c>
      <c r="C48" s="12">
        <v>1333</v>
      </c>
      <c r="D48" s="13">
        <f t="shared" si="3"/>
        <v>4.6949845026768106E-2</v>
      </c>
      <c r="E48" s="14">
        <v>8264416.6900000004</v>
      </c>
      <c r="F48" s="13">
        <f t="shared" si="4"/>
        <v>4.6511134887785667E-2</v>
      </c>
      <c r="G48" s="15">
        <f t="shared" si="2"/>
        <v>6199.8624831207808</v>
      </c>
      <c r="J48" s="3"/>
      <c r="M48" s="3"/>
      <c r="N48" s="16"/>
      <c r="O48" s="16"/>
      <c r="S48" s="3"/>
      <c r="T48" s="16"/>
      <c r="Z48" s="36"/>
      <c r="AA48" s="36"/>
    </row>
    <row r="49" spans="1:27" ht="12.75" customHeight="1" x14ac:dyDescent="0.3">
      <c r="A49" s="2" t="s">
        <v>46</v>
      </c>
      <c r="B49" s="11">
        <v>20221</v>
      </c>
      <c r="C49" s="12">
        <v>1261</v>
      </c>
      <c r="D49" s="13">
        <f t="shared" si="3"/>
        <v>4.9418035035466552E-2</v>
      </c>
      <c r="E49" s="14">
        <v>7228731.0300000003</v>
      </c>
      <c r="F49" s="13">
        <f t="shared" si="4"/>
        <v>5.0118417636259488E-2</v>
      </c>
      <c r="G49" s="15">
        <f t="shared" si="2"/>
        <v>5732.5384853291043</v>
      </c>
      <c r="J49" s="3"/>
      <c r="M49" s="3"/>
      <c r="N49" s="16"/>
      <c r="O49" s="16"/>
      <c r="S49" s="3"/>
      <c r="T49" s="16"/>
      <c r="Z49" s="36"/>
      <c r="AA49" s="36"/>
    </row>
    <row r="50" spans="1:27" ht="12.75" customHeight="1" x14ac:dyDescent="0.3">
      <c r="A50" s="2" t="s">
        <v>46</v>
      </c>
      <c r="B50" s="11">
        <v>20222</v>
      </c>
      <c r="C50" s="12">
        <v>1569</v>
      </c>
      <c r="D50" s="13">
        <f t="shared" si="3"/>
        <v>5.1286241950773054E-2</v>
      </c>
      <c r="E50" s="14">
        <v>9005685.1999999993</v>
      </c>
      <c r="F50" s="13">
        <f t="shared" si="4"/>
        <v>5.040252320846695E-2</v>
      </c>
      <c r="G50" s="15">
        <f t="shared" si="2"/>
        <v>5739.761121733588</v>
      </c>
      <c r="J50" s="3"/>
      <c r="M50" s="3"/>
      <c r="N50" s="16"/>
      <c r="O50" s="16"/>
      <c r="S50" s="3"/>
      <c r="T50" s="16"/>
      <c r="Z50" s="36"/>
      <c r="AA50" s="36"/>
    </row>
    <row r="51" spans="1:27" ht="12.75" customHeight="1" x14ac:dyDescent="0.3">
      <c r="A51" s="2" t="s">
        <v>46</v>
      </c>
      <c r="B51" s="11">
        <v>20231</v>
      </c>
      <c r="C51" s="12">
        <v>1578</v>
      </c>
      <c r="D51" s="13">
        <f t="shared" si="3"/>
        <v>5.3847466302678726E-2</v>
      </c>
      <c r="E51" s="14">
        <v>8866981.4499999993</v>
      </c>
      <c r="F51" s="13">
        <f t="shared" si="4"/>
        <v>5.7551212507273068E-2</v>
      </c>
      <c r="G51" s="15">
        <f t="shared" ref="G51:G54" si="5">E51/C51</f>
        <v>5619.1263941698344</v>
      </c>
      <c r="J51" s="3"/>
      <c r="M51" s="3"/>
      <c r="N51" s="16"/>
      <c r="O51" s="16"/>
      <c r="S51" s="3"/>
      <c r="T51" s="16"/>
      <c r="Z51" s="36"/>
      <c r="AA51" s="36"/>
    </row>
    <row r="52" spans="1:27" ht="12.75" customHeight="1" x14ac:dyDescent="0.3">
      <c r="A52" s="2" t="s">
        <v>46</v>
      </c>
      <c r="B52" s="11">
        <v>20232</v>
      </c>
      <c r="C52" s="12">
        <v>1810</v>
      </c>
      <c r="D52" s="13">
        <f t="shared" si="3"/>
        <v>5.263617064588362E-2</v>
      </c>
      <c r="E52" s="14">
        <v>8808045.1799999997</v>
      </c>
      <c r="F52" s="13">
        <f t="shared" si="4"/>
        <v>5.2468867572600629E-2</v>
      </c>
      <c r="G52" s="15">
        <f t="shared" si="5"/>
        <v>4866.3233038674034</v>
      </c>
      <c r="J52" s="3"/>
      <c r="M52" s="3"/>
      <c r="N52" s="16"/>
      <c r="O52" s="16"/>
      <c r="S52" s="3"/>
      <c r="T52" s="16"/>
      <c r="Z52" s="36"/>
      <c r="AA52" s="36"/>
    </row>
    <row r="53" spans="1:27" ht="12.75" customHeight="1" x14ac:dyDescent="0.3">
      <c r="A53" s="2" t="s">
        <v>46</v>
      </c>
      <c r="B53" s="11">
        <v>20241</v>
      </c>
      <c r="C53" s="12">
        <v>1625</v>
      </c>
      <c r="D53" s="13">
        <f t="shared" si="3"/>
        <v>5.1595491347832992E-2</v>
      </c>
      <c r="E53" s="14">
        <v>6690454.6699999999</v>
      </c>
      <c r="F53" s="13">
        <f t="shared" si="4"/>
        <v>5.3291111833932682E-2</v>
      </c>
      <c r="G53" s="15">
        <f t="shared" si="5"/>
        <v>4117.202873846154</v>
      </c>
      <c r="J53" s="3"/>
      <c r="M53" s="3"/>
      <c r="N53" s="16"/>
      <c r="O53" s="16"/>
      <c r="S53" s="3"/>
      <c r="T53" s="16"/>
      <c r="Z53" s="36"/>
      <c r="AA53" s="36"/>
    </row>
    <row r="54" spans="1:27" ht="12.75" customHeight="1" x14ac:dyDescent="0.3">
      <c r="A54" s="2" t="s">
        <v>46</v>
      </c>
      <c r="B54" s="11">
        <v>20242</v>
      </c>
      <c r="C54" s="12">
        <v>1430</v>
      </c>
      <c r="D54" s="13">
        <f t="shared" si="3"/>
        <v>4.1865503410721081E-2</v>
      </c>
      <c r="E54" s="14">
        <v>4035081.92</v>
      </c>
      <c r="F54" s="13">
        <f t="shared" si="4"/>
        <v>4.0675916754388287E-2</v>
      </c>
      <c r="G54" s="15">
        <f t="shared" si="5"/>
        <v>2821.7356083916084</v>
      </c>
      <c r="J54" s="3"/>
      <c r="M54" s="3"/>
      <c r="N54" s="16"/>
      <c r="O54" s="16"/>
      <c r="S54" s="3"/>
      <c r="T54" s="16"/>
      <c r="Z54" s="36"/>
      <c r="AA54" s="36"/>
    </row>
    <row r="55" spans="1:27" ht="12.75" customHeight="1" x14ac:dyDescent="0.3">
      <c r="A55" s="2" t="s">
        <v>46</v>
      </c>
      <c r="B55" s="11">
        <v>20251</v>
      </c>
      <c r="C55" s="12">
        <v>642</v>
      </c>
      <c r="D55" s="13">
        <f t="shared" si="3"/>
        <v>3.8712011577424023E-2</v>
      </c>
      <c r="E55" s="14">
        <v>1039204.22</v>
      </c>
      <c r="F55" s="13">
        <f t="shared" si="4"/>
        <v>4.0580054726058315E-2</v>
      </c>
      <c r="G55" s="15">
        <f t="shared" ref="G55" si="6">E55/C55</f>
        <v>1618.6981619937694</v>
      </c>
      <c r="J55" s="3"/>
      <c r="M55" s="3"/>
      <c r="N55" s="16"/>
      <c r="O55" s="16"/>
      <c r="S55" s="3"/>
      <c r="T55" s="16"/>
      <c r="Z55" s="36"/>
      <c r="AA55" s="36"/>
    </row>
    <row r="56" spans="1:27" ht="12.75" customHeight="1" x14ac:dyDescent="0.3">
      <c r="A56" s="2" t="s">
        <v>47</v>
      </c>
      <c r="B56" s="11">
        <v>20131</v>
      </c>
      <c r="C56" s="12">
        <v>1803</v>
      </c>
      <c r="D56" s="13">
        <f t="shared" ref="D56:D80" si="7">C56/C206</f>
        <v>6.8132864754562969E-2</v>
      </c>
      <c r="E56" s="14">
        <v>15340798.6</v>
      </c>
      <c r="F56" s="13">
        <f t="shared" ref="F56:F80" si="8">E56/E206</f>
        <v>9.8486665645979785E-2</v>
      </c>
      <c r="G56" s="15">
        <f t="shared" si="2"/>
        <v>8508.4850804215203</v>
      </c>
      <c r="J56" s="3"/>
      <c r="M56" s="3"/>
      <c r="N56" s="16"/>
      <c r="O56" s="16"/>
      <c r="S56" s="3"/>
      <c r="T56" s="16"/>
      <c r="Z56" s="36"/>
      <c r="AA56" s="36"/>
    </row>
    <row r="57" spans="1:27" ht="12.75" customHeight="1" x14ac:dyDescent="0.3">
      <c r="A57" s="2" t="s">
        <v>47</v>
      </c>
      <c r="B57" s="11">
        <v>20132</v>
      </c>
      <c r="C57" s="12">
        <v>2225</v>
      </c>
      <c r="D57" s="13">
        <f t="shared" si="7"/>
        <v>6.9407617681005715E-2</v>
      </c>
      <c r="E57" s="14">
        <v>20384756.75</v>
      </c>
      <c r="F57" s="13">
        <f t="shared" si="8"/>
        <v>0.10520093936139423</v>
      </c>
      <c r="G57" s="15">
        <f t="shared" si="2"/>
        <v>9161.6884269662914</v>
      </c>
      <c r="J57" s="3"/>
      <c r="M57" s="3"/>
      <c r="N57" s="16"/>
      <c r="O57" s="16"/>
      <c r="S57" s="3"/>
      <c r="T57" s="16"/>
      <c r="Z57" s="36"/>
      <c r="AA57" s="36"/>
    </row>
    <row r="58" spans="1:27" ht="12.75" customHeight="1" x14ac:dyDescent="0.3">
      <c r="A58" s="2" t="s">
        <v>47</v>
      </c>
      <c r="B58" s="11">
        <v>20141</v>
      </c>
      <c r="C58" s="12">
        <v>1832</v>
      </c>
      <c r="D58" s="13">
        <f t="shared" si="7"/>
        <v>6.4000000000000001E-2</v>
      </c>
      <c r="E58" s="14">
        <v>16248962.84</v>
      </c>
      <c r="F58" s="13">
        <f t="shared" si="8"/>
        <v>9.3127415064746324E-2</v>
      </c>
      <c r="G58" s="15">
        <f t="shared" si="2"/>
        <v>8869.5212008733615</v>
      </c>
      <c r="J58" s="3"/>
      <c r="M58" s="3"/>
      <c r="N58" s="16"/>
      <c r="O58" s="16"/>
      <c r="S58" s="3"/>
      <c r="T58" s="16"/>
      <c r="Z58" s="36"/>
      <c r="AA58" s="36"/>
    </row>
    <row r="59" spans="1:27" ht="12.75" customHeight="1" x14ac:dyDescent="0.3">
      <c r="A59" s="2" t="s">
        <v>47</v>
      </c>
      <c r="B59" s="11">
        <v>20142</v>
      </c>
      <c r="C59" s="12">
        <v>2052</v>
      </c>
      <c r="D59" s="13">
        <f t="shared" si="7"/>
        <v>6.6334777267731293E-2</v>
      </c>
      <c r="E59" s="14">
        <v>19215116.010000002</v>
      </c>
      <c r="F59" s="13">
        <f t="shared" si="8"/>
        <v>9.2108811496705578E-2</v>
      </c>
      <c r="G59" s="15">
        <f t="shared" si="2"/>
        <v>9364.0916228070182</v>
      </c>
      <c r="J59" s="3"/>
      <c r="M59" s="3"/>
      <c r="N59" s="16"/>
      <c r="O59" s="16"/>
      <c r="S59" s="3"/>
      <c r="T59" s="16"/>
      <c r="Z59" s="36"/>
      <c r="AA59" s="36"/>
    </row>
    <row r="60" spans="1:27" ht="12.75" customHeight="1" x14ac:dyDescent="0.3">
      <c r="A60" s="2" t="s">
        <v>47</v>
      </c>
      <c r="B60" s="11">
        <v>20151</v>
      </c>
      <c r="C60" s="12">
        <v>1940</v>
      </c>
      <c r="D60" s="13">
        <f t="shared" si="7"/>
        <v>6.304227732102817E-2</v>
      </c>
      <c r="E60" s="14">
        <v>18081507.09</v>
      </c>
      <c r="F60" s="13">
        <f t="shared" si="8"/>
        <v>9.2430261419513576E-2</v>
      </c>
      <c r="G60" s="15">
        <f t="shared" si="2"/>
        <v>9320.3644793814437</v>
      </c>
      <c r="J60" s="3"/>
      <c r="M60" s="3"/>
      <c r="N60" s="16"/>
      <c r="O60" s="16"/>
      <c r="S60" s="3"/>
      <c r="T60" s="16"/>
      <c r="Z60" s="36"/>
      <c r="AA60" s="36"/>
    </row>
    <row r="61" spans="1:27" ht="12.75" customHeight="1" x14ac:dyDescent="0.3">
      <c r="A61" s="2" t="s">
        <v>47</v>
      </c>
      <c r="B61" s="11">
        <v>20152</v>
      </c>
      <c r="C61" s="12">
        <v>2309</v>
      </c>
      <c r="D61" s="13">
        <f t="shared" si="7"/>
        <v>6.7210013098530058E-2</v>
      </c>
      <c r="E61" s="14">
        <v>23194292.920000002</v>
      </c>
      <c r="F61" s="13">
        <f t="shared" si="8"/>
        <v>9.4977148170670891E-2</v>
      </c>
      <c r="G61" s="15">
        <f t="shared" si="2"/>
        <v>10045.168003464703</v>
      </c>
      <c r="J61" s="3"/>
      <c r="M61" s="3"/>
      <c r="N61" s="16"/>
      <c r="O61" s="16"/>
      <c r="S61" s="3"/>
      <c r="T61" s="16"/>
      <c r="Z61" s="36"/>
      <c r="AA61" s="36"/>
    </row>
    <row r="62" spans="1:27" ht="12.75" customHeight="1" x14ac:dyDescent="0.3">
      <c r="A62" s="2" t="s">
        <v>47</v>
      </c>
      <c r="B62" s="11">
        <v>20161</v>
      </c>
      <c r="C62" s="12">
        <v>1944</v>
      </c>
      <c r="D62" s="13">
        <f t="shared" si="7"/>
        <v>6.0909888457200148E-2</v>
      </c>
      <c r="E62" s="14">
        <v>18597195.23</v>
      </c>
      <c r="F62" s="13">
        <f t="shared" si="8"/>
        <v>8.448794535983685E-2</v>
      </c>
      <c r="G62" s="15">
        <f t="shared" si="2"/>
        <v>9566.4584516460909</v>
      </c>
      <c r="J62" s="3"/>
      <c r="M62" s="3"/>
      <c r="N62" s="16"/>
      <c r="O62" s="16"/>
      <c r="S62" s="3"/>
      <c r="T62" s="16"/>
      <c r="Z62" s="36"/>
      <c r="AA62" s="36"/>
    </row>
    <row r="63" spans="1:27" ht="12.75" customHeight="1" x14ac:dyDescent="0.3">
      <c r="A63" s="2" t="s">
        <v>47</v>
      </c>
      <c r="B63" s="11">
        <v>20162</v>
      </c>
      <c r="C63" s="12">
        <v>2425</v>
      </c>
      <c r="D63" s="13">
        <f t="shared" si="7"/>
        <v>6.4796259185036745E-2</v>
      </c>
      <c r="E63" s="14">
        <v>23570195.390000001</v>
      </c>
      <c r="F63" s="13">
        <f t="shared" si="8"/>
        <v>9.7745200852158709E-2</v>
      </c>
      <c r="G63" s="15">
        <f t="shared" si="2"/>
        <v>9719.6682020618555</v>
      </c>
      <c r="J63" s="3"/>
      <c r="M63" s="3"/>
      <c r="N63" s="16"/>
      <c r="O63" s="16"/>
      <c r="S63" s="3"/>
      <c r="T63" s="16"/>
      <c r="Z63" s="36"/>
      <c r="AA63" s="36"/>
    </row>
    <row r="64" spans="1:27" ht="12.75" customHeight="1" x14ac:dyDescent="0.3">
      <c r="A64" s="2" t="s">
        <v>47</v>
      </c>
      <c r="B64" s="11">
        <v>20171</v>
      </c>
      <c r="C64" s="12">
        <v>2010</v>
      </c>
      <c r="D64" s="13">
        <f t="shared" si="7"/>
        <v>6.0990411457701177E-2</v>
      </c>
      <c r="E64" s="14">
        <v>19075343.559999999</v>
      </c>
      <c r="F64" s="13">
        <f t="shared" si="8"/>
        <v>9.5318157517179689E-2</v>
      </c>
      <c r="G64" s="15">
        <f t="shared" si="2"/>
        <v>9490.2206766169147</v>
      </c>
      <c r="J64" s="3"/>
      <c r="M64" s="3"/>
      <c r="N64" s="16"/>
      <c r="O64" s="16"/>
      <c r="S64" s="3"/>
      <c r="T64" s="16"/>
      <c r="Z64" s="36"/>
      <c r="AA64" s="36"/>
    </row>
    <row r="65" spans="1:27" ht="12.75" customHeight="1" x14ac:dyDescent="0.3">
      <c r="A65" s="2" t="s">
        <v>47</v>
      </c>
      <c r="B65" s="11">
        <v>20172</v>
      </c>
      <c r="C65" s="12">
        <v>2320</v>
      </c>
      <c r="D65" s="13">
        <f t="shared" si="7"/>
        <v>6.0465479944747061E-2</v>
      </c>
      <c r="E65" s="14">
        <v>21754305.050000001</v>
      </c>
      <c r="F65" s="13">
        <f t="shared" si="8"/>
        <v>9.1713496455244958E-2</v>
      </c>
      <c r="G65" s="15">
        <f t="shared" si="2"/>
        <v>9376.8556250000001</v>
      </c>
      <c r="J65" s="3"/>
      <c r="M65" s="3"/>
      <c r="N65" s="16"/>
      <c r="O65" s="16"/>
      <c r="S65" s="3"/>
      <c r="T65" s="16"/>
      <c r="Z65" s="36"/>
      <c r="AA65" s="36"/>
    </row>
    <row r="66" spans="1:27" ht="12.75" customHeight="1" x14ac:dyDescent="0.3">
      <c r="A66" s="2" t="s">
        <v>47</v>
      </c>
      <c r="B66" s="11">
        <v>20181</v>
      </c>
      <c r="C66" s="12">
        <v>1876</v>
      </c>
      <c r="D66" s="13">
        <f t="shared" si="7"/>
        <v>5.6112224448897796E-2</v>
      </c>
      <c r="E66" s="14">
        <v>18466804.280000001</v>
      </c>
      <c r="F66" s="13">
        <f t="shared" si="8"/>
        <v>9.0275457684911575E-2</v>
      </c>
      <c r="G66" s="15">
        <f t="shared" si="2"/>
        <v>9843.7123027718553</v>
      </c>
      <c r="J66" s="3"/>
      <c r="M66" s="3"/>
      <c r="N66" s="16"/>
      <c r="O66" s="16"/>
      <c r="S66" s="3"/>
      <c r="T66" s="16"/>
      <c r="Z66" s="36"/>
      <c r="AA66" s="36"/>
    </row>
    <row r="67" spans="1:27" ht="12.75" customHeight="1" x14ac:dyDescent="0.3">
      <c r="A67" s="2" t="s">
        <v>47</v>
      </c>
      <c r="B67" s="11">
        <v>20182</v>
      </c>
      <c r="C67" s="12">
        <v>2256</v>
      </c>
      <c r="D67" s="13">
        <f t="shared" si="7"/>
        <v>5.9551777842303935E-2</v>
      </c>
      <c r="E67" s="14">
        <v>21153980.739999998</v>
      </c>
      <c r="F67" s="13">
        <f t="shared" si="8"/>
        <v>8.9763622758441589E-2</v>
      </c>
      <c r="G67" s="15">
        <f t="shared" si="2"/>
        <v>9376.764512411346</v>
      </c>
      <c r="J67" s="3"/>
      <c r="M67" s="3"/>
      <c r="N67" s="16"/>
      <c r="O67" s="16"/>
      <c r="S67" s="3"/>
      <c r="T67" s="16"/>
      <c r="Z67" s="36"/>
      <c r="AA67" s="36"/>
    </row>
    <row r="68" spans="1:27" ht="12.75" customHeight="1" x14ac:dyDescent="0.3">
      <c r="A68" s="2" t="s">
        <v>47</v>
      </c>
      <c r="B68" s="11">
        <v>20191</v>
      </c>
      <c r="C68" s="12">
        <v>1858</v>
      </c>
      <c r="D68" s="13">
        <f t="shared" si="7"/>
        <v>5.5051851851851852E-2</v>
      </c>
      <c r="E68" s="14">
        <v>17795140.82</v>
      </c>
      <c r="F68" s="13">
        <f t="shared" si="8"/>
        <v>8.4808419089315232E-2</v>
      </c>
      <c r="G68" s="15">
        <f t="shared" si="2"/>
        <v>9577.5784822389669</v>
      </c>
      <c r="J68" s="3"/>
      <c r="M68" s="3"/>
      <c r="N68" s="16"/>
      <c r="O68" s="16"/>
      <c r="S68" s="3"/>
      <c r="T68" s="16"/>
      <c r="Z68" s="36"/>
      <c r="AA68" s="36"/>
    </row>
    <row r="69" spans="1:27" ht="12.75" customHeight="1" x14ac:dyDescent="0.3">
      <c r="A69" s="2" t="s">
        <v>47</v>
      </c>
      <c r="B69" s="11">
        <v>20192</v>
      </c>
      <c r="C69" s="12">
        <v>2153</v>
      </c>
      <c r="D69" s="13">
        <f t="shared" si="7"/>
        <v>5.5723788078784586E-2</v>
      </c>
      <c r="E69" s="14">
        <v>20743524.68</v>
      </c>
      <c r="F69" s="13">
        <f t="shared" si="8"/>
        <v>8.691876834050033E-2</v>
      </c>
      <c r="G69" s="15">
        <f t="shared" si="2"/>
        <v>9634.707236414306</v>
      </c>
      <c r="J69" s="3"/>
      <c r="M69" s="3"/>
      <c r="N69" s="16"/>
      <c r="O69" s="16"/>
      <c r="S69" s="3"/>
      <c r="T69" s="16"/>
      <c r="Z69" s="36"/>
      <c r="AA69" s="36"/>
    </row>
    <row r="70" spans="1:27" ht="12.75" customHeight="1" x14ac:dyDescent="0.3">
      <c r="A70" s="2" t="s">
        <v>47</v>
      </c>
      <c r="B70" s="11">
        <v>20201</v>
      </c>
      <c r="C70" s="12">
        <v>1207</v>
      </c>
      <c r="D70" s="13">
        <f t="shared" si="7"/>
        <v>6.2123629625817078E-2</v>
      </c>
      <c r="E70" s="14">
        <v>12255502.390000001</v>
      </c>
      <c r="F70" s="13">
        <f t="shared" si="8"/>
        <v>9.040164001836784E-2</v>
      </c>
      <c r="G70" s="15">
        <f t="shared" si="2"/>
        <v>10153.688806959404</v>
      </c>
      <c r="J70" s="3"/>
      <c r="M70" s="3"/>
      <c r="N70" s="16"/>
      <c r="O70" s="16"/>
      <c r="S70" s="3"/>
      <c r="T70" s="16"/>
      <c r="Z70" s="36"/>
      <c r="AA70" s="36"/>
    </row>
    <row r="71" spans="1:27" ht="12.75" customHeight="1" x14ac:dyDescent="0.3">
      <c r="A71" s="2" t="s">
        <v>47</v>
      </c>
      <c r="B71" s="11">
        <v>20202</v>
      </c>
      <c r="C71" s="12">
        <v>1634</v>
      </c>
      <c r="D71" s="13">
        <f t="shared" si="7"/>
        <v>6.6547202085199972E-2</v>
      </c>
      <c r="E71" s="14">
        <v>16973367.879999999</v>
      </c>
      <c r="F71" s="13">
        <f t="shared" si="8"/>
        <v>0.10095266476575881</v>
      </c>
      <c r="G71" s="15">
        <f t="shared" si="2"/>
        <v>10387.618041615666</v>
      </c>
      <c r="J71" s="3"/>
      <c r="M71" s="3"/>
      <c r="N71" s="16"/>
      <c r="O71" s="16"/>
      <c r="S71" s="3"/>
      <c r="T71" s="16"/>
      <c r="Z71" s="36"/>
      <c r="AA71" s="36"/>
    </row>
    <row r="72" spans="1:27" ht="12.75" customHeight="1" x14ac:dyDescent="0.3">
      <c r="A72" s="2" t="s">
        <v>47</v>
      </c>
      <c r="B72" s="11">
        <v>20211</v>
      </c>
      <c r="C72" s="12">
        <v>1161</v>
      </c>
      <c r="D72" s="13">
        <f t="shared" si="7"/>
        <v>6.3439156330255181E-2</v>
      </c>
      <c r="E72" s="14">
        <v>10735611.23</v>
      </c>
      <c r="F72" s="13">
        <f t="shared" si="8"/>
        <v>9.2119816111915581E-2</v>
      </c>
      <c r="G72" s="15">
        <f t="shared" si="2"/>
        <v>9246.8658311800173</v>
      </c>
      <c r="J72" s="3"/>
      <c r="M72" s="3"/>
      <c r="N72" s="16"/>
      <c r="O72" s="16"/>
      <c r="S72" s="3"/>
      <c r="T72" s="16"/>
      <c r="Z72" s="36"/>
      <c r="AA72" s="36"/>
    </row>
    <row r="73" spans="1:27" ht="12.75" customHeight="1" x14ac:dyDescent="0.3">
      <c r="A73" s="2" t="s">
        <v>47</v>
      </c>
      <c r="B73" s="11">
        <v>20212</v>
      </c>
      <c r="C73" s="12">
        <v>1725</v>
      </c>
      <c r="D73" s="13">
        <f t="shared" si="7"/>
        <v>6.0756551141166529E-2</v>
      </c>
      <c r="E73" s="14">
        <v>16466631.699999999</v>
      </c>
      <c r="F73" s="13">
        <f t="shared" si="8"/>
        <v>9.2672206263862439E-2</v>
      </c>
      <c r="G73" s="15">
        <f t="shared" si="2"/>
        <v>9545.8734492753611</v>
      </c>
      <c r="J73" s="3"/>
      <c r="M73" s="3"/>
      <c r="N73" s="16"/>
      <c r="O73" s="16"/>
      <c r="S73" s="3"/>
      <c r="T73" s="16"/>
      <c r="Z73" s="36"/>
      <c r="AA73" s="36"/>
    </row>
    <row r="74" spans="1:27" ht="12.75" customHeight="1" x14ac:dyDescent="0.3">
      <c r="A74" s="2" t="s">
        <v>47</v>
      </c>
      <c r="B74" s="11">
        <v>20221</v>
      </c>
      <c r="C74" s="12">
        <v>1548</v>
      </c>
      <c r="D74" s="13">
        <f t="shared" si="7"/>
        <v>6.0665438727123093E-2</v>
      </c>
      <c r="E74" s="14">
        <v>13680701.18</v>
      </c>
      <c r="F74" s="13">
        <f t="shared" si="8"/>
        <v>9.4851377434098258E-2</v>
      </c>
      <c r="G74" s="15">
        <f t="shared" si="2"/>
        <v>8837.6622609819115</v>
      </c>
      <c r="J74" s="3"/>
      <c r="M74" s="3"/>
      <c r="N74" s="16"/>
      <c r="O74" s="16"/>
      <c r="S74" s="3"/>
      <c r="T74" s="16"/>
      <c r="Z74" s="36"/>
      <c r="AA74" s="36"/>
    </row>
    <row r="75" spans="1:27" ht="12.75" customHeight="1" x14ac:dyDescent="0.3">
      <c r="A75" s="2" t="s">
        <v>47</v>
      </c>
      <c r="B75" s="11">
        <v>20222</v>
      </c>
      <c r="C75" s="12">
        <v>1871</v>
      </c>
      <c r="D75" s="13">
        <f t="shared" si="7"/>
        <v>6.1157781191775895E-2</v>
      </c>
      <c r="E75" s="14">
        <v>16905309.09</v>
      </c>
      <c r="F75" s="13">
        <f t="shared" si="8"/>
        <v>9.4614703360387548E-2</v>
      </c>
      <c r="G75" s="15">
        <f t="shared" si="2"/>
        <v>9035.4404543025121</v>
      </c>
      <c r="J75" s="3"/>
      <c r="M75" s="3"/>
      <c r="N75" s="16"/>
      <c r="O75" s="16"/>
      <c r="S75" s="3"/>
      <c r="T75" s="16"/>
      <c r="Z75" s="36"/>
      <c r="AA75" s="36"/>
    </row>
    <row r="76" spans="1:27" ht="12.75" customHeight="1" x14ac:dyDescent="0.3">
      <c r="A76" s="2" t="s">
        <v>47</v>
      </c>
      <c r="B76" s="11">
        <v>20231</v>
      </c>
      <c r="C76" s="12">
        <v>1810</v>
      </c>
      <c r="D76" s="13">
        <f t="shared" si="7"/>
        <v>6.1764204060740485E-2</v>
      </c>
      <c r="E76" s="14">
        <v>15726592.289999999</v>
      </c>
      <c r="F76" s="13">
        <f t="shared" si="8"/>
        <v>0.10207357035770412</v>
      </c>
      <c r="G76" s="15">
        <f t="shared" ref="G76:G79" si="9">E76/C76</f>
        <v>8688.7250220994465</v>
      </c>
      <c r="J76" s="3"/>
      <c r="M76" s="3"/>
      <c r="N76" s="16"/>
      <c r="O76" s="16"/>
      <c r="S76" s="3"/>
      <c r="T76" s="16"/>
      <c r="Z76" s="36"/>
      <c r="AA76" s="36"/>
    </row>
    <row r="77" spans="1:27" ht="12.75" customHeight="1" x14ac:dyDescent="0.3">
      <c r="A77" s="2" t="s">
        <v>47</v>
      </c>
      <c r="B77" s="11">
        <v>20232</v>
      </c>
      <c r="C77" s="12">
        <v>2057</v>
      </c>
      <c r="D77" s="13">
        <f t="shared" si="7"/>
        <v>5.981911768982464E-2</v>
      </c>
      <c r="E77" s="14">
        <v>17183807.199999999</v>
      </c>
      <c r="F77" s="13">
        <f t="shared" si="8"/>
        <v>0.10236265663318284</v>
      </c>
      <c r="G77" s="15">
        <f t="shared" si="9"/>
        <v>8353.8197374817701</v>
      </c>
      <c r="J77" s="3"/>
      <c r="M77" s="3"/>
      <c r="N77" s="16"/>
      <c r="O77" s="16"/>
      <c r="S77" s="3"/>
      <c r="T77" s="16"/>
      <c r="Z77" s="36"/>
      <c r="AA77" s="36"/>
    </row>
    <row r="78" spans="1:27" ht="12.75" customHeight="1" x14ac:dyDescent="0.3">
      <c r="A78" s="2" t="s">
        <v>47</v>
      </c>
      <c r="B78" s="11">
        <v>20241</v>
      </c>
      <c r="C78" s="12">
        <v>1775</v>
      </c>
      <c r="D78" s="13">
        <f t="shared" si="7"/>
        <v>5.6358152087632958E-2</v>
      </c>
      <c r="E78" s="14">
        <v>11688521.800000001</v>
      </c>
      <c r="F78" s="13">
        <f t="shared" si="8"/>
        <v>9.3101941966697493E-2</v>
      </c>
      <c r="G78" s="15">
        <f t="shared" si="9"/>
        <v>6585.0827042253522</v>
      </c>
      <c r="J78" s="3"/>
      <c r="M78" s="3"/>
      <c r="N78" s="16"/>
      <c r="O78" s="16"/>
      <c r="S78" s="3"/>
      <c r="T78" s="16"/>
      <c r="Z78" s="36"/>
      <c r="AA78" s="36"/>
    </row>
    <row r="79" spans="1:27" ht="12.75" customHeight="1" x14ac:dyDescent="0.3">
      <c r="A79" s="2" t="s">
        <v>47</v>
      </c>
      <c r="B79" s="11">
        <v>20242</v>
      </c>
      <c r="C79" s="12">
        <v>2019</v>
      </c>
      <c r="D79" s="13">
        <f t="shared" si="7"/>
        <v>5.9109406563808295E-2</v>
      </c>
      <c r="E79" s="14">
        <v>8989113.6300000008</v>
      </c>
      <c r="F79" s="13">
        <f t="shared" si="8"/>
        <v>9.0615369144628713E-2</v>
      </c>
      <c r="G79" s="15">
        <f t="shared" si="9"/>
        <v>4452.2603417533437</v>
      </c>
      <c r="J79" s="3"/>
      <c r="M79" s="3"/>
      <c r="N79" s="16"/>
      <c r="O79" s="16"/>
      <c r="S79" s="3"/>
      <c r="T79" s="16"/>
      <c r="Z79" s="36"/>
      <c r="AA79" s="36"/>
    </row>
    <row r="80" spans="1:27" ht="12.75" customHeight="1" x14ac:dyDescent="0.3">
      <c r="A80" s="2" t="s">
        <v>47</v>
      </c>
      <c r="B80" s="11">
        <v>20251</v>
      </c>
      <c r="C80" s="12">
        <v>775</v>
      </c>
      <c r="D80" s="13">
        <f t="shared" si="7"/>
        <v>4.6731789676796913E-2</v>
      </c>
      <c r="E80" s="14">
        <v>1547659.41</v>
      </c>
      <c r="F80" s="13">
        <f t="shared" si="8"/>
        <v>6.0434804195751937E-2</v>
      </c>
      <c r="G80" s="15">
        <f t="shared" ref="G80" si="10">E80/C80</f>
        <v>1996.9798838709676</v>
      </c>
      <c r="J80" s="3"/>
      <c r="M80" s="3"/>
      <c r="N80" s="16"/>
      <c r="O80" s="16"/>
      <c r="S80" s="3"/>
      <c r="T80" s="16"/>
      <c r="Z80" s="36"/>
      <c r="AA80" s="36"/>
    </row>
    <row r="81" spans="1:27" ht="12.75" customHeight="1" x14ac:dyDescent="0.3">
      <c r="A81" s="2" t="s">
        <v>48</v>
      </c>
      <c r="B81" s="11">
        <v>20131</v>
      </c>
      <c r="C81" s="12">
        <v>1807</v>
      </c>
      <c r="D81" s="13">
        <f t="shared" ref="D81:D105" si="11">C81/C206</f>
        <v>6.8284019196614143E-2</v>
      </c>
      <c r="E81" s="14">
        <v>29378553.109999999</v>
      </c>
      <c r="F81" s="13">
        <f t="shared" ref="F81:F105" si="12">E81/E206</f>
        <v>0.18860789537431447</v>
      </c>
      <c r="G81" s="15">
        <f t="shared" si="2"/>
        <v>16258.192091864968</v>
      </c>
      <c r="J81" s="3"/>
      <c r="M81" s="3"/>
      <c r="N81" s="16"/>
      <c r="O81" s="16"/>
      <c r="S81" s="3"/>
      <c r="T81" s="16"/>
      <c r="Z81" s="36"/>
      <c r="AA81" s="36"/>
    </row>
    <row r="82" spans="1:27" ht="12.75" customHeight="1" x14ac:dyDescent="0.3">
      <c r="A82" s="2" t="s">
        <v>48</v>
      </c>
      <c r="B82" s="11">
        <v>20132</v>
      </c>
      <c r="C82" s="12">
        <v>2290</v>
      </c>
      <c r="D82" s="13">
        <f t="shared" si="11"/>
        <v>7.1435255950338464E-2</v>
      </c>
      <c r="E82" s="14">
        <v>36865423.740000002</v>
      </c>
      <c r="F82" s="13">
        <f t="shared" si="12"/>
        <v>0.19025378889565819</v>
      </c>
      <c r="G82" s="15">
        <f t="shared" si="2"/>
        <v>16098.438314410481</v>
      </c>
      <c r="J82" s="3"/>
      <c r="M82" s="3"/>
      <c r="N82" s="16"/>
      <c r="O82" s="16"/>
      <c r="S82" s="3"/>
      <c r="T82" s="16"/>
      <c r="Z82" s="36"/>
      <c r="AA82" s="36"/>
    </row>
    <row r="83" spans="1:27" ht="12.75" customHeight="1" x14ac:dyDescent="0.3">
      <c r="A83" s="2" t="s">
        <v>48</v>
      </c>
      <c r="B83" s="11">
        <v>20141</v>
      </c>
      <c r="C83" s="12">
        <v>2122</v>
      </c>
      <c r="D83" s="13">
        <f t="shared" si="11"/>
        <v>7.4131004366812234E-2</v>
      </c>
      <c r="E83" s="14">
        <v>33042985.899999999</v>
      </c>
      <c r="F83" s="13">
        <f t="shared" si="12"/>
        <v>0.18937872485699281</v>
      </c>
      <c r="G83" s="15">
        <f t="shared" si="2"/>
        <v>15571.623892554193</v>
      </c>
      <c r="J83" s="3"/>
      <c r="M83" s="3"/>
      <c r="N83" s="16"/>
      <c r="O83" s="16"/>
      <c r="S83" s="3"/>
      <c r="T83" s="16"/>
      <c r="Z83" s="36"/>
      <c r="AA83" s="36"/>
    </row>
    <row r="84" spans="1:27" ht="12.75" customHeight="1" x14ac:dyDescent="0.3">
      <c r="A84" s="2" t="s">
        <v>48</v>
      </c>
      <c r="B84" s="11">
        <v>20142</v>
      </c>
      <c r="C84" s="12">
        <v>2635</v>
      </c>
      <c r="D84" s="13">
        <f t="shared" si="11"/>
        <v>8.5181353850132535E-2</v>
      </c>
      <c r="E84" s="14">
        <v>44559787.420000002</v>
      </c>
      <c r="F84" s="13">
        <f t="shared" si="12"/>
        <v>0.21360001457529854</v>
      </c>
      <c r="G84" s="15">
        <f t="shared" si="2"/>
        <v>16910.735263757117</v>
      </c>
      <c r="J84" s="3"/>
      <c r="M84" s="3"/>
      <c r="N84" s="16"/>
      <c r="O84" s="16"/>
      <c r="S84" s="3"/>
      <c r="T84" s="16"/>
      <c r="Z84" s="36"/>
      <c r="AA84" s="36"/>
    </row>
    <row r="85" spans="1:27" ht="12.75" customHeight="1" x14ac:dyDescent="0.3">
      <c r="A85" s="2" t="s">
        <v>48</v>
      </c>
      <c r="B85" s="11">
        <v>20151</v>
      </c>
      <c r="C85" s="12">
        <v>2608</v>
      </c>
      <c r="D85" s="13">
        <f t="shared" si="11"/>
        <v>8.4749618171773955E-2</v>
      </c>
      <c r="E85" s="14">
        <v>40192821.369999997</v>
      </c>
      <c r="F85" s="13">
        <f t="shared" si="12"/>
        <v>0.20546036167922724</v>
      </c>
      <c r="G85" s="15">
        <f t="shared" si="2"/>
        <v>15411.357887269938</v>
      </c>
      <c r="J85" s="3"/>
      <c r="M85" s="3"/>
      <c r="N85" s="16"/>
      <c r="O85" s="16"/>
      <c r="S85" s="3"/>
      <c r="T85" s="16"/>
      <c r="Z85" s="36"/>
      <c r="AA85" s="36"/>
    </row>
    <row r="86" spans="1:27" ht="12.75" customHeight="1" x14ac:dyDescent="0.3">
      <c r="A86" s="2" t="s">
        <v>48</v>
      </c>
      <c r="B86" s="11">
        <v>20152</v>
      </c>
      <c r="C86" s="12">
        <v>3191</v>
      </c>
      <c r="D86" s="13">
        <f t="shared" si="11"/>
        <v>9.2883132004075095E-2</v>
      </c>
      <c r="E86" s="14">
        <v>56793731.880000003</v>
      </c>
      <c r="F86" s="13">
        <f t="shared" si="12"/>
        <v>0.23256180761953207</v>
      </c>
      <c r="G86" s="15">
        <f t="shared" ref="G86:G164" si="13">E86/C86</f>
        <v>17798.098364149169</v>
      </c>
      <c r="J86" s="3"/>
      <c r="M86" s="3"/>
      <c r="N86" s="16"/>
      <c r="O86" s="16"/>
      <c r="S86" s="3"/>
      <c r="T86" s="16"/>
      <c r="Z86" s="36"/>
      <c r="AA86" s="36"/>
    </row>
    <row r="87" spans="1:27" ht="12.75" customHeight="1" x14ac:dyDescent="0.3">
      <c r="A87" s="2" t="s">
        <v>48</v>
      </c>
      <c r="B87" s="11">
        <v>20161</v>
      </c>
      <c r="C87" s="12">
        <v>3099</v>
      </c>
      <c r="D87" s="13">
        <f t="shared" si="11"/>
        <v>9.7098633914024318E-2</v>
      </c>
      <c r="E87" s="14">
        <v>48885993.390000001</v>
      </c>
      <c r="F87" s="13">
        <f t="shared" si="12"/>
        <v>0.22209140073622088</v>
      </c>
      <c r="G87" s="15">
        <f t="shared" si="13"/>
        <v>15774.763920619554</v>
      </c>
      <c r="J87" s="3"/>
      <c r="M87" s="3"/>
      <c r="N87" s="16"/>
      <c r="O87" s="16"/>
      <c r="S87" s="3"/>
      <c r="T87" s="16"/>
      <c r="Z87" s="36"/>
      <c r="AA87" s="36"/>
    </row>
    <row r="88" spans="1:27" ht="12.75" customHeight="1" x14ac:dyDescent="0.3">
      <c r="A88" s="2" t="s">
        <v>48</v>
      </c>
      <c r="B88" s="11">
        <v>20162</v>
      </c>
      <c r="C88" s="12">
        <v>3799</v>
      </c>
      <c r="D88" s="13">
        <f t="shared" si="11"/>
        <v>0.10150968603874415</v>
      </c>
      <c r="E88" s="14">
        <v>52996842.68</v>
      </c>
      <c r="F88" s="13">
        <f t="shared" si="12"/>
        <v>0.21977700848778822</v>
      </c>
      <c r="G88" s="15">
        <f t="shared" si="13"/>
        <v>13950.208654909187</v>
      </c>
      <c r="J88" s="3"/>
      <c r="M88" s="3"/>
      <c r="N88" s="16"/>
      <c r="O88" s="16"/>
      <c r="S88" s="3"/>
      <c r="T88" s="16"/>
      <c r="Z88" s="36"/>
      <c r="AA88" s="36"/>
    </row>
    <row r="89" spans="1:27" ht="12.75" customHeight="1" x14ac:dyDescent="0.3">
      <c r="A89" s="2" t="s">
        <v>48</v>
      </c>
      <c r="B89" s="11">
        <v>20171</v>
      </c>
      <c r="C89" s="12">
        <v>3420</v>
      </c>
      <c r="D89" s="13">
        <f t="shared" si="11"/>
        <v>0.10377472994295424</v>
      </c>
      <c r="E89" s="14">
        <v>45796032.729999997</v>
      </c>
      <c r="F89" s="13">
        <f t="shared" si="12"/>
        <v>0.22883957228291499</v>
      </c>
      <c r="G89" s="15">
        <f t="shared" si="13"/>
        <v>13390.652845029239</v>
      </c>
      <c r="J89" s="3"/>
      <c r="M89" s="3"/>
      <c r="N89" s="16"/>
      <c r="O89" s="16"/>
      <c r="S89" s="3"/>
      <c r="T89" s="16"/>
      <c r="Z89" s="36"/>
      <c r="AA89" s="36"/>
    </row>
    <row r="90" spans="1:27" ht="12.75" customHeight="1" x14ac:dyDescent="0.3">
      <c r="A90" s="2" t="s">
        <v>48</v>
      </c>
      <c r="B90" s="11">
        <v>20172</v>
      </c>
      <c r="C90" s="12">
        <v>4318</v>
      </c>
      <c r="D90" s="13">
        <f t="shared" si="11"/>
        <v>0.11253876827647319</v>
      </c>
      <c r="E90" s="14">
        <v>55486160.890000001</v>
      </c>
      <c r="F90" s="13">
        <f t="shared" si="12"/>
        <v>0.23392288599447431</v>
      </c>
      <c r="G90" s="15">
        <f t="shared" si="13"/>
        <v>12849.967783696156</v>
      </c>
      <c r="J90" s="3"/>
      <c r="M90" s="3"/>
      <c r="N90" s="16"/>
      <c r="O90" s="16"/>
      <c r="S90" s="3"/>
      <c r="T90" s="16"/>
      <c r="Z90" s="36"/>
      <c r="AA90" s="36"/>
    </row>
    <row r="91" spans="1:27" ht="12.75" customHeight="1" x14ac:dyDescent="0.3">
      <c r="A91" s="2" t="s">
        <v>48</v>
      </c>
      <c r="B91" s="11">
        <v>20181</v>
      </c>
      <c r="C91" s="12">
        <v>3789</v>
      </c>
      <c r="D91" s="13">
        <f t="shared" si="11"/>
        <v>0.11333113989172375</v>
      </c>
      <c r="E91" s="14">
        <v>48381705.159999996</v>
      </c>
      <c r="F91" s="13">
        <f t="shared" si="12"/>
        <v>0.23651523624072587</v>
      </c>
      <c r="G91" s="15">
        <f t="shared" si="13"/>
        <v>12768.990541039851</v>
      </c>
      <c r="J91" s="3"/>
      <c r="M91" s="3"/>
      <c r="N91" s="16"/>
      <c r="O91" s="16"/>
      <c r="S91" s="3"/>
      <c r="T91" s="16"/>
      <c r="Z91" s="36"/>
      <c r="AA91" s="36"/>
    </row>
    <row r="92" spans="1:27" ht="12.75" customHeight="1" x14ac:dyDescent="0.3">
      <c r="A92" s="2" t="s">
        <v>48</v>
      </c>
      <c r="B92" s="11">
        <v>20182</v>
      </c>
      <c r="C92" s="12">
        <v>4501</v>
      </c>
      <c r="D92" s="13">
        <f t="shared" si="11"/>
        <v>0.11881318797349735</v>
      </c>
      <c r="E92" s="14">
        <v>57318060.420000002</v>
      </c>
      <c r="F92" s="13">
        <f t="shared" si="12"/>
        <v>0.2432202627025008</v>
      </c>
      <c r="G92" s="15">
        <f t="shared" si="13"/>
        <v>12734.516867362809</v>
      </c>
      <c r="J92" s="3"/>
      <c r="M92" s="3"/>
      <c r="N92" s="16"/>
      <c r="O92" s="16"/>
      <c r="S92" s="3"/>
      <c r="T92" s="16"/>
      <c r="Z92" s="36"/>
      <c r="AA92" s="36"/>
    </row>
    <row r="93" spans="1:27" ht="12.75" customHeight="1" x14ac:dyDescent="0.3">
      <c r="A93" s="2" t="s">
        <v>48</v>
      </c>
      <c r="B93" s="11">
        <v>20191</v>
      </c>
      <c r="C93" s="12">
        <v>4246</v>
      </c>
      <c r="D93" s="13">
        <f t="shared" si="11"/>
        <v>0.1258074074074074</v>
      </c>
      <c r="E93" s="14">
        <v>53919081.770000003</v>
      </c>
      <c r="F93" s="13">
        <f t="shared" si="12"/>
        <v>0.25696858091293356</v>
      </c>
      <c r="G93" s="15">
        <f t="shared" si="13"/>
        <v>12698.794576071597</v>
      </c>
      <c r="J93" s="3"/>
      <c r="M93" s="3"/>
      <c r="N93" s="16"/>
      <c r="O93" s="16"/>
      <c r="S93" s="3"/>
      <c r="T93" s="16"/>
      <c r="Z93" s="36"/>
      <c r="AA93" s="36"/>
    </row>
    <row r="94" spans="1:27" ht="12.75" customHeight="1" x14ac:dyDescent="0.3">
      <c r="A94" s="2" t="s">
        <v>48</v>
      </c>
      <c r="B94" s="11">
        <v>20192</v>
      </c>
      <c r="C94" s="12">
        <v>5062</v>
      </c>
      <c r="D94" s="13">
        <f t="shared" si="11"/>
        <v>0.13101431270543779</v>
      </c>
      <c r="E94" s="14">
        <v>62581623.130000003</v>
      </c>
      <c r="F94" s="13">
        <f t="shared" si="12"/>
        <v>0.26222725824669096</v>
      </c>
      <c r="G94" s="15">
        <f t="shared" si="13"/>
        <v>12363.023139075465</v>
      </c>
      <c r="J94" s="3"/>
      <c r="M94" s="3"/>
      <c r="N94" s="16"/>
      <c r="O94" s="16"/>
      <c r="S94" s="3"/>
      <c r="T94" s="16"/>
      <c r="Z94" s="36"/>
      <c r="AA94" s="36"/>
    </row>
    <row r="95" spans="1:27" ht="12.75" customHeight="1" x14ac:dyDescent="0.3">
      <c r="A95" s="2" t="s">
        <v>48</v>
      </c>
      <c r="B95" s="11">
        <v>20201</v>
      </c>
      <c r="C95" s="12">
        <v>2616</v>
      </c>
      <c r="D95" s="13">
        <f t="shared" si="11"/>
        <v>0.13464408873333678</v>
      </c>
      <c r="E95" s="14">
        <v>35737775.090000004</v>
      </c>
      <c r="F95" s="13">
        <f t="shared" si="12"/>
        <v>0.26361656796540134</v>
      </c>
      <c r="G95" s="15">
        <f t="shared" si="13"/>
        <v>13661.229009938839</v>
      </c>
      <c r="J95" s="3"/>
      <c r="M95" s="3"/>
      <c r="N95" s="16"/>
      <c r="O95" s="16"/>
      <c r="S95" s="3"/>
      <c r="T95" s="16"/>
      <c r="Z95" s="36"/>
      <c r="AA95" s="36"/>
    </row>
    <row r="96" spans="1:27" ht="12.75" customHeight="1" x14ac:dyDescent="0.3">
      <c r="A96" s="2" t="s">
        <v>48</v>
      </c>
      <c r="B96" s="11">
        <v>20202</v>
      </c>
      <c r="C96" s="12">
        <v>3370</v>
      </c>
      <c r="D96" s="13">
        <f t="shared" si="11"/>
        <v>0.13724851348049197</v>
      </c>
      <c r="E96" s="14">
        <v>42483005.030000001</v>
      </c>
      <c r="F96" s="13">
        <f t="shared" si="12"/>
        <v>0.25267658106256963</v>
      </c>
      <c r="G96" s="15">
        <f t="shared" si="13"/>
        <v>12606.232946587537</v>
      </c>
      <c r="J96" s="3"/>
      <c r="M96" s="3"/>
      <c r="N96" s="16"/>
      <c r="O96" s="16"/>
      <c r="S96" s="3"/>
      <c r="T96" s="16"/>
      <c r="Z96" s="36"/>
      <c r="AA96" s="36"/>
    </row>
    <row r="97" spans="1:27" ht="12.75" customHeight="1" x14ac:dyDescent="0.3">
      <c r="A97" s="2" t="s">
        <v>48</v>
      </c>
      <c r="B97" s="11">
        <v>20211</v>
      </c>
      <c r="C97" s="12">
        <v>2539</v>
      </c>
      <c r="D97" s="13">
        <f t="shared" si="11"/>
        <v>0.13873558821922299</v>
      </c>
      <c r="E97" s="14">
        <v>30217362.620000001</v>
      </c>
      <c r="F97" s="13">
        <f t="shared" si="12"/>
        <v>0.2592882536732351</v>
      </c>
      <c r="G97" s="15">
        <f t="shared" si="13"/>
        <v>11901.28500196928</v>
      </c>
      <c r="J97" s="3"/>
      <c r="M97" s="3"/>
      <c r="N97" s="16"/>
      <c r="O97" s="16"/>
      <c r="S97" s="3"/>
      <c r="T97" s="16"/>
      <c r="Z97" s="36"/>
      <c r="AA97" s="36"/>
    </row>
    <row r="98" spans="1:27" ht="12.75" customHeight="1" x14ac:dyDescent="0.3">
      <c r="A98" s="2" t="s">
        <v>48</v>
      </c>
      <c r="B98" s="11">
        <v>20212</v>
      </c>
      <c r="C98" s="12">
        <v>3918</v>
      </c>
      <c r="D98" s="13">
        <f t="shared" si="11"/>
        <v>0.13799661876584954</v>
      </c>
      <c r="E98" s="14">
        <v>43106822.93</v>
      </c>
      <c r="F98" s="13">
        <f t="shared" si="12"/>
        <v>0.24259997179318435</v>
      </c>
      <c r="G98" s="15">
        <f t="shared" si="13"/>
        <v>11002.251896375701</v>
      </c>
      <c r="J98" s="3"/>
      <c r="M98" s="3"/>
      <c r="N98" s="16"/>
      <c r="O98" s="16"/>
      <c r="S98" s="3"/>
      <c r="T98" s="16"/>
      <c r="Z98" s="36"/>
      <c r="AA98" s="36"/>
    </row>
    <row r="99" spans="1:27" ht="12.75" customHeight="1" x14ac:dyDescent="0.3">
      <c r="A99" s="2" t="s">
        <v>48</v>
      </c>
      <c r="B99" s="11">
        <v>20221</v>
      </c>
      <c r="C99" s="12">
        <v>3533</v>
      </c>
      <c r="D99" s="13">
        <f t="shared" si="11"/>
        <v>0.13845671513108906</v>
      </c>
      <c r="E99" s="14">
        <v>35210338.259999998</v>
      </c>
      <c r="F99" s="13">
        <f t="shared" si="12"/>
        <v>0.24412119232338431</v>
      </c>
      <c r="G99" s="15">
        <f t="shared" si="13"/>
        <v>9966.1302745542034</v>
      </c>
      <c r="J99" s="3"/>
      <c r="M99" s="3"/>
      <c r="N99" s="16"/>
      <c r="O99" s="16"/>
      <c r="S99" s="3"/>
      <c r="T99" s="16"/>
      <c r="Z99" s="36"/>
      <c r="AA99" s="36"/>
    </row>
    <row r="100" spans="1:27" ht="12.75" customHeight="1" x14ac:dyDescent="0.3">
      <c r="A100" s="2" t="s">
        <v>48</v>
      </c>
      <c r="B100" s="11">
        <v>20222</v>
      </c>
      <c r="C100" s="12">
        <v>4227</v>
      </c>
      <c r="D100" s="13">
        <f t="shared" si="11"/>
        <v>0.13816886215801</v>
      </c>
      <c r="E100" s="14">
        <v>41931682.159999996</v>
      </c>
      <c r="F100" s="13">
        <f t="shared" si="12"/>
        <v>0.23468093057921452</v>
      </c>
      <c r="G100" s="15">
        <f t="shared" si="13"/>
        <v>9919.9626590962853</v>
      </c>
      <c r="J100" s="3"/>
      <c r="M100" s="3"/>
      <c r="N100" s="16"/>
      <c r="O100" s="16"/>
      <c r="S100" s="3"/>
      <c r="T100" s="16"/>
      <c r="Z100" s="36"/>
      <c r="AA100" s="36"/>
    </row>
    <row r="101" spans="1:27" ht="12.75" customHeight="1" x14ac:dyDescent="0.3">
      <c r="A101" s="2" t="s">
        <v>48</v>
      </c>
      <c r="B101" s="11">
        <v>20231</v>
      </c>
      <c r="C101" s="12">
        <v>4176</v>
      </c>
      <c r="D101" s="13">
        <f t="shared" si="11"/>
        <v>0.14250127964511175</v>
      </c>
      <c r="E101" s="14">
        <v>35665081.140000001</v>
      </c>
      <c r="F101" s="13">
        <f t="shared" si="12"/>
        <v>0.23148448830659019</v>
      </c>
      <c r="G101" s="15">
        <f t="shared" ref="G101:G102" si="14">E101/C101</f>
        <v>8540.4887787356329</v>
      </c>
      <c r="J101" s="3"/>
      <c r="M101" s="3"/>
      <c r="N101" s="16"/>
      <c r="O101" s="16"/>
      <c r="S101" s="3"/>
      <c r="T101" s="16"/>
      <c r="Z101" s="36"/>
      <c r="AA101" s="36"/>
    </row>
    <row r="102" spans="1:27" ht="12.75" customHeight="1" x14ac:dyDescent="0.3">
      <c r="A102" s="2" t="s">
        <v>48</v>
      </c>
      <c r="B102" s="11">
        <v>20232</v>
      </c>
      <c r="C102" s="12">
        <v>4976</v>
      </c>
      <c r="D102" s="13">
        <f t="shared" si="11"/>
        <v>0.14470584814028559</v>
      </c>
      <c r="E102" s="14">
        <v>38951736.270000003</v>
      </c>
      <c r="F102" s="13">
        <f t="shared" si="12"/>
        <v>0.23203258501831334</v>
      </c>
      <c r="G102" s="15">
        <f t="shared" si="14"/>
        <v>7827.921276125403</v>
      </c>
      <c r="J102" s="3"/>
      <c r="M102" s="3"/>
      <c r="N102" s="16"/>
      <c r="O102" s="16"/>
      <c r="S102" s="3"/>
      <c r="T102" s="16"/>
      <c r="Z102" s="36"/>
      <c r="AA102" s="36"/>
    </row>
    <row r="103" spans="1:27" ht="12.75" customHeight="1" x14ac:dyDescent="0.3">
      <c r="A103" s="2" t="s">
        <v>48</v>
      </c>
      <c r="B103" s="11">
        <v>20241</v>
      </c>
      <c r="C103" s="12">
        <v>4584</v>
      </c>
      <c r="D103" s="13">
        <f t="shared" si="11"/>
        <v>0.14554691220828703</v>
      </c>
      <c r="E103" s="14">
        <v>27259897.93</v>
      </c>
      <c r="F103" s="13">
        <f t="shared" si="12"/>
        <v>0.21713177068266723</v>
      </c>
      <c r="G103" s="15">
        <f t="shared" ref="G103:G104" si="15">E103/C103</f>
        <v>5946.749112129145</v>
      </c>
      <c r="J103" s="3"/>
      <c r="M103" s="3"/>
      <c r="N103" s="16"/>
      <c r="O103" s="16"/>
      <c r="S103" s="3"/>
      <c r="T103" s="16"/>
      <c r="Z103" s="36"/>
      <c r="AA103" s="36"/>
    </row>
    <row r="104" spans="1:27" ht="12.75" customHeight="1" x14ac:dyDescent="0.3">
      <c r="A104" s="2" t="s">
        <v>48</v>
      </c>
      <c r="B104" s="11">
        <v>20242</v>
      </c>
      <c r="C104" s="12">
        <v>4884</v>
      </c>
      <c r="D104" s="13">
        <f t="shared" si="11"/>
        <v>0.14298679626430894</v>
      </c>
      <c r="E104" s="14">
        <v>18773747.460000001</v>
      </c>
      <c r="F104" s="13">
        <f t="shared" si="12"/>
        <v>0.18925003357822004</v>
      </c>
      <c r="G104" s="15">
        <f t="shared" si="15"/>
        <v>3843.9286363636365</v>
      </c>
      <c r="J104" s="3"/>
      <c r="M104" s="3"/>
      <c r="N104" s="16"/>
      <c r="O104" s="16"/>
      <c r="S104" s="3"/>
      <c r="T104" s="16"/>
      <c r="Z104" s="36"/>
      <c r="AA104" s="36"/>
    </row>
    <row r="105" spans="1:27" ht="12.75" customHeight="1" x14ac:dyDescent="0.3">
      <c r="A105" s="2" t="s">
        <v>48</v>
      </c>
      <c r="B105" s="11">
        <v>20251</v>
      </c>
      <c r="C105" s="12">
        <v>2362</v>
      </c>
      <c r="D105" s="13">
        <f t="shared" si="11"/>
        <v>0.1424264351181862</v>
      </c>
      <c r="E105" s="14">
        <v>4007022.56</v>
      </c>
      <c r="F105" s="13">
        <f t="shared" si="12"/>
        <v>0.15647087612226043</v>
      </c>
      <c r="G105" s="15">
        <f t="shared" ref="G105" si="16">E105/C105</f>
        <v>1696.4532430143945</v>
      </c>
      <c r="J105" s="3"/>
      <c r="M105" s="3"/>
      <c r="N105" s="16"/>
      <c r="O105" s="16"/>
      <c r="S105" s="3"/>
      <c r="T105" s="16"/>
      <c r="Z105" s="36"/>
      <c r="AA105" s="36"/>
    </row>
    <row r="106" spans="1:27" ht="12.75" customHeight="1" x14ac:dyDescent="0.3">
      <c r="A106" s="2" t="s">
        <v>49</v>
      </c>
      <c r="B106" s="11">
        <v>20131</v>
      </c>
      <c r="C106" s="12">
        <v>404</v>
      </c>
      <c r="D106" s="13">
        <f t="shared" ref="D106:D130" si="17">C106/C206</f>
        <v>1.5266598647167744E-2</v>
      </c>
      <c r="E106" s="14">
        <v>5009575.63</v>
      </c>
      <c r="F106" s="13">
        <f t="shared" ref="F106:F130" si="18">E106/E206</f>
        <v>3.2161063642414195E-2</v>
      </c>
      <c r="G106" s="15">
        <f t="shared" si="13"/>
        <v>12399.939678217821</v>
      </c>
      <c r="J106" s="3"/>
      <c r="M106" s="3"/>
      <c r="N106" s="16"/>
      <c r="O106" s="16"/>
      <c r="S106" s="3"/>
      <c r="T106" s="16"/>
      <c r="Z106" s="36"/>
      <c r="AA106" s="36"/>
    </row>
    <row r="107" spans="1:27" ht="12.75" customHeight="1" x14ac:dyDescent="0.3">
      <c r="A107" s="2" t="s">
        <v>49</v>
      </c>
      <c r="B107" s="11">
        <v>20132</v>
      </c>
      <c r="C107" s="12">
        <v>490</v>
      </c>
      <c r="D107" s="13">
        <f t="shared" si="17"/>
        <v>1.5285273107277661E-2</v>
      </c>
      <c r="E107" s="14">
        <v>5919035.5300000003</v>
      </c>
      <c r="F107" s="13">
        <f t="shared" si="18"/>
        <v>3.0546751452870193E-2</v>
      </c>
      <c r="G107" s="15">
        <f t="shared" si="13"/>
        <v>12079.664346938776</v>
      </c>
      <c r="J107" s="3"/>
      <c r="M107" s="3"/>
      <c r="N107" s="16"/>
      <c r="O107" s="16"/>
      <c r="S107" s="3"/>
      <c r="T107" s="16"/>
      <c r="Z107" s="36"/>
      <c r="AA107" s="36"/>
    </row>
    <row r="108" spans="1:27" ht="12.75" customHeight="1" x14ac:dyDescent="0.3">
      <c r="A108" s="2" t="s">
        <v>49</v>
      </c>
      <c r="B108" s="11">
        <v>20141</v>
      </c>
      <c r="C108" s="12">
        <v>435</v>
      </c>
      <c r="D108" s="13">
        <f t="shared" si="17"/>
        <v>1.519650655021834E-2</v>
      </c>
      <c r="E108" s="14">
        <v>5737680.8300000001</v>
      </c>
      <c r="F108" s="13">
        <f t="shared" si="18"/>
        <v>3.2884276333568635E-2</v>
      </c>
      <c r="G108" s="15">
        <f t="shared" si="13"/>
        <v>13190.070873563218</v>
      </c>
      <c r="J108" s="3"/>
      <c r="M108" s="3"/>
      <c r="N108" s="16"/>
      <c r="O108" s="16"/>
      <c r="S108" s="3"/>
      <c r="T108" s="16"/>
      <c r="Z108" s="36"/>
      <c r="AA108" s="36"/>
    </row>
    <row r="109" spans="1:27" ht="12.75" customHeight="1" x14ac:dyDescent="0.3">
      <c r="A109" s="2" t="s">
        <v>49</v>
      </c>
      <c r="B109" s="11">
        <v>20142</v>
      </c>
      <c r="C109" s="12">
        <v>478</v>
      </c>
      <c r="D109" s="13">
        <f t="shared" si="17"/>
        <v>1.5452253184198616E-2</v>
      </c>
      <c r="E109" s="14">
        <v>5832545.5999999996</v>
      </c>
      <c r="F109" s="13">
        <f t="shared" si="18"/>
        <v>2.7958657285064158E-2</v>
      </c>
      <c r="G109" s="15">
        <f t="shared" si="13"/>
        <v>12201.978242677824</v>
      </c>
      <c r="J109" s="3"/>
      <c r="M109" s="3"/>
      <c r="N109" s="16"/>
      <c r="O109" s="16"/>
      <c r="S109" s="3"/>
      <c r="T109" s="16"/>
      <c r="Z109" s="36"/>
      <c r="AA109" s="36"/>
    </row>
    <row r="110" spans="1:27" ht="12.75" customHeight="1" x14ac:dyDescent="0.3">
      <c r="A110" s="2" t="s">
        <v>49</v>
      </c>
      <c r="B110" s="11">
        <v>20151</v>
      </c>
      <c r="C110" s="12">
        <v>456</v>
      </c>
      <c r="D110" s="13">
        <f t="shared" si="17"/>
        <v>1.4818184772365385E-2</v>
      </c>
      <c r="E110" s="14">
        <v>6084553.7199999997</v>
      </c>
      <c r="F110" s="13">
        <f t="shared" si="18"/>
        <v>3.1103430049351812E-2</v>
      </c>
      <c r="G110" s="15">
        <f t="shared" si="13"/>
        <v>13343.319561403508</v>
      </c>
      <c r="J110" s="3"/>
      <c r="M110" s="3"/>
      <c r="N110" s="16"/>
      <c r="O110" s="16"/>
      <c r="S110" s="3"/>
      <c r="T110" s="16"/>
      <c r="Z110" s="36"/>
      <c r="AA110" s="36"/>
    </row>
    <row r="111" spans="1:27" ht="12.75" customHeight="1" x14ac:dyDescent="0.3">
      <c r="A111" s="2" t="s">
        <v>49</v>
      </c>
      <c r="B111" s="11">
        <v>20152</v>
      </c>
      <c r="C111" s="12">
        <v>644</v>
      </c>
      <c r="D111" s="13">
        <f t="shared" si="17"/>
        <v>1.8745451899286857E-2</v>
      </c>
      <c r="E111" s="14">
        <v>7463892.0599999996</v>
      </c>
      <c r="F111" s="13">
        <f t="shared" si="18"/>
        <v>3.0563517696253786E-2</v>
      </c>
      <c r="G111" s="15">
        <f t="shared" si="13"/>
        <v>11589.89450310559</v>
      </c>
      <c r="J111" s="3"/>
      <c r="M111" s="3"/>
      <c r="N111" s="16"/>
      <c r="O111" s="16"/>
      <c r="S111" s="3"/>
      <c r="T111" s="16"/>
      <c r="Z111" s="36"/>
      <c r="AA111" s="36"/>
    </row>
    <row r="112" spans="1:27" ht="12.75" customHeight="1" x14ac:dyDescent="0.3">
      <c r="A112" s="2" t="s">
        <v>49</v>
      </c>
      <c r="B112" s="11">
        <v>20161</v>
      </c>
      <c r="C112" s="12">
        <v>565</v>
      </c>
      <c r="D112" s="13">
        <f t="shared" si="17"/>
        <v>1.7702719639052514E-2</v>
      </c>
      <c r="E112" s="14">
        <v>7773289.4400000004</v>
      </c>
      <c r="F112" s="13">
        <f t="shared" si="18"/>
        <v>3.5314424855501007E-2</v>
      </c>
      <c r="G112" s="15">
        <f t="shared" si="13"/>
        <v>13758.034407079647</v>
      </c>
      <c r="J112" s="3"/>
      <c r="M112" s="3"/>
      <c r="N112" s="16"/>
      <c r="O112" s="16"/>
      <c r="S112" s="3"/>
      <c r="T112" s="16"/>
      <c r="Z112" s="36"/>
      <c r="AA112" s="36"/>
    </row>
    <row r="113" spans="1:27" ht="12.75" customHeight="1" x14ac:dyDescent="0.3">
      <c r="A113" s="2" t="s">
        <v>49</v>
      </c>
      <c r="B113" s="11">
        <v>20162</v>
      </c>
      <c r="C113" s="12">
        <v>649</v>
      </c>
      <c r="D113" s="13">
        <f t="shared" si="17"/>
        <v>1.7341349365397461E-2</v>
      </c>
      <c r="E113" s="14">
        <v>6912486.4699999997</v>
      </c>
      <c r="F113" s="13">
        <f t="shared" si="18"/>
        <v>2.8665964249267071E-2</v>
      </c>
      <c r="G113" s="15">
        <f t="shared" si="13"/>
        <v>10650.980693374422</v>
      </c>
      <c r="J113" s="3"/>
      <c r="M113" s="3"/>
      <c r="N113" s="16"/>
      <c r="O113" s="16"/>
      <c r="S113" s="3"/>
      <c r="T113" s="16"/>
      <c r="Z113" s="36"/>
      <c r="AA113" s="36"/>
    </row>
    <row r="114" spans="1:27" ht="12.75" customHeight="1" x14ac:dyDescent="0.3">
      <c r="A114" s="2" t="s">
        <v>49</v>
      </c>
      <c r="B114" s="11">
        <v>20171</v>
      </c>
      <c r="C114" s="12">
        <v>480</v>
      </c>
      <c r="D114" s="13">
        <f t="shared" si="17"/>
        <v>1.4564874377958489E-2</v>
      </c>
      <c r="E114" s="14">
        <v>5016464.21</v>
      </c>
      <c r="F114" s="13">
        <f t="shared" si="18"/>
        <v>2.506692077361853E-2</v>
      </c>
      <c r="G114" s="15">
        <f t="shared" si="13"/>
        <v>10450.967104166666</v>
      </c>
      <c r="J114" s="3"/>
      <c r="M114" s="3"/>
      <c r="N114" s="16"/>
      <c r="O114" s="16"/>
      <c r="S114" s="3"/>
      <c r="T114" s="16"/>
      <c r="Z114" s="36"/>
      <c r="AA114" s="36"/>
    </row>
    <row r="115" spans="1:27" ht="12.75" customHeight="1" x14ac:dyDescent="0.3">
      <c r="A115" s="2" t="s">
        <v>49</v>
      </c>
      <c r="B115" s="11">
        <v>20172</v>
      </c>
      <c r="C115" s="12">
        <v>594</v>
      </c>
      <c r="D115" s="13">
        <f t="shared" si="17"/>
        <v>1.5481247882405066E-2</v>
      </c>
      <c r="E115" s="14">
        <v>6589577.8499999996</v>
      </c>
      <c r="F115" s="13">
        <f t="shared" si="18"/>
        <v>2.7780856405134193E-2</v>
      </c>
      <c r="G115" s="15">
        <f t="shared" si="13"/>
        <v>11093.565404040404</v>
      </c>
      <c r="J115" s="3"/>
      <c r="M115" s="3"/>
      <c r="N115" s="16"/>
      <c r="O115" s="16"/>
      <c r="S115" s="3"/>
      <c r="T115" s="16"/>
      <c r="Z115" s="36"/>
      <c r="AA115" s="36"/>
    </row>
    <row r="116" spans="1:27" ht="12.75" customHeight="1" x14ac:dyDescent="0.3">
      <c r="A116" s="2" t="s">
        <v>49</v>
      </c>
      <c r="B116" s="11">
        <v>20181</v>
      </c>
      <c r="C116" s="12">
        <v>468</v>
      </c>
      <c r="D116" s="13">
        <f t="shared" si="17"/>
        <v>1.3998145544820985E-2</v>
      </c>
      <c r="E116" s="14">
        <v>5371227.4000000004</v>
      </c>
      <c r="F116" s="13">
        <f t="shared" si="18"/>
        <v>2.6257386200268844E-2</v>
      </c>
      <c r="G116" s="15">
        <f t="shared" si="13"/>
        <v>11476.981623931624</v>
      </c>
      <c r="J116" s="3"/>
      <c r="M116" s="3"/>
      <c r="N116" s="16"/>
      <c r="O116" s="16"/>
      <c r="S116" s="3"/>
      <c r="T116" s="16"/>
      <c r="Z116" s="36"/>
      <c r="AA116" s="36"/>
    </row>
    <row r="117" spans="1:27" ht="12.75" customHeight="1" x14ac:dyDescent="0.3">
      <c r="A117" s="2" t="s">
        <v>49</v>
      </c>
      <c r="B117" s="11">
        <v>20182</v>
      </c>
      <c r="C117" s="12">
        <v>521</v>
      </c>
      <c r="D117" s="13">
        <f t="shared" si="17"/>
        <v>1.3752870680780297E-2</v>
      </c>
      <c r="E117" s="14">
        <v>5731601.1600000001</v>
      </c>
      <c r="F117" s="13">
        <f t="shared" si="18"/>
        <v>2.4321156885391312E-2</v>
      </c>
      <c r="G117" s="15">
        <f t="shared" si="13"/>
        <v>11001.153857965452</v>
      </c>
      <c r="J117" s="3"/>
      <c r="M117" s="3"/>
      <c r="N117" s="16"/>
      <c r="O117" s="16"/>
      <c r="S117" s="3"/>
      <c r="T117" s="16"/>
      <c r="Z117" s="36"/>
      <c r="AA117" s="36"/>
    </row>
    <row r="118" spans="1:27" ht="12.75" customHeight="1" x14ac:dyDescent="0.3">
      <c r="A118" s="2" t="s">
        <v>49</v>
      </c>
      <c r="B118" s="11">
        <v>20191</v>
      </c>
      <c r="C118" s="12">
        <v>421</v>
      </c>
      <c r="D118" s="13">
        <f t="shared" si="17"/>
        <v>1.2474074074074075E-2</v>
      </c>
      <c r="E118" s="14">
        <v>4901285.34</v>
      </c>
      <c r="F118" s="13">
        <f t="shared" si="18"/>
        <v>2.3358638484268925E-2</v>
      </c>
      <c r="G118" s="15">
        <f t="shared" si="13"/>
        <v>11642.007933491686</v>
      </c>
      <c r="J118" s="3"/>
      <c r="M118" s="3"/>
      <c r="N118" s="16"/>
      <c r="O118" s="16"/>
      <c r="S118" s="3"/>
      <c r="T118" s="16"/>
      <c r="Z118" s="36"/>
      <c r="AA118" s="36"/>
    </row>
    <row r="119" spans="1:27" ht="12.75" customHeight="1" x14ac:dyDescent="0.3">
      <c r="A119" s="2" t="s">
        <v>49</v>
      </c>
      <c r="B119" s="11">
        <v>20192</v>
      </c>
      <c r="C119" s="12">
        <v>563</v>
      </c>
      <c r="D119" s="13">
        <f t="shared" si="17"/>
        <v>1.4571524704298988E-2</v>
      </c>
      <c r="E119" s="14">
        <v>6753660.8300000001</v>
      </c>
      <c r="F119" s="13">
        <f t="shared" si="18"/>
        <v>2.8298945824720916E-2</v>
      </c>
      <c r="G119" s="15">
        <f t="shared" si="13"/>
        <v>11995.845168738899</v>
      </c>
      <c r="J119" s="3"/>
      <c r="M119" s="3"/>
      <c r="N119" s="16"/>
      <c r="O119" s="16"/>
      <c r="S119" s="3"/>
      <c r="T119" s="16"/>
      <c r="Z119" s="36"/>
      <c r="AA119" s="36"/>
    </row>
    <row r="120" spans="1:27" ht="12.75" customHeight="1" x14ac:dyDescent="0.3">
      <c r="A120" s="2" t="s">
        <v>49</v>
      </c>
      <c r="B120" s="11">
        <v>20201</v>
      </c>
      <c r="C120" s="12">
        <v>294</v>
      </c>
      <c r="D120" s="13">
        <f t="shared" si="17"/>
        <v>1.5132019146636472E-2</v>
      </c>
      <c r="E120" s="14">
        <v>3750134.32</v>
      </c>
      <c r="F120" s="13">
        <f t="shared" si="18"/>
        <v>2.7662537367198588E-2</v>
      </c>
      <c r="G120" s="15">
        <f t="shared" si="13"/>
        <v>12755.558911564625</v>
      </c>
      <c r="J120" s="3"/>
      <c r="M120" s="3"/>
      <c r="N120" s="16"/>
      <c r="O120" s="16"/>
      <c r="S120" s="3"/>
      <c r="T120" s="16"/>
      <c r="Z120" s="36"/>
      <c r="AA120" s="36"/>
    </row>
    <row r="121" spans="1:27" ht="12.75" customHeight="1" x14ac:dyDescent="0.3">
      <c r="A121" s="2" t="s">
        <v>49</v>
      </c>
      <c r="B121" s="11">
        <v>20202</v>
      </c>
      <c r="C121" s="12">
        <v>378</v>
      </c>
      <c r="D121" s="13">
        <f t="shared" si="17"/>
        <v>1.5394640384458744E-2</v>
      </c>
      <c r="E121" s="14">
        <v>4821686.7</v>
      </c>
      <c r="F121" s="13">
        <f t="shared" si="18"/>
        <v>2.8677992751466715E-2</v>
      </c>
      <c r="G121" s="15">
        <f t="shared" si="13"/>
        <v>12755.784920634922</v>
      </c>
      <c r="J121" s="3"/>
      <c r="M121" s="3"/>
      <c r="N121" s="16"/>
      <c r="O121" s="16"/>
      <c r="S121" s="3"/>
      <c r="T121" s="16"/>
      <c r="Z121" s="36"/>
      <c r="AA121" s="36"/>
    </row>
    <row r="122" spans="1:27" ht="12.75" customHeight="1" x14ac:dyDescent="0.3">
      <c r="A122" s="2" t="s">
        <v>49</v>
      </c>
      <c r="B122" s="11">
        <v>20211</v>
      </c>
      <c r="C122" s="12">
        <v>309</v>
      </c>
      <c r="D122" s="13">
        <f t="shared" si="17"/>
        <v>1.6884323261023987E-2</v>
      </c>
      <c r="E122" s="14">
        <v>3685915.69</v>
      </c>
      <c r="F122" s="13">
        <f t="shared" si="18"/>
        <v>3.1627996607960666E-2</v>
      </c>
      <c r="G122" s="15">
        <f t="shared" si="13"/>
        <v>11928.529741100323</v>
      </c>
      <c r="J122" s="3"/>
      <c r="M122" s="3"/>
      <c r="N122" s="16"/>
      <c r="O122" s="16"/>
      <c r="S122" s="3"/>
      <c r="T122" s="16"/>
      <c r="Z122" s="36"/>
      <c r="AA122" s="36"/>
    </row>
    <row r="123" spans="1:27" ht="12.75" customHeight="1" x14ac:dyDescent="0.3">
      <c r="A123" s="2" t="s">
        <v>49</v>
      </c>
      <c r="B123" s="11">
        <v>20212</v>
      </c>
      <c r="C123" s="12">
        <v>440</v>
      </c>
      <c r="D123" s="13">
        <f t="shared" si="17"/>
        <v>1.5497323189630883E-2</v>
      </c>
      <c r="E123" s="14">
        <v>4749533.29</v>
      </c>
      <c r="F123" s="13">
        <f t="shared" si="18"/>
        <v>2.6729797370032952E-2</v>
      </c>
      <c r="G123" s="15">
        <f t="shared" si="13"/>
        <v>10794.393840909092</v>
      </c>
      <c r="J123" s="3"/>
      <c r="M123" s="3"/>
      <c r="N123" s="16"/>
      <c r="O123" s="16"/>
      <c r="S123" s="3"/>
      <c r="T123" s="16"/>
      <c r="Z123" s="36"/>
      <c r="AA123" s="36"/>
    </row>
    <row r="124" spans="1:27" ht="12.75" customHeight="1" x14ac:dyDescent="0.3">
      <c r="A124" s="2" t="s">
        <v>49</v>
      </c>
      <c r="B124" s="11">
        <v>20221</v>
      </c>
      <c r="C124" s="12">
        <v>351</v>
      </c>
      <c r="D124" s="13">
        <f t="shared" si="17"/>
        <v>1.375553552533605E-2</v>
      </c>
      <c r="E124" s="14">
        <v>3866095.67</v>
      </c>
      <c r="F124" s="13">
        <f t="shared" si="18"/>
        <v>2.6804510585144072E-2</v>
      </c>
      <c r="G124" s="15">
        <f t="shared" si="13"/>
        <v>11014.517578347579</v>
      </c>
      <c r="J124" s="3"/>
      <c r="M124" s="3"/>
      <c r="N124" s="16"/>
      <c r="O124" s="16"/>
      <c r="S124" s="3"/>
      <c r="T124" s="16"/>
      <c r="Z124" s="36"/>
      <c r="AA124" s="36"/>
    </row>
    <row r="125" spans="1:27" ht="12.75" customHeight="1" x14ac:dyDescent="0.3">
      <c r="A125" s="2" t="s">
        <v>49</v>
      </c>
      <c r="B125" s="11">
        <v>20222</v>
      </c>
      <c r="C125" s="12">
        <v>521</v>
      </c>
      <c r="D125" s="13">
        <f t="shared" si="17"/>
        <v>1.7030039551531397E-2</v>
      </c>
      <c r="E125" s="14">
        <v>5553179.6500000004</v>
      </c>
      <c r="F125" s="13">
        <f t="shared" si="18"/>
        <v>3.1079730189759621E-2</v>
      </c>
      <c r="G125" s="15">
        <f t="shared" si="13"/>
        <v>10658.694145873322</v>
      </c>
      <c r="J125" s="3"/>
      <c r="M125" s="3"/>
      <c r="N125" s="16"/>
      <c r="O125" s="16"/>
      <c r="S125" s="3"/>
      <c r="T125" s="16"/>
      <c r="Z125" s="36"/>
      <c r="AA125" s="36"/>
    </row>
    <row r="126" spans="1:27" ht="12.75" customHeight="1" x14ac:dyDescent="0.3">
      <c r="A126" s="2" t="s">
        <v>49</v>
      </c>
      <c r="B126" s="11">
        <v>20231</v>
      </c>
      <c r="C126" s="12">
        <v>414</v>
      </c>
      <c r="D126" s="13">
        <f t="shared" si="17"/>
        <v>1.4127282033782631E-2</v>
      </c>
      <c r="E126" s="14">
        <v>4300769.62</v>
      </c>
      <c r="F126" s="13">
        <f t="shared" si="18"/>
        <v>2.7914178882763319E-2</v>
      </c>
      <c r="G126" s="15">
        <f t="shared" ref="G126:G127" si="19">E126/C126</f>
        <v>10388.332415458937</v>
      </c>
      <c r="J126" s="3"/>
      <c r="M126" s="3"/>
      <c r="N126" s="16"/>
      <c r="O126" s="16"/>
      <c r="S126" s="3"/>
      <c r="T126" s="16"/>
      <c r="Z126" s="36"/>
      <c r="AA126" s="36"/>
    </row>
    <row r="127" spans="1:27" ht="12.75" customHeight="1" x14ac:dyDescent="0.3">
      <c r="A127" s="2" t="s">
        <v>49</v>
      </c>
      <c r="B127" s="11">
        <v>20232</v>
      </c>
      <c r="C127" s="12">
        <v>475</v>
      </c>
      <c r="D127" s="13">
        <f t="shared" si="17"/>
        <v>1.3813359699886585E-2</v>
      </c>
      <c r="E127" s="14">
        <v>4487061.76</v>
      </c>
      <c r="F127" s="13">
        <f t="shared" si="18"/>
        <v>2.6729091922700638E-2</v>
      </c>
      <c r="G127" s="15">
        <f t="shared" si="19"/>
        <v>9446.4458105263147</v>
      </c>
      <c r="J127" s="3"/>
      <c r="M127" s="3"/>
      <c r="N127" s="16"/>
      <c r="O127" s="16"/>
      <c r="S127" s="3"/>
      <c r="T127" s="16"/>
      <c r="Z127" s="36"/>
      <c r="AA127" s="36"/>
    </row>
    <row r="128" spans="1:27" ht="12.75" customHeight="1" x14ac:dyDescent="0.3">
      <c r="A128" s="2" t="s">
        <v>49</v>
      </c>
      <c r="B128" s="11">
        <v>20241</v>
      </c>
      <c r="C128" s="12">
        <v>388</v>
      </c>
      <c r="D128" s="13">
        <f t="shared" si="17"/>
        <v>1.2319415780282585E-2</v>
      </c>
      <c r="E128" s="14">
        <v>2842533.39</v>
      </c>
      <c r="F128" s="13">
        <f t="shared" si="18"/>
        <v>2.2641475392908953E-2</v>
      </c>
      <c r="G128" s="15">
        <f t="shared" ref="G128:G129" si="20">E128/C128</f>
        <v>7326.1169845360828</v>
      </c>
      <c r="J128" s="3"/>
      <c r="M128" s="3"/>
      <c r="N128" s="16"/>
      <c r="O128" s="16"/>
      <c r="S128" s="3"/>
      <c r="T128" s="16"/>
      <c r="Z128" s="36"/>
      <c r="AA128" s="36"/>
    </row>
    <row r="129" spans="1:27" ht="12.75" customHeight="1" x14ac:dyDescent="0.3">
      <c r="A129" s="2" t="s">
        <v>49</v>
      </c>
      <c r="B129" s="11">
        <v>20242</v>
      </c>
      <c r="C129" s="12">
        <v>434</v>
      </c>
      <c r="D129" s="13">
        <f t="shared" si="17"/>
        <v>1.270603390227479E-2</v>
      </c>
      <c r="E129" s="14">
        <v>2165451.04</v>
      </c>
      <c r="F129" s="13">
        <f t="shared" si="18"/>
        <v>2.182897596258555E-2</v>
      </c>
      <c r="G129" s="15">
        <f t="shared" si="20"/>
        <v>4989.518525345622</v>
      </c>
      <c r="J129" s="3"/>
      <c r="M129" s="3"/>
      <c r="N129" s="16"/>
      <c r="O129" s="16"/>
      <c r="S129" s="3"/>
      <c r="T129" s="16"/>
      <c r="Z129" s="36"/>
      <c r="AA129" s="36"/>
    </row>
    <row r="130" spans="1:27" ht="12.75" customHeight="1" x14ac:dyDescent="0.3">
      <c r="A130" s="2" t="s">
        <v>49</v>
      </c>
      <c r="B130" s="11">
        <v>20251</v>
      </c>
      <c r="C130" s="12">
        <v>158</v>
      </c>
      <c r="D130" s="13">
        <f t="shared" si="17"/>
        <v>9.5272551857211764E-3</v>
      </c>
      <c r="E130" s="14">
        <v>330212.77</v>
      </c>
      <c r="F130" s="13">
        <f t="shared" si="18"/>
        <v>1.2894532200651869E-2</v>
      </c>
      <c r="G130" s="15">
        <f t="shared" ref="G130" si="21">E130/C130</f>
        <v>2089.9542405063294</v>
      </c>
      <c r="J130" s="3"/>
      <c r="M130" s="3"/>
      <c r="N130" s="16"/>
      <c r="O130" s="16"/>
      <c r="S130" s="3"/>
      <c r="T130" s="16"/>
      <c r="Z130" s="36"/>
      <c r="AA130" s="36"/>
    </row>
    <row r="131" spans="1:27" ht="12.75" customHeight="1" x14ac:dyDescent="0.3">
      <c r="A131" s="2" t="s">
        <v>50</v>
      </c>
      <c r="B131" s="11">
        <v>20131</v>
      </c>
      <c r="C131" s="12">
        <v>334</v>
      </c>
      <c r="D131" s="13">
        <f t="shared" ref="D131:D155" si="22">C131/C206</f>
        <v>1.2621395911272343E-2</v>
      </c>
      <c r="E131" s="14">
        <v>3480998</v>
      </c>
      <c r="F131" s="13">
        <f t="shared" ref="F131:F155" si="23">E131/E206</f>
        <v>2.2347720942006523E-2</v>
      </c>
      <c r="G131" s="15">
        <f t="shared" si="13"/>
        <v>10422.149700598802</v>
      </c>
      <c r="J131" s="3"/>
      <c r="M131" s="3"/>
      <c r="N131" s="16"/>
      <c r="O131" s="16"/>
      <c r="S131" s="3"/>
      <c r="T131" s="16"/>
      <c r="Z131" s="36"/>
      <c r="AA131" s="36"/>
    </row>
    <row r="132" spans="1:27" ht="12.75" customHeight="1" x14ac:dyDescent="0.3">
      <c r="A132" s="2" t="s">
        <v>50</v>
      </c>
      <c r="B132" s="11">
        <v>20132</v>
      </c>
      <c r="C132" s="12">
        <v>459</v>
      </c>
      <c r="D132" s="13">
        <f t="shared" si="22"/>
        <v>1.4318245624980503E-2</v>
      </c>
      <c r="E132" s="14">
        <v>5166100.96</v>
      </c>
      <c r="F132" s="13">
        <f t="shared" si="23"/>
        <v>2.6661033069614655E-2</v>
      </c>
      <c r="G132" s="15">
        <f t="shared" si="13"/>
        <v>11255.121917211329</v>
      </c>
      <c r="J132" s="3"/>
      <c r="M132" s="3"/>
      <c r="N132" s="16"/>
      <c r="O132" s="16"/>
      <c r="S132" s="3"/>
      <c r="T132" s="16"/>
      <c r="Z132" s="36"/>
      <c r="AA132" s="36"/>
    </row>
    <row r="133" spans="1:27" ht="12.75" customHeight="1" x14ac:dyDescent="0.3">
      <c r="A133" s="2" t="s">
        <v>50</v>
      </c>
      <c r="B133" s="11">
        <v>20141</v>
      </c>
      <c r="C133" s="12">
        <v>298</v>
      </c>
      <c r="D133" s="13">
        <f t="shared" si="22"/>
        <v>1.0410480349344978E-2</v>
      </c>
      <c r="E133" s="14">
        <v>3345018.94</v>
      </c>
      <c r="F133" s="13">
        <f t="shared" si="23"/>
        <v>1.9171252361902612E-2</v>
      </c>
      <c r="G133" s="15">
        <f t="shared" si="13"/>
        <v>11224.89577181208</v>
      </c>
      <c r="J133" s="3"/>
      <c r="M133" s="3"/>
      <c r="N133" s="16"/>
      <c r="O133" s="16"/>
      <c r="S133" s="3"/>
      <c r="T133" s="16"/>
      <c r="Z133" s="36"/>
      <c r="AA133" s="36"/>
    </row>
    <row r="134" spans="1:27" ht="12.75" customHeight="1" x14ac:dyDescent="0.3">
      <c r="A134" s="2" t="s">
        <v>50</v>
      </c>
      <c r="B134" s="11">
        <v>20142</v>
      </c>
      <c r="C134" s="12">
        <v>353</v>
      </c>
      <c r="D134" s="13">
        <f t="shared" si="22"/>
        <v>1.1411391995862158E-2</v>
      </c>
      <c r="E134" s="14">
        <v>3499310.15</v>
      </c>
      <c r="F134" s="13">
        <f t="shared" si="23"/>
        <v>1.6774153161870944E-2</v>
      </c>
      <c r="G134" s="15">
        <f t="shared" si="13"/>
        <v>9913.0599150141643</v>
      </c>
      <c r="J134" s="3"/>
      <c r="M134" s="3"/>
      <c r="N134" s="16"/>
      <c r="O134" s="16"/>
      <c r="S134" s="3"/>
      <c r="T134" s="16"/>
      <c r="Z134" s="36"/>
      <c r="AA134" s="36"/>
    </row>
    <row r="135" spans="1:27" ht="12.75" customHeight="1" x14ac:dyDescent="0.3">
      <c r="A135" s="2" t="s">
        <v>50</v>
      </c>
      <c r="B135" s="11">
        <v>20151</v>
      </c>
      <c r="C135" s="12">
        <v>348</v>
      </c>
      <c r="D135" s="13">
        <f t="shared" si="22"/>
        <v>1.13086146946999E-2</v>
      </c>
      <c r="E135" s="14">
        <v>4099782.84</v>
      </c>
      <c r="F135" s="13">
        <f t="shared" si="23"/>
        <v>2.0957545064040115E-2</v>
      </c>
      <c r="G135" s="15">
        <f t="shared" si="13"/>
        <v>11780.985172413793</v>
      </c>
      <c r="J135" s="3"/>
      <c r="M135" s="3"/>
      <c r="N135" s="16"/>
      <c r="O135" s="16"/>
      <c r="S135" s="3"/>
      <c r="T135" s="16"/>
      <c r="Z135" s="36"/>
      <c r="AA135" s="36"/>
    </row>
    <row r="136" spans="1:27" ht="12.75" customHeight="1" x14ac:dyDescent="0.3">
      <c r="A136" s="2" t="s">
        <v>50</v>
      </c>
      <c r="B136" s="11">
        <v>20152</v>
      </c>
      <c r="C136" s="12">
        <v>433</v>
      </c>
      <c r="D136" s="13">
        <f t="shared" si="22"/>
        <v>1.2603696696259641E-2</v>
      </c>
      <c r="E136" s="14">
        <v>5581536.8200000003</v>
      </c>
      <c r="F136" s="13">
        <f t="shared" si="23"/>
        <v>2.2855555519697871E-2</v>
      </c>
      <c r="G136" s="15">
        <f t="shared" si="13"/>
        <v>12890.385265588915</v>
      </c>
      <c r="J136" s="3"/>
      <c r="M136" s="3"/>
      <c r="N136" s="16"/>
      <c r="O136" s="16"/>
      <c r="S136" s="3"/>
      <c r="T136" s="16"/>
      <c r="Z136" s="36"/>
      <c r="AA136" s="36"/>
    </row>
    <row r="137" spans="1:27" ht="12.75" customHeight="1" x14ac:dyDescent="0.3">
      <c r="A137" s="2" t="s">
        <v>50</v>
      </c>
      <c r="B137" s="11">
        <v>20161</v>
      </c>
      <c r="C137" s="12">
        <v>352</v>
      </c>
      <c r="D137" s="13">
        <f t="shared" si="22"/>
        <v>1.102895099636546E-2</v>
      </c>
      <c r="E137" s="14">
        <v>4429782.83</v>
      </c>
      <c r="F137" s="13">
        <f t="shared" si="23"/>
        <v>2.0124714779207242E-2</v>
      </c>
      <c r="G137" s="15">
        <f t="shared" si="13"/>
        <v>12584.610312500001</v>
      </c>
      <c r="J137" s="3"/>
      <c r="M137" s="3"/>
      <c r="N137" s="16"/>
      <c r="O137" s="16"/>
      <c r="S137" s="3"/>
      <c r="T137" s="16"/>
      <c r="Z137" s="36"/>
      <c r="AA137" s="36"/>
    </row>
    <row r="138" spans="1:27" ht="12.75" customHeight="1" x14ac:dyDescent="0.3">
      <c r="A138" s="2" t="s">
        <v>50</v>
      </c>
      <c r="B138" s="11">
        <v>20162</v>
      </c>
      <c r="C138" s="12">
        <v>437</v>
      </c>
      <c r="D138" s="13">
        <f t="shared" si="22"/>
        <v>1.1676686706746826E-2</v>
      </c>
      <c r="E138" s="14">
        <v>5629285.1200000001</v>
      </c>
      <c r="F138" s="13">
        <f t="shared" si="23"/>
        <v>2.334454999647198E-2</v>
      </c>
      <c r="G138" s="15">
        <f t="shared" si="13"/>
        <v>12881.659313501144</v>
      </c>
      <c r="J138" s="3"/>
      <c r="M138" s="3"/>
      <c r="N138" s="16"/>
      <c r="O138" s="16"/>
      <c r="S138" s="3"/>
      <c r="T138" s="16"/>
      <c r="Z138" s="36"/>
      <c r="AA138" s="36"/>
    </row>
    <row r="139" spans="1:27" ht="12.75" customHeight="1" x14ac:dyDescent="0.3">
      <c r="A139" s="2" t="s">
        <v>50</v>
      </c>
      <c r="B139" s="11">
        <v>20171</v>
      </c>
      <c r="C139" s="12">
        <v>356</v>
      </c>
      <c r="D139" s="13">
        <f t="shared" si="22"/>
        <v>1.0802281830319213E-2</v>
      </c>
      <c r="E139" s="14">
        <v>4099138.59</v>
      </c>
      <c r="F139" s="13">
        <f t="shared" si="23"/>
        <v>2.048310881412874E-2</v>
      </c>
      <c r="G139" s="15">
        <f t="shared" si="13"/>
        <v>11514.434241573033</v>
      </c>
      <c r="J139" s="3"/>
      <c r="M139" s="3"/>
      <c r="N139" s="16"/>
      <c r="O139" s="16"/>
      <c r="S139" s="3"/>
      <c r="T139" s="16"/>
      <c r="Z139" s="36"/>
      <c r="AA139" s="36"/>
    </row>
    <row r="140" spans="1:27" ht="12.75" customHeight="1" x14ac:dyDescent="0.3">
      <c r="A140" s="2" t="s">
        <v>50</v>
      </c>
      <c r="B140" s="11">
        <v>20172</v>
      </c>
      <c r="C140" s="12">
        <v>433</v>
      </c>
      <c r="D140" s="13">
        <f t="shared" si="22"/>
        <v>1.1285152075894603E-2</v>
      </c>
      <c r="E140" s="14">
        <v>6149497.96</v>
      </c>
      <c r="F140" s="13">
        <f t="shared" si="23"/>
        <v>2.5925533270758108E-2</v>
      </c>
      <c r="G140" s="15">
        <f t="shared" si="13"/>
        <v>14202.073810623557</v>
      </c>
      <c r="J140" s="3"/>
      <c r="M140" s="3"/>
      <c r="N140" s="16"/>
      <c r="O140" s="16"/>
      <c r="S140" s="3"/>
      <c r="T140" s="16"/>
      <c r="Z140" s="36"/>
      <c r="AA140" s="36"/>
    </row>
    <row r="141" spans="1:27" ht="12.75" customHeight="1" x14ac:dyDescent="0.3">
      <c r="A141" s="2" t="s">
        <v>50</v>
      </c>
      <c r="B141" s="11">
        <v>20181</v>
      </c>
      <c r="C141" s="12">
        <v>352</v>
      </c>
      <c r="D141" s="13">
        <f t="shared" si="22"/>
        <v>1.0528519726019203E-2</v>
      </c>
      <c r="E141" s="14">
        <v>4284979.62</v>
      </c>
      <c r="F141" s="13">
        <f t="shared" si="23"/>
        <v>2.0947235401469175E-2</v>
      </c>
      <c r="G141" s="15">
        <f t="shared" si="13"/>
        <v>12173.237556818181</v>
      </c>
      <c r="J141" s="3"/>
      <c r="M141" s="3"/>
      <c r="N141" s="16"/>
      <c r="O141" s="16"/>
      <c r="S141" s="3"/>
      <c r="T141" s="16"/>
      <c r="Z141" s="36"/>
      <c r="AA141" s="36"/>
    </row>
    <row r="142" spans="1:27" ht="12.75" customHeight="1" x14ac:dyDescent="0.3">
      <c r="A142" s="2" t="s">
        <v>50</v>
      </c>
      <c r="B142" s="11">
        <v>20182</v>
      </c>
      <c r="C142" s="12">
        <v>408</v>
      </c>
      <c r="D142" s="13">
        <f t="shared" si="22"/>
        <v>1.0770002375735818E-2</v>
      </c>
      <c r="E142" s="14">
        <v>5672958.7400000002</v>
      </c>
      <c r="F142" s="13">
        <f t="shared" si="23"/>
        <v>2.4072316909066267E-2</v>
      </c>
      <c r="G142" s="15">
        <f t="shared" si="13"/>
        <v>13904.310637254903</v>
      </c>
      <c r="J142" s="3"/>
      <c r="M142" s="3"/>
      <c r="N142" s="16"/>
      <c r="O142" s="16"/>
      <c r="S142" s="3"/>
      <c r="T142" s="16"/>
      <c r="Z142" s="36"/>
      <c r="AA142" s="36"/>
    </row>
    <row r="143" spans="1:27" ht="12.75" customHeight="1" x14ac:dyDescent="0.3">
      <c r="A143" s="2" t="s">
        <v>50</v>
      </c>
      <c r="B143" s="11">
        <v>20191</v>
      </c>
      <c r="C143" s="12">
        <v>289</v>
      </c>
      <c r="D143" s="13">
        <f t="shared" si="22"/>
        <v>8.5629629629629632E-3</v>
      </c>
      <c r="E143" s="14">
        <v>3572596.33</v>
      </c>
      <c r="F143" s="13">
        <f t="shared" si="23"/>
        <v>1.7026347240313076E-2</v>
      </c>
      <c r="G143" s="15">
        <f t="shared" si="13"/>
        <v>12361.925017301039</v>
      </c>
      <c r="J143" s="3"/>
      <c r="M143" s="3"/>
      <c r="N143" s="16"/>
      <c r="O143" s="16"/>
      <c r="S143" s="3"/>
      <c r="T143" s="16"/>
      <c r="Z143" s="36"/>
      <c r="AA143" s="36"/>
    </row>
    <row r="144" spans="1:27" ht="12.75" customHeight="1" x14ac:dyDescent="0.3">
      <c r="A144" s="2" t="s">
        <v>50</v>
      </c>
      <c r="B144" s="11">
        <v>20192</v>
      </c>
      <c r="C144" s="12">
        <v>343</v>
      </c>
      <c r="D144" s="13">
        <f t="shared" si="22"/>
        <v>8.877500841162617E-3</v>
      </c>
      <c r="E144" s="14">
        <v>3844116.81</v>
      </c>
      <c r="F144" s="13">
        <f t="shared" si="23"/>
        <v>1.6107479497173532E-2</v>
      </c>
      <c r="G144" s="15">
        <f t="shared" si="13"/>
        <v>11207.337638483965</v>
      </c>
      <c r="J144" s="3"/>
      <c r="M144" s="3"/>
      <c r="N144" s="16"/>
      <c r="O144" s="16"/>
      <c r="S144" s="3"/>
      <c r="T144" s="16"/>
      <c r="Z144" s="36"/>
      <c r="AA144" s="36"/>
    </row>
    <row r="145" spans="1:27" ht="12.75" customHeight="1" x14ac:dyDescent="0.3">
      <c r="A145" s="2" t="s">
        <v>50</v>
      </c>
      <c r="B145" s="11">
        <v>20201</v>
      </c>
      <c r="C145" s="12">
        <v>204</v>
      </c>
      <c r="D145" s="13">
        <f t="shared" si="22"/>
        <v>1.0499768387462041E-2</v>
      </c>
      <c r="E145" s="14">
        <v>3237744.5</v>
      </c>
      <c r="F145" s="13">
        <f t="shared" si="23"/>
        <v>2.3882938736096183E-2</v>
      </c>
      <c r="G145" s="15">
        <f t="shared" si="13"/>
        <v>15871.296568627451</v>
      </c>
      <c r="J145" s="3"/>
      <c r="M145" s="3"/>
      <c r="N145" s="16"/>
      <c r="O145" s="16"/>
      <c r="S145" s="3"/>
      <c r="T145" s="16"/>
      <c r="Z145" s="36"/>
      <c r="AA145" s="36"/>
    </row>
    <row r="146" spans="1:27" ht="12.75" customHeight="1" x14ac:dyDescent="0.3">
      <c r="A146" s="2" t="s">
        <v>50</v>
      </c>
      <c r="B146" s="11">
        <v>20202</v>
      </c>
      <c r="C146" s="12">
        <v>285</v>
      </c>
      <c r="D146" s="13">
        <f t="shared" si="22"/>
        <v>1.1607070131139529E-2</v>
      </c>
      <c r="E146" s="14">
        <v>4087089.08</v>
      </c>
      <c r="F146" s="13">
        <f t="shared" si="23"/>
        <v>2.4308819362078991E-2</v>
      </c>
      <c r="G146" s="15">
        <f t="shared" si="13"/>
        <v>14340.663438596492</v>
      </c>
      <c r="J146" s="3"/>
      <c r="M146" s="3"/>
      <c r="N146" s="16"/>
      <c r="O146" s="16"/>
      <c r="S146" s="3"/>
      <c r="T146" s="16"/>
      <c r="Z146" s="36"/>
      <c r="AA146" s="36"/>
    </row>
    <row r="147" spans="1:27" ht="12.75" customHeight="1" x14ac:dyDescent="0.3">
      <c r="A147" s="2" t="s">
        <v>50</v>
      </c>
      <c r="B147" s="11">
        <v>20211</v>
      </c>
      <c r="C147" s="12">
        <v>200</v>
      </c>
      <c r="D147" s="13">
        <f t="shared" si="22"/>
        <v>1.0928364570242063E-2</v>
      </c>
      <c r="E147" s="14">
        <v>2472106.48</v>
      </c>
      <c r="F147" s="13">
        <f t="shared" si="23"/>
        <v>2.1212578349549167E-2</v>
      </c>
      <c r="G147" s="15">
        <f t="shared" si="13"/>
        <v>12360.5324</v>
      </c>
      <c r="J147" s="3"/>
      <c r="M147" s="3"/>
      <c r="N147" s="16"/>
      <c r="O147" s="16"/>
      <c r="S147" s="3"/>
      <c r="T147" s="16"/>
      <c r="Z147" s="36"/>
      <c r="AA147" s="36"/>
    </row>
    <row r="148" spans="1:27" ht="12.75" customHeight="1" x14ac:dyDescent="0.3">
      <c r="A148" s="2" t="s">
        <v>50</v>
      </c>
      <c r="B148" s="11">
        <v>20212</v>
      </c>
      <c r="C148" s="12">
        <v>317</v>
      </c>
      <c r="D148" s="13">
        <f t="shared" si="22"/>
        <v>1.1165116934347704E-2</v>
      </c>
      <c r="E148" s="14">
        <v>3697807.18</v>
      </c>
      <c r="F148" s="13">
        <f t="shared" si="23"/>
        <v>2.0810810368033648E-2</v>
      </c>
      <c r="G148" s="15">
        <f t="shared" si="13"/>
        <v>11665.006876971609</v>
      </c>
      <c r="J148" s="3"/>
      <c r="M148" s="3"/>
      <c r="N148" s="16"/>
      <c r="O148" s="16"/>
      <c r="S148" s="3"/>
      <c r="T148" s="16"/>
      <c r="Z148" s="36"/>
      <c r="AA148" s="36"/>
    </row>
    <row r="149" spans="1:27" ht="12.75" customHeight="1" x14ac:dyDescent="0.3">
      <c r="A149" s="2" t="s">
        <v>50</v>
      </c>
      <c r="B149" s="11">
        <v>20221</v>
      </c>
      <c r="C149" s="12">
        <v>264</v>
      </c>
      <c r="D149" s="13">
        <f t="shared" si="22"/>
        <v>1.0346043813927969E-2</v>
      </c>
      <c r="E149" s="14">
        <v>3007293.4</v>
      </c>
      <c r="F149" s="13">
        <f t="shared" si="23"/>
        <v>2.0850241342561995E-2</v>
      </c>
      <c r="G149" s="15">
        <f t="shared" si="13"/>
        <v>11391.262878787878</v>
      </c>
      <c r="J149" s="3"/>
      <c r="M149" s="3"/>
      <c r="N149" s="16"/>
      <c r="O149" s="16"/>
      <c r="S149" s="3"/>
      <c r="T149" s="16"/>
      <c r="Z149" s="36"/>
      <c r="AA149" s="36"/>
    </row>
    <row r="150" spans="1:27" ht="12.75" customHeight="1" x14ac:dyDescent="0.3">
      <c r="A150" s="2" t="s">
        <v>50</v>
      </c>
      <c r="B150" s="11">
        <v>20222</v>
      </c>
      <c r="C150" s="12">
        <v>365</v>
      </c>
      <c r="D150" s="13">
        <f t="shared" si="22"/>
        <v>1.193083385088092E-2</v>
      </c>
      <c r="E150" s="14">
        <v>4170827.32</v>
      </c>
      <c r="F150" s="13">
        <f t="shared" si="23"/>
        <v>2.3343056760945634E-2</v>
      </c>
      <c r="G150" s="15">
        <f t="shared" si="13"/>
        <v>11426.924164383561</v>
      </c>
      <c r="J150" s="3"/>
      <c r="M150" s="3"/>
      <c r="N150" s="16"/>
      <c r="O150" s="16"/>
      <c r="S150" s="3"/>
      <c r="T150" s="16"/>
      <c r="Z150" s="36"/>
      <c r="AA150" s="36"/>
    </row>
    <row r="151" spans="1:27" ht="12.75" customHeight="1" x14ac:dyDescent="0.3">
      <c r="A151" s="2" t="s">
        <v>50</v>
      </c>
      <c r="B151" s="11">
        <v>20231</v>
      </c>
      <c r="C151" s="12">
        <v>309</v>
      </c>
      <c r="D151" s="13">
        <f t="shared" si="22"/>
        <v>1.0544275720866747E-2</v>
      </c>
      <c r="E151" s="14">
        <v>3063779.09</v>
      </c>
      <c r="F151" s="13">
        <f t="shared" si="23"/>
        <v>1.9885482165289712E-2</v>
      </c>
      <c r="G151" s="15">
        <f t="shared" ref="G151:G152" si="24">E151/C151</f>
        <v>9915.142686084142</v>
      </c>
      <c r="J151" s="3"/>
      <c r="M151" s="3"/>
      <c r="N151" s="16"/>
      <c r="O151" s="16"/>
      <c r="S151" s="3"/>
      <c r="T151" s="16"/>
      <c r="Z151" s="36"/>
      <c r="AA151" s="36"/>
    </row>
    <row r="152" spans="1:27" ht="12.75" customHeight="1" x14ac:dyDescent="0.3">
      <c r="A152" s="2" t="s">
        <v>50</v>
      </c>
      <c r="B152" s="11">
        <v>20232</v>
      </c>
      <c r="C152" s="12">
        <v>373</v>
      </c>
      <c r="D152" s="13">
        <f t="shared" si="22"/>
        <v>1.0847122459068834E-2</v>
      </c>
      <c r="E152" s="14">
        <v>3411008.62</v>
      </c>
      <c r="F152" s="13">
        <f t="shared" si="23"/>
        <v>2.0319123700473483E-2</v>
      </c>
      <c r="G152" s="15">
        <f t="shared" si="24"/>
        <v>9144.7952278820376</v>
      </c>
      <c r="J152" s="3"/>
      <c r="M152" s="3"/>
      <c r="N152" s="16"/>
      <c r="O152" s="16"/>
      <c r="S152" s="3"/>
      <c r="T152" s="16"/>
      <c r="Z152" s="36"/>
      <c r="AA152" s="36"/>
    </row>
    <row r="153" spans="1:27" ht="12.75" customHeight="1" x14ac:dyDescent="0.3">
      <c r="A153" s="2" t="s">
        <v>50</v>
      </c>
      <c r="B153" s="11">
        <v>20241</v>
      </c>
      <c r="C153" s="12">
        <v>304</v>
      </c>
      <c r="D153" s="13">
        <f t="shared" si="22"/>
        <v>9.6523257659946026E-3</v>
      </c>
      <c r="E153" s="14">
        <v>2477297.33</v>
      </c>
      <c r="F153" s="13">
        <f t="shared" si="23"/>
        <v>1.9732280625246779E-2</v>
      </c>
      <c r="G153" s="15">
        <f t="shared" ref="G153:G154" si="25">E153/C153</f>
        <v>8149.0043750000004</v>
      </c>
      <c r="J153" s="3"/>
      <c r="M153" s="3"/>
      <c r="N153" s="16"/>
      <c r="O153" s="16"/>
      <c r="S153" s="3"/>
      <c r="T153" s="16"/>
      <c r="Z153" s="36"/>
      <c r="AA153" s="36"/>
    </row>
    <row r="154" spans="1:27" ht="12.75" customHeight="1" x14ac:dyDescent="0.3">
      <c r="A154" s="2" t="s">
        <v>50</v>
      </c>
      <c r="B154" s="11">
        <v>20242</v>
      </c>
      <c r="C154" s="12">
        <v>362</v>
      </c>
      <c r="D154" s="13">
        <f t="shared" si="22"/>
        <v>1.059812044383289E-2</v>
      </c>
      <c r="E154" s="14">
        <v>1973378.03</v>
      </c>
      <c r="F154" s="13">
        <f t="shared" si="23"/>
        <v>1.9892770968381913E-2</v>
      </c>
      <c r="G154" s="15">
        <f t="shared" si="25"/>
        <v>5451.3205248618788</v>
      </c>
      <c r="J154" s="3"/>
      <c r="M154" s="3"/>
      <c r="N154" s="16"/>
      <c r="O154" s="16"/>
      <c r="S154" s="3"/>
      <c r="T154" s="16"/>
      <c r="Z154" s="36"/>
      <c r="AA154" s="36"/>
    </row>
    <row r="155" spans="1:27" ht="12.75" customHeight="1" x14ac:dyDescent="0.3">
      <c r="A155" s="2" t="s">
        <v>50</v>
      </c>
      <c r="B155" s="11">
        <v>20251</v>
      </c>
      <c r="C155" s="12">
        <v>122</v>
      </c>
      <c r="D155" s="13">
        <f t="shared" si="22"/>
        <v>7.3564881813796426E-3</v>
      </c>
      <c r="E155" s="14">
        <v>258119.1</v>
      </c>
      <c r="F155" s="13">
        <f t="shared" si="23"/>
        <v>1.0079334746967174E-2</v>
      </c>
      <c r="G155" s="15">
        <f t="shared" ref="G155" si="26">E155/C155</f>
        <v>2115.7303278688523</v>
      </c>
      <c r="J155" s="3"/>
      <c r="M155" s="3"/>
      <c r="N155" s="16"/>
      <c r="O155" s="16"/>
      <c r="S155" s="3"/>
      <c r="T155" s="16"/>
      <c r="Z155" s="36"/>
      <c r="AA155" s="36"/>
    </row>
    <row r="156" spans="1:27" ht="12.75" customHeight="1" x14ac:dyDescent="0.3">
      <c r="A156" s="2" t="s">
        <v>51</v>
      </c>
      <c r="B156" s="11">
        <v>20131</v>
      </c>
      <c r="C156" s="12">
        <v>460</v>
      </c>
      <c r="D156" s="13">
        <f t="shared" ref="D156:D180" si="27">C156/C206</f>
        <v>1.7382760835884064E-2</v>
      </c>
      <c r="E156" s="14">
        <v>25396789.370000001</v>
      </c>
      <c r="F156" s="13">
        <f t="shared" ref="F156:F180" si="28">E156/E206</f>
        <v>0.16304529955595426</v>
      </c>
      <c r="G156" s="15">
        <f t="shared" si="13"/>
        <v>55210.411673913048</v>
      </c>
      <c r="J156" s="3"/>
      <c r="M156" s="3"/>
      <c r="N156" s="16"/>
      <c r="O156" s="16"/>
      <c r="S156" s="3"/>
      <c r="T156" s="16"/>
      <c r="Z156" s="36"/>
      <c r="AA156" s="36"/>
    </row>
    <row r="157" spans="1:27" ht="12.75" customHeight="1" x14ac:dyDescent="0.3">
      <c r="A157" s="2" t="s">
        <v>51</v>
      </c>
      <c r="B157" s="11">
        <v>20132</v>
      </c>
      <c r="C157" s="12">
        <v>563</v>
      </c>
      <c r="D157" s="13">
        <f t="shared" si="27"/>
        <v>1.7562466855912905E-2</v>
      </c>
      <c r="E157" s="14">
        <v>32631557.890000001</v>
      </c>
      <c r="F157" s="13">
        <f t="shared" si="28"/>
        <v>0.16840380216230522</v>
      </c>
      <c r="G157" s="15">
        <f t="shared" si="13"/>
        <v>57960.138348134991</v>
      </c>
      <c r="J157" s="3"/>
      <c r="M157" s="3"/>
      <c r="N157" s="16"/>
      <c r="O157" s="16"/>
      <c r="S157" s="3"/>
      <c r="T157" s="16"/>
      <c r="Z157" s="36"/>
      <c r="AA157" s="36"/>
    </row>
    <row r="158" spans="1:27" ht="12.75" customHeight="1" x14ac:dyDescent="0.3">
      <c r="A158" s="2" t="s">
        <v>51</v>
      </c>
      <c r="B158" s="11">
        <v>20141</v>
      </c>
      <c r="C158" s="12">
        <v>480</v>
      </c>
      <c r="D158" s="13">
        <f t="shared" si="27"/>
        <v>1.6768558951965065E-2</v>
      </c>
      <c r="E158" s="14">
        <v>29022190.52</v>
      </c>
      <c r="F158" s="13">
        <f t="shared" si="28"/>
        <v>0.1663344060330306</v>
      </c>
      <c r="G158" s="15">
        <f t="shared" si="13"/>
        <v>60462.896916666665</v>
      </c>
      <c r="J158" s="3"/>
      <c r="M158" s="3"/>
      <c r="N158" s="16"/>
      <c r="O158" s="16"/>
      <c r="S158" s="3"/>
      <c r="T158" s="16"/>
      <c r="Z158" s="36"/>
      <c r="AA158" s="36"/>
    </row>
    <row r="159" spans="1:27" ht="12.75" customHeight="1" x14ac:dyDescent="0.3">
      <c r="A159" s="2" t="s">
        <v>51</v>
      </c>
      <c r="B159" s="11">
        <v>20142</v>
      </c>
      <c r="C159" s="12">
        <v>660</v>
      </c>
      <c r="D159" s="13">
        <f t="shared" si="27"/>
        <v>2.1335747074416499E-2</v>
      </c>
      <c r="E159" s="14">
        <v>39325912.899999999</v>
      </c>
      <c r="F159" s="13">
        <f t="shared" si="28"/>
        <v>0.18851112303234863</v>
      </c>
      <c r="G159" s="15">
        <f t="shared" si="13"/>
        <v>59584.716515151515</v>
      </c>
      <c r="J159" s="3"/>
      <c r="M159" s="3"/>
      <c r="N159" s="16"/>
      <c r="O159" s="16"/>
      <c r="S159" s="3"/>
      <c r="T159" s="16"/>
      <c r="Z159" s="36"/>
      <c r="AA159" s="36"/>
    </row>
    <row r="160" spans="1:27" ht="12.75" customHeight="1" x14ac:dyDescent="0.3">
      <c r="A160" s="2" t="s">
        <v>51</v>
      </c>
      <c r="B160" s="11">
        <v>20151</v>
      </c>
      <c r="C160" s="12">
        <v>536</v>
      </c>
      <c r="D160" s="13">
        <f t="shared" si="27"/>
        <v>1.7417866311376855E-2</v>
      </c>
      <c r="E160" s="14">
        <v>27012680.739999998</v>
      </c>
      <c r="F160" s="13">
        <f t="shared" si="28"/>
        <v>0.13808523426793953</v>
      </c>
      <c r="G160" s="15">
        <f t="shared" si="13"/>
        <v>50396.792425373133</v>
      </c>
      <c r="J160" s="3"/>
      <c r="M160" s="3"/>
      <c r="N160" s="16"/>
      <c r="O160" s="16"/>
      <c r="S160" s="3"/>
      <c r="T160" s="16"/>
      <c r="Z160" s="36"/>
      <c r="AA160" s="36"/>
    </row>
    <row r="161" spans="1:27" ht="12.75" customHeight="1" x14ac:dyDescent="0.3">
      <c r="A161" s="2" t="s">
        <v>51</v>
      </c>
      <c r="B161" s="11">
        <v>20152</v>
      </c>
      <c r="C161" s="12">
        <v>738</v>
      </c>
      <c r="D161" s="13">
        <f t="shared" si="27"/>
        <v>2.1481589288313202E-2</v>
      </c>
      <c r="E161" s="14">
        <v>38715598.359999999</v>
      </c>
      <c r="F161" s="13">
        <f t="shared" si="28"/>
        <v>0.15853456428426888</v>
      </c>
      <c r="G161" s="15">
        <f t="shared" si="13"/>
        <v>52460.160379403795</v>
      </c>
      <c r="J161" s="3"/>
      <c r="M161" s="3"/>
      <c r="N161" s="16"/>
      <c r="O161" s="16"/>
      <c r="S161" s="3"/>
      <c r="T161" s="16"/>
      <c r="Z161" s="36"/>
      <c r="AA161" s="36"/>
    </row>
    <row r="162" spans="1:27" ht="12.75" customHeight="1" x14ac:dyDescent="0.3">
      <c r="A162" s="2" t="s">
        <v>51</v>
      </c>
      <c r="B162" s="11">
        <v>20161</v>
      </c>
      <c r="C162" s="12">
        <v>629</v>
      </c>
      <c r="D162" s="13">
        <f t="shared" si="27"/>
        <v>1.9707983456573507E-2</v>
      </c>
      <c r="E162" s="14">
        <v>34342715.93</v>
      </c>
      <c r="F162" s="13">
        <f t="shared" si="28"/>
        <v>0.15602059725230075</v>
      </c>
      <c r="G162" s="15">
        <f t="shared" si="13"/>
        <v>54598.91244833068</v>
      </c>
      <c r="J162" s="3"/>
      <c r="M162" s="3"/>
      <c r="N162" s="16"/>
      <c r="O162" s="16"/>
      <c r="S162" s="3"/>
      <c r="T162" s="16"/>
      <c r="Z162" s="36"/>
      <c r="AA162" s="36"/>
    </row>
    <row r="163" spans="1:27" ht="12.75" customHeight="1" x14ac:dyDescent="0.3">
      <c r="A163" s="2" t="s">
        <v>51</v>
      </c>
      <c r="B163" s="11">
        <v>20162</v>
      </c>
      <c r="C163" s="12">
        <v>744</v>
      </c>
      <c r="D163" s="13">
        <f t="shared" si="27"/>
        <v>1.9879759519038077E-2</v>
      </c>
      <c r="E163" s="14">
        <v>34779612.659999996</v>
      </c>
      <c r="F163" s="13">
        <f t="shared" si="28"/>
        <v>0.14423046431147898</v>
      </c>
      <c r="G163" s="15">
        <f t="shared" si="13"/>
        <v>46746.791209677416</v>
      </c>
      <c r="J163" s="3"/>
      <c r="M163" s="3"/>
      <c r="N163" s="16"/>
      <c r="O163" s="16"/>
      <c r="S163" s="3"/>
      <c r="T163" s="16"/>
      <c r="Z163" s="36"/>
      <c r="AA163" s="36"/>
    </row>
    <row r="164" spans="1:27" ht="12.75" customHeight="1" x14ac:dyDescent="0.3">
      <c r="A164" s="2" t="s">
        <v>51</v>
      </c>
      <c r="B164" s="11">
        <v>20171</v>
      </c>
      <c r="C164" s="12">
        <v>587</v>
      </c>
      <c r="D164" s="13">
        <f t="shared" si="27"/>
        <v>1.7811627624711737E-2</v>
      </c>
      <c r="E164" s="14">
        <v>23651600.559999999</v>
      </c>
      <c r="F164" s="13">
        <f t="shared" si="28"/>
        <v>0.11818539365335004</v>
      </c>
      <c r="G164" s="15">
        <f t="shared" si="13"/>
        <v>40292.334855195906</v>
      </c>
      <c r="J164" s="3"/>
      <c r="M164" s="3"/>
      <c r="N164" s="16"/>
      <c r="O164" s="16"/>
      <c r="S164" s="3"/>
      <c r="T164" s="16"/>
      <c r="Z164" s="36"/>
      <c r="AA164" s="36"/>
    </row>
    <row r="165" spans="1:27" ht="12.75" customHeight="1" x14ac:dyDescent="0.3">
      <c r="A165" s="2" t="s">
        <v>51</v>
      </c>
      <c r="B165" s="11">
        <v>20172</v>
      </c>
      <c r="C165" s="12">
        <v>773</v>
      </c>
      <c r="D165" s="13">
        <f t="shared" si="27"/>
        <v>2.0146472412624777E-2</v>
      </c>
      <c r="E165" s="14">
        <v>30366186.890000001</v>
      </c>
      <c r="F165" s="13">
        <f t="shared" si="28"/>
        <v>0.12802013979735569</v>
      </c>
      <c r="G165" s="15">
        <f t="shared" ref="G165:G225" si="29">E165/C165</f>
        <v>39283.553544631308</v>
      </c>
      <c r="J165" s="3"/>
      <c r="M165" s="3"/>
      <c r="N165" s="16"/>
      <c r="O165" s="16"/>
      <c r="S165" s="3"/>
      <c r="T165" s="16"/>
      <c r="Z165" s="36"/>
      <c r="AA165" s="36"/>
    </row>
    <row r="166" spans="1:27" ht="12.75" customHeight="1" x14ac:dyDescent="0.3">
      <c r="A166" s="2" t="s">
        <v>51</v>
      </c>
      <c r="B166" s="11">
        <v>20181</v>
      </c>
      <c r="C166" s="12">
        <v>642</v>
      </c>
      <c r="D166" s="13">
        <f t="shared" si="27"/>
        <v>1.9202584273023661E-2</v>
      </c>
      <c r="E166" s="14">
        <v>23776216.98</v>
      </c>
      <c r="F166" s="13">
        <f t="shared" si="28"/>
        <v>0.11623066110089655</v>
      </c>
      <c r="G166" s="15">
        <f t="shared" si="29"/>
        <v>37034.60588785047</v>
      </c>
      <c r="J166" s="3"/>
      <c r="M166" s="3"/>
      <c r="N166" s="16"/>
      <c r="O166" s="16"/>
      <c r="S166" s="3"/>
      <c r="T166" s="16"/>
      <c r="Z166" s="36"/>
      <c r="AA166" s="36"/>
    </row>
    <row r="167" spans="1:27" ht="12.75" customHeight="1" x14ac:dyDescent="0.3">
      <c r="A167" s="2" t="s">
        <v>51</v>
      </c>
      <c r="B167" s="11">
        <v>20182</v>
      </c>
      <c r="C167" s="12">
        <v>762</v>
      </c>
      <c r="D167" s="13">
        <f t="shared" si="27"/>
        <v>2.0114563260565425E-2</v>
      </c>
      <c r="E167" s="14">
        <v>30059322.93</v>
      </c>
      <c r="F167" s="13">
        <f t="shared" si="28"/>
        <v>0.12755205542759199</v>
      </c>
      <c r="G167" s="15">
        <f t="shared" si="29"/>
        <v>39447.930354330711</v>
      </c>
      <c r="J167" s="3"/>
      <c r="M167" s="3"/>
      <c r="N167" s="16"/>
      <c r="O167" s="16"/>
      <c r="S167" s="3"/>
      <c r="T167" s="16"/>
      <c r="Z167" s="36"/>
      <c r="AA167" s="36"/>
    </row>
    <row r="168" spans="1:27" ht="12.75" customHeight="1" x14ac:dyDescent="0.3">
      <c r="A168" s="2" t="s">
        <v>51</v>
      </c>
      <c r="B168" s="11">
        <v>20191</v>
      </c>
      <c r="C168" s="12">
        <v>669</v>
      </c>
      <c r="D168" s="13">
        <f t="shared" si="27"/>
        <v>1.9822222222222224E-2</v>
      </c>
      <c r="E168" s="14">
        <v>25253750.16</v>
      </c>
      <c r="F168" s="13">
        <f t="shared" si="28"/>
        <v>0.12035480071835372</v>
      </c>
      <c r="G168" s="15">
        <f t="shared" si="29"/>
        <v>37748.505470852018</v>
      </c>
      <c r="J168" s="3"/>
      <c r="M168" s="3"/>
      <c r="N168" s="16"/>
      <c r="O168" s="16"/>
      <c r="S168" s="3"/>
      <c r="T168" s="16"/>
      <c r="Z168" s="36"/>
      <c r="AA168" s="36"/>
    </row>
    <row r="169" spans="1:27" ht="12.75" customHeight="1" x14ac:dyDescent="0.3">
      <c r="A169" s="2" t="s">
        <v>51</v>
      </c>
      <c r="B169" s="11">
        <v>20192</v>
      </c>
      <c r="C169" s="12">
        <v>841</v>
      </c>
      <c r="D169" s="13">
        <f t="shared" si="27"/>
        <v>2.1766700313171312E-2</v>
      </c>
      <c r="E169" s="14">
        <v>31502978.710000001</v>
      </c>
      <c r="F169" s="13">
        <f t="shared" si="28"/>
        <v>0.13200264423578204</v>
      </c>
      <c r="G169" s="15">
        <f t="shared" si="29"/>
        <v>37458.952092746731</v>
      </c>
      <c r="J169" s="3"/>
      <c r="M169" s="3"/>
      <c r="N169" s="16"/>
      <c r="O169" s="16"/>
      <c r="S169" s="3"/>
      <c r="T169" s="16"/>
      <c r="Z169" s="36"/>
      <c r="AA169" s="36"/>
    </row>
    <row r="170" spans="1:27" ht="12.75" customHeight="1" x14ac:dyDescent="0.3">
      <c r="A170" s="2" t="s">
        <v>51</v>
      </c>
      <c r="B170" s="11">
        <v>20201</v>
      </c>
      <c r="C170" s="12">
        <v>541</v>
      </c>
      <c r="D170" s="13">
        <f t="shared" si="27"/>
        <v>2.7844974007926297E-2</v>
      </c>
      <c r="E170" s="14">
        <v>21630736.5</v>
      </c>
      <c r="F170" s="13">
        <f t="shared" si="28"/>
        <v>0.15955723332898553</v>
      </c>
      <c r="G170" s="15">
        <f t="shared" si="29"/>
        <v>39982.877079482438</v>
      </c>
      <c r="J170" s="3"/>
      <c r="M170" s="3"/>
      <c r="N170" s="16"/>
      <c r="O170" s="16"/>
      <c r="S170" s="3"/>
      <c r="T170" s="16"/>
      <c r="Z170" s="36"/>
      <c r="AA170" s="36"/>
    </row>
    <row r="171" spans="1:27" ht="12.75" customHeight="1" x14ac:dyDescent="0.3">
      <c r="A171" s="2" t="s">
        <v>51</v>
      </c>
      <c r="B171" s="11">
        <v>20202</v>
      </c>
      <c r="C171" s="12">
        <v>668</v>
      </c>
      <c r="D171" s="13">
        <f t="shared" si="27"/>
        <v>2.720534332491651E-2</v>
      </c>
      <c r="E171" s="14">
        <v>25316676.870000001</v>
      </c>
      <c r="F171" s="13">
        <f t="shared" si="28"/>
        <v>0.15057624456791957</v>
      </c>
      <c r="G171" s="15">
        <f t="shared" si="29"/>
        <v>37899.216871257486</v>
      </c>
      <c r="J171" s="3"/>
      <c r="M171" s="3"/>
      <c r="N171" s="16"/>
      <c r="O171" s="16"/>
      <c r="S171" s="3"/>
      <c r="T171" s="16"/>
      <c r="Z171" s="36"/>
      <c r="AA171" s="36"/>
    </row>
    <row r="172" spans="1:27" ht="12.75" customHeight="1" x14ac:dyDescent="0.3">
      <c r="A172" s="2" t="s">
        <v>51</v>
      </c>
      <c r="B172" s="11">
        <v>20211</v>
      </c>
      <c r="C172" s="12">
        <v>483</v>
      </c>
      <c r="D172" s="13">
        <f t="shared" si="27"/>
        <v>2.6392000437134584E-2</v>
      </c>
      <c r="E172" s="14">
        <v>15712112.029999999</v>
      </c>
      <c r="F172" s="13">
        <f t="shared" si="28"/>
        <v>0.13482202735590459</v>
      </c>
      <c r="G172" s="15">
        <f t="shared" si="29"/>
        <v>32530.252650103517</v>
      </c>
      <c r="J172" s="3"/>
      <c r="M172" s="3"/>
      <c r="N172" s="16"/>
      <c r="O172" s="16"/>
      <c r="S172" s="3"/>
      <c r="T172" s="16"/>
      <c r="Z172" s="36"/>
      <c r="AA172" s="36"/>
    </row>
    <row r="173" spans="1:27" ht="12.75" customHeight="1" x14ac:dyDescent="0.3">
      <c r="A173" s="2" t="s">
        <v>51</v>
      </c>
      <c r="B173" s="11">
        <v>20212</v>
      </c>
      <c r="C173" s="12">
        <v>801</v>
      </c>
      <c r="D173" s="13">
        <f t="shared" si="27"/>
        <v>2.8212172442941674E-2</v>
      </c>
      <c r="E173" s="14">
        <v>28053540.68</v>
      </c>
      <c r="F173" s="13">
        <f t="shared" si="28"/>
        <v>0.15788192483400329</v>
      </c>
      <c r="G173" s="15">
        <f t="shared" si="29"/>
        <v>35023.146916354555</v>
      </c>
      <c r="J173" s="3"/>
      <c r="M173" s="3"/>
      <c r="N173" s="16"/>
      <c r="O173" s="16"/>
      <c r="S173" s="3"/>
      <c r="T173" s="16"/>
      <c r="Z173" s="36"/>
      <c r="AA173" s="36"/>
    </row>
    <row r="174" spans="1:27" ht="12.75" customHeight="1" x14ac:dyDescent="0.3">
      <c r="A174" s="2" t="s">
        <v>51</v>
      </c>
      <c r="B174" s="11">
        <v>20221</v>
      </c>
      <c r="C174" s="12">
        <v>553</v>
      </c>
      <c r="D174" s="13">
        <f t="shared" si="27"/>
        <v>2.1671826625386997E-2</v>
      </c>
      <c r="E174" s="14">
        <v>15826856.970000001</v>
      </c>
      <c r="F174" s="13">
        <f t="shared" si="28"/>
        <v>0.10973115809674888</v>
      </c>
      <c r="G174" s="15">
        <f t="shared" si="29"/>
        <v>28619.994520795663</v>
      </c>
      <c r="J174" s="3"/>
      <c r="M174" s="3"/>
      <c r="N174" s="16"/>
      <c r="O174" s="16"/>
      <c r="S174" s="3"/>
      <c r="T174" s="16"/>
      <c r="Z174" s="36"/>
      <c r="AA174" s="36"/>
    </row>
    <row r="175" spans="1:27" ht="12.75" customHeight="1" x14ac:dyDescent="0.3">
      <c r="A175" s="2" t="s">
        <v>51</v>
      </c>
      <c r="B175" s="11">
        <v>20222</v>
      </c>
      <c r="C175" s="12">
        <v>847</v>
      </c>
      <c r="D175" s="13">
        <f t="shared" si="27"/>
        <v>2.7686071977249697E-2</v>
      </c>
      <c r="E175" s="14">
        <v>24496779.18</v>
      </c>
      <c r="F175" s="13">
        <f t="shared" si="28"/>
        <v>0.13710222528682661</v>
      </c>
      <c r="G175" s="15">
        <f t="shared" si="29"/>
        <v>28921.817213695394</v>
      </c>
      <c r="J175" s="3"/>
      <c r="M175" s="3"/>
      <c r="N175" s="16"/>
      <c r="O175" s="16"/>
      <c r="S175" s="3"/>
      <c r="T175" s="16"/>
      <c r="Z175" s="36"/>
      <c r="AA175" s="36"/>
    </row>
    <row r="176" spans="1:27" ht="12.75" customHeight="1" x14ac:dyDescent="0.3">
      <c r="A176" s="2" t="s">
        <v>51</v>
      </c>
      <c r="B176" s="11">
        <v>20231</v>
      </c>
      <c r="C176" s="12">
        <v>681</v>
      </c>
      <c r="D176" s="13">
        <f t="shared" si="27"/>
        <v>2.3238355229483025E-2</v>
      </c>
      <c r="E176" s="14">
        <v>15197520.85</v>
      </c>
      <c r="F176" s="13">
        <f t="shared" si="28"/>
        <v>9.8639628035092297E-2</v>
      </c>
      <c r="G176" s="15">
        <f t="shared" ref="G176:G177" si="30">E176/C176</f>
        <v>22316.477019089572</v>
      </c>
      <c r="J176" s="3"/>
      <c r="M176" s="3"/>
      <c r="N176" s="16"/>
      <c r="O176" s="16"/>
      <c r="S176" s="3"/>
      <c r="T176" s="16"/>
      <c r="Z176" s="36"/>
      <c r="AA176" s="36"/>
    </row>
    <row r="177" spans="1:27" ht="12.75" customHeight="1" x14ac:dyDescent="0.3">
      <c r="A177" s="2" t="s">
        <v>51</v>
      </c>
      <c r="B177" s="11">
        <v>20232</v>
      </c>
      <c r="C177" s="12">
        <v>813</v>
      </c>
      <c r="D177" s="13">
        <f t="shared" si="27"/>
        <v>2.364265565475325E-2</v>
      </c>
      <c r="E177" s="14">
        <v>15749572.23</v>
      </c>
      <c r="F177" s="13">
        <f t="shared" si="28"/>
        <v>9.3819025989712104E-2</v>
      </c>
      <c r="G177" s="15">
        <f t="shared" si="30"/>
        <v>19372.167564575648</v>
      </c>
      <c r="J177" s="3"/>
      <c r="M177" s="3"/>
      <c r="N177" s="16"/>
      <c r="O177" s="16"/>
      <c r="S177" s="3"/>
      <c r="T177" s="16"/>
      <c r="Z177" s="36"/>
      <c r="AA177" s="36"/>
    </row>
    <row r="178" spans="1:27" ht="12.75" customHeight="1" x14ac:dyDescent="0.3">
      <c r="A178" s="2" t="s">
        <v>51</v>
      </c>
      <c r="B178" s="11">
        <v>20241</v>
      </c>
      <c r="C178" s="12">
        <v>637</v>
      </c>
      <c r="D178" s="13">
        <f t="shared" si="27"/>
        <v>2.0225432608350531E-2</v>
      </c>
      <c r="E178" s="14">
        <v>8698026.9499999993</v>
      </c>
      <c r="F178" s="13">
        <f t="shared" si="28"/>
        <v>6.9281917267217705E-2</v>
      </c>
      <c r="G178" s="15">
        <f t="shared" ref="G178:G179" si="31">E178/C178</f>
        <v>13654.673390894819</v>
      </c>
      <c r="J178" s="3"/>
      <c r="M178" s="3"/>
      <c r="N178" s="16"/>
      <c r="O178" s="16"/>
      <c r="S178" s="3"/>
      <c r="T178" s="16"/>
      <c r="Z178" s="36"/>
      <c r="AA178" s="36"/>
    </row>
    <row r="179" spans="1:27" ht="12.75" customHeight="1" x14ac:dyDescent="0.3">
      <c r="A179" s="2" t="s">
        <v>51</v>
      </c>
      <c r="B179" s="11">
        <v>20242</v>
      </c>
      <c r="C179" s="12">
        <v>723</v>
      </c>
      <c r="D179" s="13">
        <f t="shared" si="27"/>
        <v>2.1166964311854084E-2</v>
      </c>
      <c r="E179" s="14">
        <v>5846977.7400000002</v>
      </c>
      <c r="F179" s="13">
        <f t="shared" si="28"/>
        <v>5.8940855361122729E-2</v>
      </c>
      <c r="G179" s="15">
        <f t="shared" si="31"/>
        <v>8087.1061410788388</v>
      </c>
      <c r="J179" s="3"/>
      <c r="M179" s="3"/>
      <c r="N179" s="16"/>
      <c r="O179" s="16"/>
      <c r="S179" s="3"/>
      <c r="T179" s="16"/>
      <c r="Z179" s="36"/>
      <c r="AA179" s="36"/>
    </row>
    <row r="180" spans="1:27" ht="12.75" customHeight="1" x14ac:dyDescent="0.3">
      <c r="A180" s="2" t="s">
        <v>51</v>
      </c>
      <c r="B180" s="11">
        <v>20251</v>
      </c>
      <c r="C180" s="12">
        <v>191</v>
      </c>
      <c r="D180" s="13">
        <f t="shared" si="27"/>
        <v>1.1517124939700916E-2</v>
      </c>
      <c r="E180" s="14">
        <v>486904.89</v>
      </c>
      <c r="F180" s="13">
        <f t="shared" si="28"/>
        <v>1.901322829749999E-2</v>
      </c>
      <c r="G180" s="15">
        <f t="shared" ref="G180" si="32">E180/C180</f>
        <v>2549.2402617801049</v>
      </c>
      <c r="J180" s="3"/>
      <c r="M180" s="3"/>
      <c r="N180" s="16"/>
      <c r="O180" s="16"/>
      <c r="S180" s="3"/>
      <c r="T180" s="16"/>
      <c r="Z180" s="36"/>
      <c r="AA180" s="36"/>
    </row>
    <row r="181" spans="1:27" ht="12.75" customHeight="1" x14ac:dyDescent="0.3">
      <c r="A181" s="2" t="s">
        <v>52</v>
      </c>
      <c r="B181" s="11">
        <v>20131</v>
      </c>
      <c r="C181" s="12">
        <v>1051</v>
      </c>
      <c r="D181" s="13">
        <f t="shared" ref="D181:D205" si="33">C181/C206</f>
        <v>3.971582964894381E-2</v>
      </c>
      <c r="E181" s="14">
        <v>3176741.1</v>
      </c>
      <c r="F181" s="13">
        <f t="shared" ref="F181:F205" si="34">E181/E206</f>
        <v>2.0394416660912427E-2</v>
      </c>
      <c r="G181" s="15">
        <f t="shared" si="29"/>
        <v>3022.5890580399619</v>
      </c>
      <c r="J181" s="3"/>
      <c r="M181" s="3"/>
      <c r="N181" s="16"/>
      <c r="O181" s="16"/>
      <c r="S181" s="3"/>
      <c r="T181" s="16"/>
      <c r="Z181" s="3"/>
      <c r="AA181" s="3"/>
    </row>
    <row r="182" spans="1:27" ht="12.75" customHeight="1" x14ac:dyDescent="0.3">
      <c r="A182" s="2" t="s">
        <v>52</v>
      </c>
      <c r="B182" s="11">
        <v>20132</v>
      </c>
      <c r="C182" s="12">
        <v>1218</v>
      </c>
      <c r="D182" s="13">
        <f t="shared" si="33"/>
        <v>3.7994821723804473E-2</v>
      </c>
      <c r="E182" s="14">
        <v>3949732.82</v>
      </c>
      <c r="F182" s="13">
        <f t="shared" si="34"/>
        <v>2.038364293410215E-2</v>
      </c>
      <c r="G182" s="15">
        <f t="shared" si="29"/>
        <v>3242.8019868637107</v>
      </c>
      <c r="J182" s="3"/>
      <c r="M182" s="3"/>
      <c r="N182" s="16"/>
      <c r="O182" s="16"/>
      <c r="S182" s="3"/>
      <c r="T182" s="16"/>
      <c r="Z182" s="3"/>
      <c r="AA182" s="3"/>
    </row>
    <row r="183" spans="1:27" ht="12.75" customHeight="1" x14ac:dyDescent="0.3">
      <c r="A183" s="2" t="s">
        <v>52</v>
      </c>
      <c r="B183" s="11">
        <v>20141</v>
      </c>
      <c r="C183" s="12">
        <v>1067</v>
      </c>
      <c r="D183" s="13">
        <f t="shared" si="33"/>
        <v>3.727510917030568E-2</v>
      </c>
      <c r="E183" s="14">
        <v>3597598.98</v>
      </c>
      <c r="F183" s="13">
        <f t="shared" si="34"/>
        <v>2.061886021563257E-2</v>
      </c>
      <c r="G183" s="15">
        <f t="shared" si="29"/>
        <v>3371.695388940956</v>
      </c>
      <c r="J183" s="3"/>
      <c r="M183" s="3"/>
      <c r="N183" s="16"/>
      <c r="O183" s="16"/>
      <c r="S183" s="3"/>
      <c r="T183" s="16"/>
      <c r="Z183" s="3"/>
      <c r="AA183" s="3"/>
    </row>
    <row r="184" spans="1:27" ht="12.75" customHeight="1" x14ac:dyDescent="0.3">
      <c r="A184" s="2" t="s">
        <v>52</v>
      </c>
      <c r="B184" s="11">
        <v>20142</v>
      </c>
      <c r="C184" s="12">
        <v>1173</v>
      </c>
      <c r="D184" s="13">
        <f t="shared" si="33"/>
        <v>3.7919441391349326E-2</v>
      </c>
      <c r="E184" s="14">
        <v>4361541.71</v>
      </c>
      <c r="F184" s="13">
        <f t="shared" si="34"/>
        <v>2.0907311878436526E-2</v>
      </c>
      <c r="G184" s="15">
        <f t="shared" si="29"/>
        <v>3718.2793776641092</v>
      </c>
      <c r="J184" s="3"/>
      <c r="M184" s="3"/>
      <c r="N184" s="16"/>
      <c r="O184" s="16"/>
      <c r="S184" s="3"/>
      <c r="T184" s="16"/>
      <c r="Z184" s="3"/>
      <c r="AA184" s="3"/>
    </row>
    <row r="185" spans="1:27" ht="12.75" customHeight="1" x14ac:dyDescent="0.3">
      <c r="A185" s="2" t="s">
        <v>52</v>
      </c>
      <c r="B185" s="11">
        <v>20151</v>
      </c>
      <c r="C185" s="12">
        <v>1030</v>
      </c>
      <c r="D185" s="13">
        <f t="shared" si="33"/>
        <v>3.3470899814772692E-2</v>
      </c>
      <c r="E185" s="14">
        <v>3367505.74</v>
      </c>
      <c r="F185" s="13">
        <f t="shared" si="34"/>
        <v>1.7214241840054084E-2</v>
      </c>
      <c r="G185" s="15">
        <f t="shared" si="29"/>
        <v>3269.4230485436897</v>
      </c>
      <c r="J185" s="3"/>
      <c r="M185" s="3"/>
      <c r="N185" s="16"/>
      <c r="O185" s="16"/>
      <c r="S185" s="3"/>
      <c r="T185" s="16"/>
      <c r="Z185" s="3"/>
      <c r="AA185" s="3"/>
    </row>
    <row r="186" spans="1:27" ht="12.75" customHeight="1" x14ac:dyDescent="0.3">
      <c r="A186" s="2" t="s">
        <v>52</v>
      </c>
      <c r="B186" s="11">
        <v>20152</v>
      </c>
      <c r="C186" s="12">
        <v>1146</v>
      </c>
      <c r="D186" s="13">
        <f t="shared" si="33"/>
        <v>3.3357589870470092E-2</v>
      </c>
      <c r="E186" s="14">
        <v>4646706.51</v>
      </c>
      <c r="F186" s="13">
        <f t="shared" si="34"/>
        <v>1.9027565713173333E-2</v>
      </c>
      <c r="G186" s="15">
        <f t="shared" si="29"/>
        <v>4054.717722513089</v>
      </c>
      <c r="J186" s="3"/>
      <c r="M186" s="3"/>
      <c r="N186" s="16"/>
      <c r="O186" s="16"/>
      <c r="S186" s="3"/>
      <c r="T186" s="16"/>
      <c r="Z186" s="3"/>
      <c r="AA186" s="3"/>
    </row>
    <row r="187" spans="1:27" ht="12.75" customHeight="1" x14ac:dyDescent="0.3">
      <c r="A187" s="2" t="s">
        <v>52</v>
      </c>
      <c r="B187" s="11">
        <v>20161</v>
      </c>
      <c r="C187" s="12">
        <v>1026</v>
      </c>
      <c r="D187" s="13">
        <f t="shared" si="33"/>
        <v>3.214688557463341E-2</v>
      </c>
      <c r="E187" s="14">
        <v>4082955.93</v>
      </c>
      <c r="F187" s="13">
        <f t="shared" si="34"/>
        <v>1.8549063622453666E-2</v>
      </c>
      <c r="G187" s="15">
        <f t="shared" si="29"/>
        <v>3979.4892105263161</v>
      </c>
      <c r="J187" s="3"/>
      <c r="M187" s="3"/>
      <c r="N187" s="16"/>
      <c r="O187" s="16"/>
      <c r="S187" s="3"/>
      <c r="T187" s="16"/>
      <c r="Z187" s="3"/>
      <c r="AA187" s="3"/>
    </row>
    <row r="188" spans="1:27" ht="12.75" customHeight="1" x14ac:dyDescent="0.3">
      <c r="A188" s="2" t="s">
        <v>52</v>
      </c>
      <c r="B188" s="11">
        <v>20162</v>
      </c>
      <c r="C188" s="12">
        <v>1282</v>
      </c>
      <c r="D188" s="13">
        <f t="shared" si="33"/>
        <v>3.4255177020708086E-2</v>
      </c>
      <c r="E188" s="14">
        <v>4867569.5199999996</v>
      </c>
      <c r="F188" s="13">
        <f t="shared" si="34"/>
        <v>2.0185728311616077E-2</v>
      </c>
      <c r="G188" s="15">
        <f t="shared" si="29"/>
        <v>3796.8560998439934</v>
      </c>
      <c r="J188" s="3"/>
      <c r="M188" s="3"/>
      <c r="N188" s="16"/>
      <c r="O188" s="16"/>
      <c r="S188" s="3"/>
      <c r="T188" s="16"/>
      <c r="Z188" s="3"/>
      <c r="AA188" s="3"/>
    </row>
    <row r="189" spans="1:27" ht="12.75" customHeight="1" x14ac:dyDescent="0.3">
      <c r="A189" s="2" t="s">
        <v>52</v>
      </c>
      <c r="B189" s="11">
        <v>20171</v>
      </c>
      <c r="C189" s="12">
        <v>984</v>
      </c>
      <c r="D189" s="13">
        <f t="shared" si="33"/>
        <v>2.9857992474814906E-2</v>
      </c>
      <c r="E189" s="14">
        <v>3754255.49</v>
      </c>
      <c r="F189" s="13">
        <f t="shared" si="34"/>
        <v>1.8759752086769582E-2</v>
      </c>
      <c r="G189" s="15">
        <f t="shared" si="29"/>
        <v>3815.3002947154473</v>
      </c>
      <c r="J189" s="3"/>
      <c r="M189" s="3"/>
      <c r="N189" s="16"/>
      <c r="O189" s="16"/>
      <c r="S189" s="3"/>
      <c r="T189" s="16"/>
      <c r="Z189" s="3"/>
      <c r="AA189" s="3"/>
    </row>
    <row r="190" spans="1:27" ht="12.75" customHeight="1" x14ac:dyDescent="0.3">
      <c r="A190" s="2" t="s">
        <v>52</v>
      </c>
      <c r="B190" s="11">
        <v>20172</v>
      </c>
      <c r="C190" s="12">
        <v>1065</v>
      </c>
      <c r="D190" s="13">
        <f t="shared" si="33"/>
        <v>2.775678281946363E-2</v>
      </c>
      <c r="E190" s="14">
        <v>3824139.59</v>
      </c>
      <c r="F190" s="13">
        <f t="shared" si="34"/>
        <v>1.6122106034907647E-2</v>
      </c>
      <c r="G190" s="15">
        <f t="shared" si="29"/>
        <v>3590.7413990610326</v>
      </c>
      <c r="J190" s="3"/>
      <c r="M190" s="3"/>
      <c r="N190" s="16"/>
      <c r="O190" s="16"/>
      <c r="S190" s="3"/>
      <c r="T190" s="16"/>
      <c r="Z190" s="3"/>
      <c r="AA190" s="3"/>
    </row>
    <row r="191" spans="1:27" ht="12.75" customHeight="1" x14ac:dyDescent="0.3">
      <c r="A191" s="2" t="s">
        <v>52</v>
      </c>
      <c r="B191" s="11">
        <v>20181</v>
      </c>
      <c r="C191" s="12">
        <v>894</v>
      </c>
      <c r="D191" s="13">
        <f t="shared" si="33"/>
        <v>2.6740047258696498E-2</v>
      </c>
      <c r="E191" s="14">
        <v>3563152.55</v>
      </c>
      <c r="F191" s="13">
        <f t="shared" si="34"/>
        <v>1.7418564813663023E-2</v>
      </c>
      <c r="G191" s="15">
        <f t="shared" si="29"/>
        <v>3985.6292505592837</v>
      </c>
      <c r="J191" s="3"/>
      <c r="M191" s="3"/>
      <c r="N191" s="16"/>
      <c r="O191" s="16"/>
      <c r="S191" s="3"/>
      <c r="T191" s="16"/>
      <c r="Z191" s="3"/>
      <c r="AA191" s="3"/>
    </row>
    <row r="192" spans="1:27" ht="12.75" customHeight="1" x14ac:dyDescent="0.3">
      <c r="A192" s="2" t="s">
        <v>52</v>
      </c>
      <c r="B192" s="11">
        <v>20182</v>
      </c>
      <c r="C192" s="12">
        <v>1072</v>
      </c>
      <c r="D192" s="13">
        <f t="shared" si="33"/>
        <v>2.8297653300952935E-2</v>
      </c>
      <c r="E192" s="14">
        <v>4077500.02</v>
      </c>
      <c r="F192" s="13">
        <f t="shared" si="34"/>
        <v>1.7302236306792538E-2</v>
      </c>
      <c r="G192" s="15">
        <f t="shared" si="29"/>
        <v>3803.638078358209</v>
      </c>
      <c r="J192" s="3"/>
      <c r="M192" s="3"/>
      <c r="N192" s="16"/>
      <c r="O192" s="16"/>
      <c r="S192" s="3"/>
      <c r="T192" s="16"/>
      <c r="Z192" s="3"/>
      <c r="AA192" s="3"/>
    </row>
    <row r="193" spans="1:27" ht="12.75" customHeight="1" x14ac:dyDescent="0.3">
      <c r="A193" s="2" t="s">
        <v>52</v>
      </c>
      <c r="B193" s="11">
        <v>20191</v>
      </c>
      <c r="C193" s="12">
        <v>940</v>
      </c>
      <c r="D193" s="13">
        <f t="shared" si="33"/>
        <v>2.7851851851851853E-2</v>
      </c>
      <c r="E193" s="14">
        <v>3241730.97</v>
      </c>
      <c r="F193" s="13">
        <f t="shared" si="34"/>
        <v>1.5449502842347971E-2</v>
      </c>
      <c r="G193" s="15">
        <f t="shared" si="29"/>
        <v>3448.6499680851066</v>
      </c>
      <c r="J193" s="3"/>
      <c r="M193" s="3"/>
      <c r="N193" s="16"/>
      <c r="O193" s="16"/>
      <c r="S193" s="3"/>
      <c r="T193" s="16"/>
      <c r="Z193" s="3"/>
      <c r="AA193" s="3"/>
    </row>
    <row r="194" spans="1:27" ht="12.75" customHeight="1" x14ac:dyDescent="0.3">
      <c r="A194" s="2" t="s">
        <v>52</v>
      </c>
      <c r="B194" s="11">
        <v>20192</v>
      </c>
      <c r="C194" s="12">
        <v>1024</v>
      </c>
      <c r="D194" s="13">
        <f t="shared" si="33"/>
        <v>2.6503092890234749E-2</v>
      </c>
      <c r="E194" s="14">
        <v>4025861.33</v>
      </c>
      <c r="F194" s="13">
        <f t="shared" si="34"/>
        <v>1.6869018824492685E-2</v>
      </c>
      <c r="G194" s="15">
        <f t="shared" si="29"/>
        <v>3931.5052050781251</v>
      </c>
      <c r="J194" s="3"/>
      <c r="M194" s="3"/>
      <c r="N194" s="16"/>
      <c r="O194" s="16"/>
      <c r="S194" s="3"/>
      <c r="T194" s="16"/>
      <c r="Z194" s="3"/>
      <c r="AA194" s="3"/>
    </row>
    <row r="195" spans="1:27" ht="12.75" customHeight="1" x14ac:dyDescent="0.3">
      <c r="A195" s="2" t="s">
        <v>52</v>
      </c>
      <c r="B195" s="11">
        <v>20201</v>
      </c>
      <c r="C195" s="12">
        <v>636</v>
      </c>
      <c r="D195" s="13">
        <f t="shared" si="33"/>
        <v>3.2734572031499307E-2</v>
      </c>
      <c r="E195" s="14">
        <v>2568717.62</v>
      </c>
      <c r="F195" s="13">
        <f t="shared" si="34"/>
        <v>1.8947920550491489E-2</v>
      </c>
      <c r="G195" s="15">
        <f t="shared" si="29"/>
        <v>4038.8641823899375</v>
      </c>
      <c r="J195" s="3"/>
      <c r="M195" s="3"/>
      <c r="N195" s="16"/>
      <c r="O195" s="16"/>
      <c r="S195" s="3"/>
      <c r="T195" s="16"/>
      <c r="Z195" s="3"/>
      <c r="AA195" s="3"/>
    </row>
    <row r="196" spans="1:27" ht="12.75" customHeight="1" x14ac:dyDescent="0.3">
      <c r="A196" s="2" t="s">
        <v>52</v>
      </c>
      <c r="B196" s="11">
        <v>20202</v>
      </c>
      <c r="C196" s="12">
        <v>755</v>
      </c>
      <c r="D196" s="13">
        <f t="shared" si="33"/>
        <v>3.074855420705384E-2</v>
      </c>
      <c r="E196" s="14">
        <v>2862446.06</v>
      </c>
      <c r="F196" s="13">
        <f t="shared" si="34"/>
        <v>1.7024998194126641E-2</v>
      </c>
      <c r="G196" s="15">
        <f t="shared" si="29"/>
        <v>3791.3192847682121</v>
      </c>
      <c r="J196" s="3"/>
      <c r="M196" s="3"/>
      <c r="N196" s="16"/>
      <c r="O196" s="16"/>
      <c r="S196" s="3"/>
      <c r="T196" s="16"/>
      <c r="Z196" s="3"/>
      <c r="AA196" s="3"/>
    </row>
    <row r="197" spans="1:27" ht="12.75" customHeight="1" x14ac:dyDescent="0.3">
      <c r="A197" s="2" t="s">
        <v>52</v>
      </c>
      <c r="B197" s="11">
        <v>20211</v>
      </c>
      <c r="C197" s="12">
        <v>512</v>
      </c>
      <c r="D197" s="13">
        <f t="shared" si="33"/>
        <v>2.797661329981968E-2</v>
      </c>
      <c r="E197" s="14">
        <v>1985876.2</v>
      </c>
      <c r="F197" s="13">
        <f t="shared" si="34"/>
        <v>1.7040347908074321E-2</v>
      </c>
      <c r="G197" s="15">
        <f t="shared" si="29"/>
        <v>3878.6644531249999</v>
      </c>
      <c r="J197" s="3"/>
      <c r="M197" s="3"/>
      <c r="N197" s="16"/>
      <c r="O197" s="16"/>
      <c r="S197" s="3"/>
      <c r="T197" s="16"/>
      <c r="Z197" s="3"/>
      <c r="AA197" s="3"/>
    </row>
    <row r="198" spans="1:27" ht="12.75" customHeight="1" x14ac:dyDescent="0.3">
      <c r="A198" s="2" t="s">
        <v>52</v>
      </c>
      <c r="B198" s="11">
        <v>20212</v>
      </c>
      <c r="C198" s="12">
        <v>802</v>
      </c>
      <c r="D198" s="13">
        <f t="shared" si="33"/>
        <v>2.8247393632009017E-2</v>
      </c>
      <c r="E198" s="14">
        <v>2906841.09</v>
      </c>
      <c r="F198" s="13">
        <f t="shared" si="34"/>
        <v>1.6359349135667542E-2</v>
      </c>
      <c r="G198" s="15">
        <f t="shared" si="29"/>
        <v>3624.4901371571073</v>
      </c>
      <c r="J198" s="3"/>
      <c r="M198" s="3"/>
      <c r="N198" s="16"/>
      <c r="O198" s="16"/>
      <c r="S198" s="3"/>
      <c r="T198" s="16"/>
      <c r="Z198" s="3"/>
      <c r="AA198" s="3"/>
    </row>
    <row r="199" spans="1:27" ht="12.75" customHeight="1" x14ac:dyDescent="0.3">
      <c r="A199" s="2" t="s">
        <v>52</v>
      </c>
      <c r="B199" s="11">
        <v>20221</v>
      </c>
      <c r="C199" s="12">
        <v>681</v>
      </c>
      <c r="D199" s="13">
        <f t="shared" si="33"/>
        <v>2.6688090292746013E-2</v>
      </c>
      <c r="E199" s="14">
        <v>2184889.27</v>
      </c>
      <c r="F199" s="13">
        <f t="shared" si="34"/>
        <v>1.5148328588848063E-2</v>
      </c>
      <c r="G199" s="15">
        <f t="shared" si="29"/>
        <v>3208.3542878120411</v>
      </c>
      <c r="J199" s="3"/>
      <c r="M199" s="3"/>
      <c r="N199" s="16"/>
      <c r="O199" s="16"/>
      <c r="S199" s="3"/>
      <c r="T199" s="16"/>
      <c r="Z199" s="3"/>
      <c r="AA199" s="3"/>
    </row>
    <row r="200" spans="1:27" ht="12.75" customHeight="1" x14ac:dyDescent="0.3">
      <c r="A200" s="2" t="s">
        <v>52</v>
      </c>
      <c r="B200" s="11">
        <v>20222</v>
      </c>
      <c r="C200" s="12">
        <v>742</v>
      </c>
      <c r="D200" s="13">
        <f t="shared" si="33"/>
        <v>2.425391429411957E-2</v>
      </c>
      <c r="E200" s="14">
        <v>2451796.08</v>
      </c>
      <c r="F200" s="13">
        <f t="shared" si="34"/>
        <v>1.372207734116981E-2</v>
      </c>
      <c r="G200" s="15">
        <f t="shared" si="29"/>
        <v>3304.3073854447439</v>
      </c>
      <c r="J200" s="3"/>
      <c r="M200" s="3"/>
      <c r="N200" s="16"/>
      <c r="O200" s="16"/>
      <c r="S200" s="3"/>
      <c r="T200" s="16"/>
      <c r="Z200" s="3"/>
      <c r="AA200" s="3"/>
    </row>
    <row r="201" spans="1:27" ht="12.75" customHeight="1" x14ac:dyDescent="0.3">
      <c r="A201" s="2" t="s">
        <v>52</v>
      </c>
      <c r="B201" s="11">
        <v>20231</v>
      </c>
      <c r="C201" s="12">
        <v>686</v>
      </c>
      <c r="D201" s="13">
        <f t="shared" si="33"/>
        <v>2.3408974577717113E-2</v>
      </c>
      <c r="E201" s="14">
        <v>1913920.94</v>
      </c>
      <c r="F201" s="13">
        <f t="shared" si="34"/>
        <v>1.2422318842232362E-2</v>
      </c>
      <c r="G201" s="15">
        <f t="shared" ref="G201:G202" si="35">E201/C201</f>
        <v>2789.9722157434403</v>
      </c>
      <c r="J201" s="3"/>
      <c r="M201" s="3"/>
      <c r="N201" s="16"/>
      <c r="O201" s="16"/>
      <c r="S201" s="3"/>
      <c r="T201" s="16"/>
      <c r="Z201" s="3"/>
      <c r="AA201" s="3"/>
    </row>
    <row r="202" spans="1:27" ht="12.75" customHeight="1" x14ac:dyDescent="0.3">
      <c r="A202" s="2" t="s">
        <v>52</v>
      </c>
      <c r="B202" s="11">
        <v>20232</v>
      </c>
      <c r="C202" s="12">
        <v>867</v>
      </c>
      <c r="D202" s="13">
        <f t="shared" si="33"/>
        <v>2.5213016546950882E-2</v>
      </c>
      <c r="E202" s="14">
        <v>2169117.65</v>
      </c>
      <c r="F202" s="13">
        <f t="shared" si="34"/>
        <v>1.2921271905560397E-2</v>
      </c>
      <c r="G202" s="15">
        <f t="shared" si="35"/>
        <v>2501.8658016147633</v>
      </c>
      <c r="J202" s="3"/>
      <c r="M202" s="3"/>
      <c r="N202" s="16"/>
      <c r="O202" s="16"/>
      <c r="S202" s="3"/>
      <c r="T202" s="16"/>
      <c r="Z202" s="3"/>
      <c r="AA202" s="3"/>
    </row>
    <row r="203" spans="1:27" ht="12.75" customHeight="1" x14ac:dyDescent="0.3">
      <c r="A203" s="2" t="s">
        <v>52</v>
      </c>
      <c r="B203" s="11">
        <v>20241</v>
      </c>
      <c r="C203" s="12">
        <v>727</v>
      </c>
      <c r="D203" s="13">
        <f t="shared" si="33"/>
        <v>2.3083029052230513E-2</v>
      </c>
      <c r="E203" s="14">
        <v>1745488.85</v>
      </c>
      <c r="F203" s="13">
        <f t="shared" si="34"/>
        <v>1.3903246654869354E-2</v>
      </c>
      <c r="G203" s="15">
        <f t="shared" ref="G203:G204" si="36">E203/C203</f>
        <v>2400.9475240715269</v>
      </c>
      <c r="J203" s="3"/>
      <c r="M203" s="3"/>
      <c r="N203" s="16"/>
      <c r="O203" s="16"/>
      <c r="S203" s="3"/>
      <c r="T203" s="16"/>
      <c r="Z203" s="3"/>
      <c r="AA203" s="3"/>
    </row>
    <row r="204" spans="1:27" ht="12.75" customHeight="1" x14ac:dyDescent="0.3">
      <c r="A204" s="2" t="s">
        <v>52</v>
      </c>
      <c r="B204" s="11">
        <v>20242</v>
      </c>
      <c r="C204" s="12">
        <v>718</v>
      </c>
      <c r="D204" s="13">
        <f t="shared" si="33"/>
        <v>2.1020581432795619E-2</v>
      </c>
      <c r="E204" s="14">
        <v>1308465.58</v>
      </c>
      <c r="F204" s="13">
        <f t="shared" si="34"/>
        <v>1.3190075954656801E-2</v>
      </c>
      <c r="G204" s="15">
        <f t="shared" si="36"/>
        <v>1822.375459610028</v>
      </c>
      <c r="J204" s="3"/>
      <c r="M204" s="3"/>
      <c r="N204" s="16"/>
      <c r="O204" s="16"/>
      <c r="S204" s="3"/>
      <c r="T204" s="16"/>
      <c r="Z204" s="3"/>
      <c r="AA204" s="3"/>
    </row>
    <row r="205" spans="1:27" ht="12.75" customHeight="1" x14ac:dyDescent="0.3">
      <c r="A205" s="2" t="s">
        <v>52</v>
      </c>
      <c r="B205" s="11">
        <v>20251</v>
      </c>
      <c r="C205" s="12">
        <v>297</v>
      </c>
      <c r="D205" s="13">
        <f t="shared" si="33"/>
        <v>1.7908827785817656E-2</v>
      </c>
      <c r="E205" s="14">
        <v>360365.1</v>
      </c>
      <c r="F205" s="13">
        <f t="shared" si="34"/>
        <v>1.4071955442368658E-2</v>
      </c>
      <c r="G205" s="15">
        <f t="shared" ref="G205" si="37">E205/C205</f>
        <v>1213.350505050505</v>
      </c>
      <c r="J205" s="3"/>
      <c r="M205" s="3"/>
      <c r="N205" s="16"/>
      <c r="O205" s="16"/>
      <c r="S205" s="3"/>
      <c r="T205" s="16"/>
      <c r="Z205" s="3"/>
      <c r="AA205" s="3"/>
    </row>
    <row r="206" spans="1:27" ht="12.75" customHeight="1" x14ac:dyDescent="0.3">
      <c r="A206" s="2" t="s">
        <v>53</v>
      </c>
      <c r="B206" s="11">
        <v>20131</v>
      </c>
      <c r="C206" s="12">
        <f t="shared" ref="C206:F230" si="38">C6+C31+C56+C81+C106+C131+C156+C181</f>
        <v>26463</v>
      </c>
      <c r="D206" s="13">
        <f t="shared" si="38"/>
        <v>0.99999999999999989</v>
      </c>
      <c r="E206" s="14">
        <f t="shared" si="38"/>
        <v>155765234.80999997</v>
      </c>
      <c r="F206" s="13">
        <f t="shared" si="38"/>
        <v>1.0000000000000002</v>
      </c>
      <c r="G206" s="15">
        <f t="shared" si="29"/>
        <v>5886.1517896685928</v>
      </c>
      <c r="J206" s="3"/>
      <c r="M206" s="3"/>
      <c r="N206" s="11"/>
      <c r="O206" s="16"/>
      <c r="S206" s="3"/>
      <c r="T206" s="16"/>
    </row>
    <row r="207" spans="1:27" ht="12.75" customHeight="1" x14ac:dyDescent="0.3">
      <c r="A207" s="2" t="s">
        <v>53</v>
      </c>
      <c r="B207" s="11">
        <v>20132</v>
      </c>
      <c r="C207" s="12">
        <f t="shared" si="38"/>
        <v>32057</v>
      </c>
      <c r="D207" s="13">
        <f t="shared" si="38"/>
        <v>1</v>
      </c>
      <c r="E207" s="14">
        <f t="shared" si="38"/>
        <v>193769721.76999998</v>
      </c>
      <c r="F207" s="13">
        <f t="shared" si="38"/>
        <v>1.0000000000000002</v>
      </c>
      <c r="G207" s="15">
        <f t="shared" si="29"/>
        <v>6044.5369738278687</v>
      </c>
      <c r="J207" s="3"/>
      <c r="M207" s="3"/>
      <c r="N207" s="11"/>
      <c r="O207" s="16"/>
      <c r="S207" s="3"/>
    </row>
    <row r="208" spans="1:27" ht="12.75" customHeight="1" x14ac:dyDescent="0.3">
      <c r="A208" s="2" t="s">
        <v>53</v>
      </c>
      <c r="B208" s="11">
        <v>20141</v>
      </c>
      <c r="C208" s="12">
        <f t="shared" si="38"/>
        <v>28625</v>
      </c>
      <c r="D208" s="13">
        <f t="shared" si="38"/>
        <v>0.99999999999999989</v>
      </c>
      <c r="E208" s="14">
        <f t="shared" si="38"/>
        <v>174480982.09</v>
      </c>
      <c r="F208" s="13">
        <f t="shared" si="38"/>
        <v>1</v>
      </c>
      <c r="G208" s="15">
        <f t="shared" si="29"/>
        <v>6095.4054878602619</v>
      </c>
      <c r="J208" s="3"/>
      <c r="M208" s="3"/>
      <c r="N208" s="11"/>
      <c r="O208" s="16"/>
      <c r="S208" s="3"/>
    </row>
    <row r="209" spans="1:19" ht="12.75" customHeight="1" x14ac:dyDescent="0.3">
      <c r="A209" s="2" t="s">
        <v>53</v>
      </c>
      <c r="B209" s="11">
        <v>20142</v>
      </c>
      <c r="C209" s="12">
        <f t="shared" si="38"/>
        <v>30934</v>
      </c>
      <c r="D209" s="13">
        <f t="shared" si="38"/>
        <v>1.0000000000000002</v>
      </c>
      <c r="E209" s="14">
        <f t="shared" si="38"/>
        <v>208613222.75</v>
      </c>
      <c r="F209" s="13">
        <f t="shared" si="38"/>
        <v>1</v>
      </c>
      <c r="G209" s="15">
        <f t="shared" si="29"/>
        <v>6743.8166014741064</v>
      </c>
      <c r="J209" s="3"/>
      <c r="M209" s="3"/>
      <c r="N209" s="11"/>
      <c r="O209" s="16"/>
      <c r="S209" s="3"/>
    </row>
    <row r="210" spans="1:19" ht="12.75" customHeight="1" x14ac:dyDescent="0.3">
      <c r="A210" s="2" t="s">
        <v>53</v>
      </c>
      <c r="B210" s="11">
        <v>20151</v>
      </c>
      <c r="C210" s="12">
        <f t="shared" si="38"/>
        <v>30773</v>
      </c>
      <c r="D210" s="13">
        <f t="shared" si="38"/>
        <v>1</v>
      </c>
      <c r="E210" s="14">
        <f t="shared" si="38"/>
        <v>195623238.67000002</v>
      </c>
      <c r="F210" s="13">
        <f t="shared" si="38"/>
        <v>0.99999999999999978</v>
      </c>
      <c r="G210" s="15">
        <f t="shared" si="29"/>
        <v>6356.9765271504248</v>
      </c>
      <c r="J210" s="3"/>
      <c r="M210" s="3"/>
      <c r="N210" s="11"/>
      <c r="O210" s="16"/>
      <c r="S210" s="3"/>
    </row>
    <row r="211" spans="1:19" ht="12.75" customHeight="1" x14ac:dyDescent="0.3">
      <c r="A211" s="2" t="s">
        <v>53</v>
      </c>
      <c r="B211" s="11">
        <v>20152</v>
      </c>
      <c r="C211" s="12">
        <f t="shared" si="38"/>
        <v>34355</v>
      </c>
      <c r="D211" s="13">
        <f t="shared" si="38"/>
        <v>1</v>
      </c>
      <c r="E211" s="14">
        <f t="shared" si="38"/>
        <v>244209195.22999996</v>
      </c>
      <c r="F211" s="13">
        <f t="shared" si="38"/>
        <v>1.0000000000000002</v>
      </c>
      <c r="G211" s="15">
        <f t="shared" si="29"/>
        <v>7108.4032958812386</v>
      </c>
      <c r="J211" s="3"/>
      <c r="M211" s="3"/>
      <c r="N211" s="11"/>
      <c r="O211" s="16"/>
      <c r="S211" s="3"/>
    </row>
    <row r="212" spans="1:19" ht="12.75" customHeight="1" x14ac:dyDescent="0.3">
      <c r="A212" s="2" t="s">
        <v>53</v>
      </c>
      <c r="B212" s="11">
        <v>20161</v>
      </c>
      <c r="C212" s="12">
        <f t="shared" si="38"/>
        <v>31916</v>
      </c>
      <c r="D212" s="13">
        <f t="shared" si="38"/>
        <v>1</v>
      </c>
      <c r="E212" s="14">
        <f t="shared" si="38"/>
        <v>220116552.14000002</v>
      </c>
      <c r="F212" s="13">
        <f t="shared" si="38"/>
        <v>1</v>
      </c>
      <c r="G212" s="15">
        <f t="shared" si="29"/>
        <v>6896.7462131846105</v>
      </c>
      <c r="J212" s="3"/>
      <c r="M212" s="3"/>
      <c r="N212" s="11"/>
      <c r="O212" s="16"/>
      <c r="S212" s="3"/>
    </row>
    <row r="213" spans="1:19" ht="12.75" customHeight="1" x14ac:dyDescent="0.3">
      <c r="A213" s="2" t="s">
        <v>53</v>
      </c>
      <c r="B213" s="11">
        <v>20162</v>
      </c>
      <c r="C213" s="12">
        <f t="shared" si="38"/>
        <v>37425</v>
      </c>
      <c r="D213" s="13">
        <f t="shared" si="38"/>
        <v>1</v>
      </c>
      <c r="E213" s="14">
        <f t="shared" si="38"/>
        <v>241139157.57000002</v>
      </c>
      <c r="F213" s="13">
        <f t="shared" si="38"/>
        <v>0.99999999999999978</v>
      </c>
      <c r="G213" s="15">
        <f t="shared" si="29"/>
        <v>6443.2640633266537</v>
      </c>
      <c r="J213" s="3"/>
      <c r="M213" s="3"/>
      <c r="N213" s="11"/>
      <c r="O213" s="16"/>
      <c r="S213" s="3"/>
    </row>
    <row r="214" spans="1:19" ht="12.75" customHeight="1" x14ac:dyDescent="0.3">
      <c r="A214" s="2" t="s">
        <v>53</v>
      </c>
      <c r="B214" s="11">
        <v>20171</v>
      </c>
      <c r="C214" s="12">
        <f t="shared" si="38"/>
        <v>32956</v>
      </c>
      <c r="D214" s="13">
        <f t="shared" si="38"/>
        <v>1</v>
      </c>
      <c r="E214" s="14">
        <f t="shared" si="38"/>
        <v>200122873.30000004</v>
      </c>
      <c r="F214" s="13">
        <f t="shared" si="38"/>
        <v>0.99999999999999967</v>
      </c>
      <c r="G214" s="15">
        <f t="shared" si="29"/>
        <v>6072.4260620220912</v>
      </c>
      <c r="J214" s="3"/>
      <c r="M214" s="3"/>
      <c r="N214" s="11"/>
      <c r="O214" s="16"/>
      <c r="S214" s="3"/>
    </row>
    <row r="215" spans="1:19" ht="12.75" customHeight="1" x14ac:dyDescent="0.3">
      <c r="A215" s="2" t="s">
        <v>53</v>
      </c>
      <c r="B215" s="11">
        <v>20172</v>
      </c>
      <c r="C215" s="12">
        <f t="shared" si="38"/>
        <v>38369</v>
      </c>
      <c r="D215" s="13">
        <f t="shared" si="38"/>
        <v>1</v>
      </c>
      <c r="E215" s="14">
        <f t="shared" si="38"/>
        <v>237198513.75000003</v>
      </c>
      <c r="F215" s="13">
        <f t="shared" si="38"/>
        <v>0.99999999999999978</v>
      </c>
      <c r="G215" s="15">
        <f t="shared" si="29"/>
        <v>6182.0353345148433</v>
      </c>
    </row>
    <row r="216" spans="1:19" ht="12.75" customHeight="1" x14ac:dyDescent="0.3">
      <c r="A216" s="2" t="s">
        <v>53</v>
      </c>
      <c r="B216" s="11">
        <v>20181</v>
      </c>
      <c r="C216" s="12">
        <f t="shared" si="38"/>
        <v>33433</v>
      </c>
      <c r="D216" s="13">
        <f t="shared" si="38"/>
        <v>1</v>
      </c>
      <c r="E216" s="14">
        <f t="shared" si="38"/>
        <v>204560627.59</v>
      </c>
      <c r="F216" s="13">
        <f t="shared" si="38"/>
        <v>0.99999999999999989</v>
      </c>
      <c r="G216" s="15">
        <f t="shared" si="29"/>
        <v>6118.5244396255202</v>
      </c>
    </row>
    <row r="217" spans="1:19" ht="12.75" customHeight="1" x14ac:dyDescent="0.3">
      <c r="A217" s="2" t="s">
        <v>53</v>
      </c>
      <c r="B217" s="11">
        <v>20182</v>
      </c>
      <c r="C217" s="12">
        <f t="shared" si="38"/>
        <v>37883</v>
      </c>
      <c r="D217" s="13">
        <f t="shared" si="38"/>
        <v>1</v>
      </c>
      <c r="E217" s="14">
        <f t="shared" si="38"/>
        <v>235663179.47000003</v>
      </c>
      <c r="F217" s="13">
        <f t="shared" si="38"/>
        <v>0.99999999999999978</v>
      </c>
      <c r="G217" s="15">
        <f t="shared" si="29"/>
        <v>6220.8161832484238</v>
      </c>
    </row>
    <row r="218" spans="1:19" ht="12.75" customHeight="1" x14ac:dyDescent="0.3">
      <c r="A218" s="2" t="s">
        <v>53</v>
      </c>
      <c r="B218" s="11">
        <v>20191</v>
      </c>
      <c r="C218" s="12">
        <f t="shared" si="38"/>
        <v>33750</v>
      </c>
      <c r="D218" s="13">
        <f t="shared" si="38"/>
        <v>1</v>
      </c>
      <c r="E218" s="14">
        <f t="shared" si="38"/>
        <v>209827526.69000003</v>
      </c>
      <c r="F218" s="13">
        <f t="shared" si="38"/>
        <v>0.99999999999999967</v>
      </c>
      <c r="G218" s="15">
        <f t="shared" si="29"/>
        <v>6217.1119019259268</v>
      </c>
    </row>
    <row r="219" spans="1:19" ht="12.75" customHeight="1" x14ac:dyDescent="0.3">
      <c r="A219" s="2" t="s">
        <v>53</v>
      </c>
      <c r="B219" s="11">
        <v>20192</v>
      </c>
      <c r="C219" s="12">
        <f t="shared" si="38"/>
        <v>38637</v>
      </c>
      <c r="D219" s="13">
        <f t="shared" si="38"/>
        <v>0.99999999999999989</v>
      </c>
      <c r="E219" s="14">
        <f t="shared" si="38"/>
        <v>238654148.88000003</v>
      </c>
      <c r="F219" s="13">
        <f t="shared" si="38"/>
        <v>0.99999999999999989</v>
      </c>
      <c r="G219" s="15">
        <f t="shared" si="29"/>
        <v>6176.8291761782757</v>
      </c>
    </row>
    <row r="220" spans="1:19" ht="12.75" customHeight="1" x14ac:dyDescent="0.3">
      <c r="A220" s="2" t="s">
        <v>53</v>
      </c>
      <c r="B220" s="11">
        <v>20201</v>
      </c>
      <c r="C220" s="12">
        <f t="shared" si="38"/>
        <v>19429</v>
      </c>
      <c r="D220" s="13">
        <f t="shared" si="38"/>
        <v>1</v>
      </c>
      <c r="E220" s="14">
        <f t="shared" si="38"/>
        <v>135567257.27000001</v>
      </c>
      <c r="F220" s="13">
        <f t="shared" si="38"/>
        <v>0.99999999999999989</v>
      </c>
      <c r="G220" s="15">
        <f t="shared" si="29"/>
        <v>6977.5725600905871</v>
      </c>
    </row>
    <row r="221" spans="1:19" ht="12.75" customHeight="1" x14ac:dyDescent="0.3">
      <c r="A221" s="2" t="s">
        <v>53</v>
      </c>
      <c r="B221" s="11">
        <v>20202</v>
      </c>
      <c r="C221" s="12">
        <f t="shared" si="38"/>
        <v>24554</v>
      </c>
      <c r="D221" s="13">
        <f t="shared" si="38"/>
        <v>0.99999999999999978</v>
      </c>
      <c r="E221" s="14">
        <f t="shared" si="38"/>
        <v>168131945</v>
      </c>
      <c r="F221" s="13">
        <f t="shared" si="38"/>
        <v>1</v>
      </c>
      <c r="G221" s="15">
        <f t="shared" si="29"/>
        <v>6847.4360592978737</v>
      </c>
    </row>
    <row r="222" spans="1:19" ht="12.75" customHeight="1" x14ac:dyDescent="0.3">
      <c r="A222" s="2" t="s">
        <v>53</v>
      </c>
      <c r="B222" s="11">
        <v>20211</v>
      </c>
      <c r="C222" s="12">
        <f t="shared" si="38"/>
        <v>18301</v>
      </c>
      <c r="D222" s="13">
        <f t="shared" si="38"/>
        <v>1</v>
      </c>
      <c r="E222" s="14">
        <f t="shared" si="38"/>
        <v>116539651.11000001</v>
      </c>
      <c r="F222" s="13">
        <f t="shared" si="38"/>
        <v>0.99999999999999978</v>
      </c>
      <c r="G222" s="15">
        <f t="shared" si="29"/>
        <v>6367.9389710944761</v>
      </c>
    </row>
    <row r="223" spans="1:19" ht="12.75" customHeight="1" x14ac:dyDescent="0.3">
      <c r="A223" s="2" t="s">
        <v>53</v>
      </c>
      <c r="B223" s="11">
        <v>20212</v>
      </c>
      <c r="C223" s="12">
        <f t="shared" si="38"/>
        <v>28392</v>
      </c>
      <c r="D223" s="13">
        <f t="shared" si="38"/>
        <v>1.0000000000000002</v>
      </c>
      <c r="E223" s="14">
        <f t="shared" si="38"/>
        <v>177686842.30000001</v>
      </c>
      <c r="F223" s="13">
        <f t="shared" si="38"/>
        <v>1</v>
      </c>
      <c r="G223" s="15">
        <f t="shared" si="29"/>
        <v>6258.3418674274444</v>
      </c>
    </row>
    <row r="224" spans="1:19" ht="12.75" customHeight="1" x14ac:dyDescent="0.3">
      <c r="A224" s="2" t="s">
        <v>53</v>
      </c>
      <c r="B224" s="11">
        <v>20221</v>
      </c>
      <c r="C224" s="12">
        <f t="shared" si="38"/>
        <v>25517</v>
      </c>
      <c r="D224" s="13">
        <f t="shared" si="38"/>
        <v>1</v>
      </c>
      <c r="E224" s="14">
        <f t="shared" si="38"/>
        <v>144233025.92000002</v>
      </c>
      <c r="F224" s="13">
        <f t="shared" si="38"/>
        <v>1</v>
      </c>
      <c r="G224" s="15">
        <f t="shared" si="29"/>
        <v>5652.4288090292748</v>
      </c>
    </row>
    <row r="225" spans="1:27" ht="12.75" customHeight="1" x14ac:dyDescent="0.3">
      <c r="A225" s="2" t="s">
        <v>53</v>
      </c>
      <c r="B225" s="11">
        <v>20222</v>
      </c>
      <c r="C225" s="12">
        <f t="shared" si="38"/>
        <v>30593</v>
      </c>
      <c r="D225" s="13">
        <f t="shared" si="38"/>
        <v>0.99999999999999989</v>
      </c>
      <c r="E225" s="14">
        <f t="shared" si="38"/>
        <v>178675285.02000004</v>
      </c>
      <c r="F225" s="13">
        <f t="shared" si="38"/>
        <v>0.99999999999999967</v>
      </c>
      <c r="G225" s="15">
        <f t="shared" si="29"/>
        <v>5840.3976406367483</v>
      </c>
    </row>
    <row r="226" spans="1:27" ht="12.75" customHeight="1" x14ac:dyDescent="0.3">
      <c r="A226" s="2" t="s">
        <v>53</v>
      </c>
      <c r="B226" s="11">
        <v>20231</v>
      </c>
      <c r="C226" s="12">
        <f t="shared" si="38"/>
        <v>29305</v>
      </c>
      <c r="D226" s="13">
        <f t="shared" si="38"/>
        <v>1</v>
      </c>
      <c r="E226" s="14">
        <f t="shared" si="38"/>
        <v>154071149.22</v>
      </c>
      <c r="F226" s="13">
        <f t="shared" si="38"/>
        <v>1.0000000000000002</v>
      </c>
      <c r="G226" s="15">
        <f t="shared" ref="G226:G229" si="39">E226/C226</f>
        <v>5257.5038123187169</v>
      </c>
    </row>
    <row r="227" spans="1:27" ht="12.75" customHeight="1" x14ac:dyDescent="0.3">
      <c r="A227" s="2" t="s">
        <v>53</v>
      </c>
      <c r="B227" s="11">
        <v>20232</v>
      </c>
      <c r="C227" s="12">
        <f t="shared" si="38"/>
        <v>34387</v>
      </c>
      <c r="D227" s="13">
        <f t="shared" si="38"/>
        <v>1</v>
      </c>
      <c r="E227" s="14">
        <f t="shared" si="38"/>
        <v>167871836.91</v>
      </c>
      <c r="F227" s="13">
        <f t="shared" si="38"/>
        <v>1.0000000000000002</v>
      </c>
      <c r="G227" s="15">
        <f t="shared" si="39"/>
        <v>4881.8401404600572</v>
      </c>
    </row>
    <row r="228" spans="1:27" ht="12.75" customHeight="1" x14ac:dyDescent="0.3">
      <c r="A228" s="2" t="s">
        <v>53</v>
      </c>
      <c r="B228" s="2">
        <v>20241</v>
      </c>
      <c r="C228" s="12">
        <f t="shared" si="38"/>
        <v>31495</v>
      </c>
      <c r="D228" s="13">
        <f t="shared" si="38"/>
        <v>1</v>
      </c>
      <c r="E228" s="14">
        <f t="shared" si="38"/>
        <v>125545413.48</v>
      </c>
      <c r="F228" s="13">
        <f t="shared" si="38"/>
        <v>0.99999999999999989</v>
      </c>
      <c r="G228" s="15">
        <f t="shared" si="39"/>
        <v>3986.2014122876649</v>
      </c>
    </row>
    <row r="229" spans="1:27" ht="12.75" customHeight="1" x14ac:dyDescent="0.3">
      <c r="A229" s="2" t="s">
        <v>53</v>
      </c>
      <c r="B229" s="11">
        <v>20242</v>
      </c>
      <c r="C229" s="12">
        <f t="shared" si="38"/>
        <v>34157</v>
      </c>
      <c r="D229" s="13">
        <f t="shared" si="38"/>
        <v>0.99999999999999978</v>
      </c>
      <c r="E229" s="14">
        <f t="shared" si="38"/>
        <v>99200761.579999998</v>
      </c>
      <c r="F229" s="13">
        <f t="shared" si="38"/>
        <v>1</v>
      </c>
      <c r="G229" s="15">
        <f t="shared" si="39"/>
        <v>2904.2586169745587</v>
      </c>
      <c r="J229" s="3"/>
      <c r="M229" s="3"/>
      <c r="N229" s="16"/>
      <c r="O229" s="16"/>
      <c r="S229" s="3"/>
      <c r="T229" s="16"/>
      <c r="Z229" s="3"/>
      <c r="AA229" s="3"/>
    </row>
    <row r="230" spans="1:27" ht="12.75" customHeight="1" x14ac:dyDescent="0.3">
      <c r="A230" s="2" t="s">
        <v>53</v>
      </c>
      <c r="B230" s="11">
        <v>20251</v>
      </c>
      <c r="C230" s="12">
        <f t="shared" si="38"/>
        <v>16584</v>
      </c>
      <c r="D230" s="13">
        <f t="shared" si="38"/>
        <v>1</v>
      </c>
      <c r="E230" s="14">
        <f t="shared" si="38"/>
        <v>25608743.68</v>
      </c>
      <c r="F230" s="13">
        <f t="shared" si="38"/>
        <v>0.99999999999999989</v>
      </c>
      <c r="G230" s="15">
        <f t="shared" ref="G230" si="40">E230/C230</f>
        <v>1544.183772310661</v>
      </c>
    </row>
  </sheetData>
  <mergeCells count="1">
    <mergeCell ref="A1:G2"/>
  </mergeCells>
  <conditionalFormatting sqref="A201:A228">
    <cfRule type="expression" dxfId="8" priority="9">
      <formula>MOD(ROW(),2)=1</formula>
    </cfRule>
  </conditionalFormatting>
  <conditionalFormatting sqref="A6:B205">
    <cfRule type="expression" dxfId="7" priority="19">
      <formula>MOD(ROW(),2)=1</formula>
    </cfRule>
  </conditionalFormatting>
  <conditionalFormatting sqref="A229:B230">
    <cfRule type="expression" dxfId="6" priority="1">
      <formula>MOD(ROW(),2)=1</formula>
    </cfRule>
  </conditionalFormatting>
  <conditionalFormatting sqref="B206:B227">
    <cfRule type="expression" dxfId="5" priority="10">
      <formula>MOD(ROW(),2)=1</formula>
    </cfRule>
  </conditionalFormatting>
  <conditionalFormatting sqref="C6:G230">
    <cfRule type="expression" dxfId="4" priority="16">
      <formula>MOD(ROW(),2)=1</formula>
    </cfRule>
  </conditionalFormatting>
  <pageMargins left="0.70866141732283472" right="0.70866141732283472" top="1.0236220472440944" bottom="0.74803149606299213" header="0.23622047244094491" footer="0.31496062992125984"/>
  <pageSetup firstPageNumber="45" fitToHeight="0" orientation="portrait" useFirstPageNumber="1" r:id="rId1"/>
  <headerFooter>
    <oddHeader>&amp;R&amp;G</oddHeader>
    <oddFooter>&amp;R&amp;10&amp;K01+034Page 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410"/>
  <sheetViews>
    <sheetView showGridLines="0" zoomScale="85" zoomScaleNormal="85" workbookViewId="0">
      <selection sqref="A1:G2"/>
    </sheetView>
  </sheetViews>
  <sheetFormatPr defaultColWidth="9.08984375" defaultRowHeight="13" x14ac:dyDescent="0.3"/>
  <cols>
    <col min="1" max="1" width="20.08984375" style="2" customWidth="1"/>
    <col min="2" max="4" width="10.6328125" style="2" customWidth="1"/>
    <col min="5" max="5" width="12.6328125" style="2" customWidth="1"/>
    <col min="6" max="6" width="10.6328125" style="2" customWidth="1"/>
    <col min="7" max="7" width="12.6328125" style="2" customWidth="1"/>
    <col min="8" max="8" width="9.08984375" style="2"/>
    <col min="9" max="10" width="12.08984375" style="2" customWidth="1"/>
    <col min="11" max="12" width="12.08984375" style="3" customWidth="1"/>
    <col min="13" max="13" width="9.08984375" style="2"/>
    <col min="14" max="14" width="12.453125" style="2" customWidth="1"/>
    <col min="15" max="15" width="11.08984375" style="2" customWidth="1"/>
    <col min="16" max="16384" width="9.08984375" style="2"/>
  </cols>
  <sheetData>
    <row r="1" spans="1:15" ht="18.5" customHeight="1" x14ac:dyDescent="0.3">
      <c r="A1" s="46" t="s">
        <v>54</v>
      </c>
      <c r="B1" s="45"/>
      <c r="C1" s="45"/>
      <c r="D1" s="45"/>
      <c r="E1" s="45"/>
      <c r="F1" s="45"/>
      <c r="G1" s="45"/>
    </row>
    <row r="2" spans="1:15" ht="15.5" customHeight="1" x14ac:dyDescent="0.3">
      <c r="A2" s="45"/>
      <c r="B2" s="45"/>
      <c r="C2" s="45"/>
      <c r="D2" s="45"/>
      <c r="E2" s="45"/>
      <c r="F2" s="45"/>
      <c r="G2" s="45"/>
    </row>
    <row r="3" spans="1:15" ht="15.5" x14ac:dyDescent="0.3">
      <c r="A3" s="24"/>
      <c r="B3" s="25"/>
      <c r="C3" s="25"/>
      <c r="D3" s="25"/>
      <c r="E3" s="26"/>
      <c r="F3" s="27"/>
      <c r="G3" s="26"/>
    </row>
    <row r="4" spans="1:15" x14ac:dyDescent="0.3">
      <c r="C4" s="3"/>
      <c r="D4" s="3"/>
      <c r="E4" s="3"/>
      <c r="F4" s="3"/>
    </row>
    <row r="5" spans="1:15" s="9" customFormat="1" ht="39" x14ac:dyDescent="0.35">
      <c r="A5" s="4" t="s">
        <v>55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8" t="s">
        <v>7</v>
      </c>
      <c r="K5" s="10"/>
      <c r="L5" s="10"/>
    </row>
    <row r="6" spans="1:15" s="9" customFormat="1" ht="12.75" customHeight="1" x14ac:dyDescent="0.3">
      <c r="A6" s="37" t="s">
        <v>56</v>
      </c>
      <c r="B6" s="11">
        <v>20131</v>
      </c>
      <c r="C6" s="12">
        <v>15396</v>
      </c>
      <c r="D6" s="13">
        <f t="shared" ref="D6:D30" si="0">C6/C381</f>
        <v>0.56638340139057497</v>
      </c>
      <c r="E6" s="14">
        <v>48614279.899999999</v>
      </c>
      <c r="F6" s="13">
        <f t="shared" ref="F6:F30" si="1">E6/E381</f>
        <v>0.17121067960937439</v>
      </c>
      <c r="G6" s="15">
        <f>E6/C6</f>
        <v>3157.5915757339567</v>
      </c>
      <c r="K6" s="10"/>
      <c r="L6" s="10"/>
      <c r="M6" s="38"/>
      <c r="N6" s="39"/>
      <c r="O6" s="38"/>
    </row>
    <row r="7" spans="1:15" x14ac:dyDescent="0.3">
      <c r="A7" s="2" t="s">
        <v>56</v>
      </c>
      <c r="B7" s="11">
        <v>20132</v>
      </c>
      <c r="C7" s="12">
        <v>18805</v>
      </c>
      <c r="D7" s="13">
        <f t="shared" si="0"/>
        <v>0.5714242304536753</v>
      </c>
      <c r="E7" s="14">
        <v>59515044.270000003</v>
      </c>
      <c r="F7" s="13">
        <f t="shared" si="1"/>
        <v>0.16979796460289048</v>
      </c>
      <c r="G7" s="15">
        <f t="shared" ref="G7:G74" si="2">E7/C7</f>
        <v>3164.8521281574053</v>
      </c>
      <c r="M7" s="38"/>
      <c r="N7" s="39"/>
      <c r="O7" s="38"/>
    </row>
    <row r="8" spans="1:15" x14ac:dyDescent="0.3">
      <c r="A8" s="2" t="s">
        <v>56</v>
      </c>
      <c r="B8" s="11">
        <v>20141</v>
      </c>
      <c r="C8" s="12">
        <v>16797</v>
      </c>
      <c r="D8" s="13">
        <f t="shared" si="0"/>
        <v>0.57343301925440393</v>
      </c>
      <c r="E8" s="14">
        <v>52354811.920000002</v>
      </c>
      <c r="F8" s="13">
        <f t="shared" si="1"/>
        <v>0.16980746984858539</v>
      </c>
      <c r="G8" s="15">
        <f t="shared" si="2"/>
        <v>3116.9144442459965</v>
      </c>
      <c r="M8" s="38"/>
      <c r="N8" s="39"/>
      <c r="O8" s="38"/>
    </row>
    <row r="9" spans="1:15" x14ac:dyDescent="0.3">
      <c r="A9" s="2" t="s">
        <v>56</v>
      </c>
      <c r="B9" s="11">
        <v>20142</v>
      </c>
      <c r="C9" s="12">
        <v>18056</v>
      </c>
      <c r="D9" s="13">
        <f t="shared" si="0"/>
        <v>0.57027351399153559</v>
      </c>
      <c r="E9" s="14">
        <v>58981291.700000003</v>
      </c>
      <c r="F9" s="13">
        <f t="shared" si="1"/>
        <v>0.16203183597515222</v>
      </c>
      <c r="G9" s="15">
        <f t="shared" si="2"/>
        <v>3266.5757476739036</v>
      </c>
      <c r="M9" s="38"/>
      <c r="N9" s="39"/>
      <c r="O9" s="38"/>
    </row>
    <row r="10" spans="1:15" x14ac:dyDescent="0.3">
      <c r="A10" s="2" t="s">
        <v>56</v>
      </c>
      <c r="B10" s="11">
        <v>20151</v>
      </c>
      <c r="C10" s="12">
        <v>17724</v>
      </c>
      <c r="D10" s="13">
        <f t="shared" si="0"/>
        <v>0.56343580125250337</v>
      </c>
      <c r="E10" s="14">
        <v>58951305.939999998</v>
      </c>
      <c r="F10" s="13">
        <f t="shared" si="1"/>
        <v>0.17439581938048909</v>
      </c>
      <c r="G10" s="15">
        <f t="shared" si="2"/>
        <v>3326.0723279169488</v>
      </c>
      <c r="M10" s="38"/>
      <c r="N10" s="39"/>
      <c r="O10" s="38"/>
    </row>
    <row r="11" spans="1:15" x14ac:dyDescent="0.3">
      <c r="A11" s="2" t="s">
        <v>56</v>
      </c>
      <c r="B11" s="11">
        <v>20152</v>
      </c>
      <c r="C11" s="12">
        <v>19990</v>
      </c>
      <c r="D11" s="13">
        <f t="shared" si="0"/>
        <v>0.57026302276487706</v>
      </c>
      <c r="E11" s="14">
        <v>70062476.439999998</v>
      </c>
      <c r="F11" s="13">
        <f t="shared" si="1"/>
        <v>0.16720859434017685</v>
      </c>
      <c r="G11" s="15">
        <f t="shared" si="2"/>
        <v>3504.876260130065</v>
      </c>
      <c r="M11" s="38"/>
      <c r="N11" s="39"/>
      <c r="O11" s="38"/>
    </row>
    <row r="12" spans="1:15" x14ac:dyDescent="0.3">
      <c r="A12" s="2" t="s">
        <v>56</v>
      </c>
      <c r="B12" s="11">
        <v>20161</v>
      </c>
      <c r="C12" s="12">
        <v>18640</v>
      </c>
      <c r="D12" s="13">
        <f t="shared" si="0"/>
        <v>0.57309761721752495</v>
      </c>
      <c r="E12" s="14">
        <v>63953195.060000002</v>
      </c>
      <c r="F12" s="13">
        <f t="shared" si="1"/>
        <v>0.17074913252680043</v>
      </c>
      <c r="G12" s="15">
        <f t="shared" si="2"/>
        <v>3430.9654002145926</v>
      </c>
      <c r="M12" s="38"/>
      <c r="N12" s="39"/>
      <c r="O12" s="38"/>
    </row>
    <row r="13" spans="1:15" x14ac:dyDescent="0.3">
      <c r="A13" s="2" t="s">
        <v>56</v>
      </c>
      <c r="B13" s="11">
        <v>20162</v>
      </c>
      <c r="C13" s="12">
        <v>21530</v>
      </c>
      <c r="D13" s="13">
        <f t="shared" si="0"/>
        <v>0.56367158864802602</v>
      </c>
      <c r="E13" s="14">
        <v>71485477.810000002</v>
      </c>
      <c r="F13" s="13">
        <f t="shared" si="1"/>
        <v>0.17422024884687673</v>
      </c>
      <c r="G13" s="15">
        <f t="shared" si="2"/>
        <v>3320.2730055736183</v>
      </c>
      <c r="M13" s="38"/>
      <c r="N13" s="39"/>
      <c r="O13" s="38"/>
    </row>
    <row r="14" spans="1:15" x14ac:dyDescent="0.3">
      <c r="A14" s="2" t="s">
        <v>56</v>
      </c>
      <c r="B14" s="11">
        <v>20171</v>
      </c>
      <c r="C14" s="12">
        <v>18992</v>
      </c>
      <c r="D14" s="13">
        <f t="shared" si="0"/>
        <v>0.56501948650819622</v>
      </c>
      <c r="E14" s="14">
        <v>60948061.039999999</v>
      </c>
      <c r="F14" s="13">
        <f t="shared" si="1"/>
        <v>0.18028823902161376</v>
      </c>
      <c r="G14" s="15">
        <f t="shared" si="2"/>
        <v>3209.143904802022</v>
      </c>
      <c r="M14" s="38"/>
      <c r="N14" s="39"/>
      <c r="O14" s="38"/>
    </row>
    <row r="15" spans="1:15" x14ac:dyDescent="0.3">
      <c r="A15" s="2" t="s">
        <v>56</v>
      </c>
      <c r="B15" s="11">
        <v>20172</v>
      </c>
      <c r="C15" s="12">
        <v>21446</v>
      </c>
      <c r="D15" s="13">
        <f t="shared" si="0"/>
        <v>0.55050440228970399</v>
      </c>
      <c r="E15" s="14">
        <v>69270365.180000007</v>
      </c>
      <c r="F15" s="13">
        <f t="shared" si="1"/>
        <v>0.17539866404378715</v>
      </c>
      <c r="G15" s="15">
        <f t="shared" si="2"/>
        <v>3229.9899832136534</v>
      </c>
      <c r="M15" s="38"/>
      <c r="N15" s="39"/>
      <c r="O15" s="38"/>
    </row>
    <row r="16" spans="1:15" x14ac:dyDescent="0.3">
      <c r="A16" s="37" t="s">
        <v>56</v>
      </c>
      <c r="B16" s="11">
        <v>20181</v>
      </c>
      <c r="C16" s="12">
        <v>18785</v>
      </c>
      <c r="D16" s="13">
        <f t="shared" si="0"/>
        <v>0.55450600702541553</v>
      </c>
      <c r="E16" s="14">
        <v>62018408.049999997</v>
      </c>
      <c r="F16" s="13">
        <f t="shared" si="1"/>
        <v>0.18327085839869831</v>
      </c>
      <c r="G16" s="15">
        <f t="shared" si="2"/>
        <v>3301.4856561085971</v>
      </c>
      <c r="M16" s="38"/>
      <c r="N16" s="39"/>
      <c r="O16" s="38"/>
    </row>
    <row r="17" spans="1:15" x14ac:dyDescent="0.3">
      <c r="A17" s="2" t="s">
        <v>56</v>
      </c>
      <c r="B17" s="11">
        <v>20182</v>
      </c>
      <c r="C17" s="12">
        <v>21227</v>
      </c>
      <c r="D17" s="13">
        <f t="shared" si="0"/>
        <v>0.5524555604715925</v>
      </c>
      <c r="E17" s="14">
        <v>68524815.540000007</v>
      </c>
      <c r="F17" s="13">
        <f t="shared" si="1"/>
        <v>0.17596631731607257</v>
      </c>
      <c r="G17" s="15">
        <f t="shared" si="2"/>
        <v>3228.1912441701611</v>
      </c>
      <c r="M17" s="38"/>
      <c r="N17" s="39"/>
      <c r="O17" s="38"/>
    </row>
    <row r="18" spans="1:15" x14ac:dyDescent="0.3">
      <c r="A18" s="2" t="s">
        <v>56</v>
      </c>
      <c r="B18" s="11">
        <v>20191</v>
      </c>
      <c r="C18" s="12">
        <v>18922</v>
      </c>
      <c r="D18" s="13">
        <f t="shared" si="0"/>
        <v>0.5542147501610919</v>
      </c>
      <c r="E18" s="14">
        <v>60790591.689999998</v>
      </c>
      <c r="F18" s="13">
        <f t="shared" si="1"/>
        <v>0.17662139628220314</v>
      </c>
      <c r="G18" s="15">
        <f t="shared" si="2"/>
        <v>3212.6937791988162</v>
      </c>
      <c r="M18" s="38"/>
      <c r="N18" s="39"/>
      <c r="O18" s="38"/>
    </row>
    <row r="19" spans="1:15" x14ac:dyDescent="0.3">
      <c r="A19" s="2" t="s">
        <v>56</v>
      </c>
      <c r="B19" s="11">
        <v>20192</v>
      </c>
      <c r="C19" s="12">
        <v>21041</v>
      </c>
      <c r="D19" s="13">
        <f t="shared" si="0"/>
        <v>0.53865649480313349</v>
      </c>
      <c r="E19" s="14">
        <v>66397423.700000003</v>
      </c>
      <c r="F19" s="13">
        <f t="shared" si="1"/>
        <v>0.17076263622546067</v>
      </c>
      <c r="G19" s="15">
        <f t="shared" si="2"/>
        <v>3155.6211064112922</v>
      </c>
      <c r="M19" s="38"/>
      <c r="N19" s="39"/>
      <c r="O19" s="38"/>
    </row>
    <row r="20" spans="1:15" x14ac:dyDescent="0.3">
      <c r="A20" s="2" t="s">
        <v>56</v>
      </c>
      <c r="B20" s="11">
        <v>20201</v>
      </c>
      <c r="C20" s="12">
        <v>10503</v>
      </c>
      <c r="D20" s="13">
        <f t="shared" si="0"/>
        <v>0.53453101939029979</v>
      </c>
      <c r="E20" s="14">
        <v>35628151.359999999</v>
      </c>
      <c r="F20" s="13">
        <f t="shared" si="1"/>
        <v>0.15830561712326735</v>
      </c>
      <c r="G20" s="15">
        <f t="shared" si="2"/>
        <v>3392.1880757878703</v>
      </c>
      <c r="M20" s="38"/>
      <c r="N20" s="39"/>
      <c r="O20" s="38"/>
    </row>
    <row r="21" spans="1:15" x14ac:dyDescent="0.3">
      <c r="A21" s="2" t="s">
        <v>56</v>
      </c>
      <c r="B21" s="11">
        <v>20202</v>
      </c>
      <c r="C21" s="12">
        <v>12985</v>
      </c>
      <c r="D21" s="13">
        <f t="shared" si="0"/>
        <v>0.52346206562928321</v>
      </c>
      <c r="E21" s="14">
        <v>45730933.950000003</v>
      </c>
      <c r="F21" s="13">
        <f t="shared" si="1"/>
        <v>0.1648122422595906</v>
      </c>
      <c r="G21" s="15">
        <f t="shared" si="2"/>
        <v>3521.8277974586063</v>
      </c>
      <c r="M21" s="38"/>
      <c r="N21" s="39"/>
      <c r="O21" s="38"/>
    </row>
    <row r="22" spans="1:15" x14ac:dyDescent="0.3">
      <c r="A22" s="2" t="s">
        <v>56</v>
      </c>
      <c r="B22" s="11">
        <v>20211</v>
      </c>
      <c r="C22" s="12">
        <v>9377</v>
      </c>
      <c r="D22" s="13">
        <f t="shared" si="0"/>
        <v>0.50697448096885811</v>
      </c>
      <c r="E22" s="14">
        <v>30957807.609999999</v>
      </c>
      <c r="F22" s="13">
        <f t="shared" si="1"/>
        <v>0.16024422542167494</v>
      </c>
      <c r="G22" s="15">
        <f t="shared" si="2"/>
        <v>3301.4618332089153</v>
      </c>
      <c r="M22" s="38"/>
      <c r="N22" s="39"/>
      <c r="O22" s="38"/>
    </row>
    <row r="23" spans="1:15" x14ac:dyDescent="0.3">
      <c r="A23" s="2" t="s">
        <v>56</v>
      </c>
      <c r="B23" s="11">
        <v>20212</v>
      </c>
      <c r="C23" s="12">
        <v>14942</v>
      </c>
      <c r="D23" s="13">
        <f t="shared" si="0"/>
        <v>0.52010163945838694</v>
      </c>
      <c r="E23" s="14">
        <v>48060938.270000003</v>
      </c>
      <c r="F23" s="13">
        <f t="shared" si="1"/>
        <v>0.16337503779489246</v>
      </c>
      <c r="G23" s="15">
        <f t="shared" si="2"/>
        <v>3216.4996834426452</v>
      </c>
      <c r="M23" s="38"/>
      <c r="N23" s="39"/>
      <c r="O23" s="38"/>
    </row>
    <row r="24" spans="1:15" x14ac:dyDescent="0.3">
      <c r="A24" s="2" t="s">
        <v>56</v>
      </c>
      <c r="B24" s="11">
        <v>20221</v>
      </c>
      <c r="C24" s="12">
        <v>13252</v>
      </c>
      <c r="D24" s="13">
        <f t="shared" si="0"/>
        <v>0.513325069724202</v>
      </c>
      <c r="E24" s="14">
        <v>41781180.880000003</v>
      </c>
      <c r="F24" s="13">
        <f t="shared" si="1"/>
        <v>0.17807764592788297</v>
      </c>
      <c r="G24" s="15">
        <f t="shared" si="2"/>
        <v>3152.8207727135527</v>
      </c>
      <c r="M24" s="38"/>
      <c r="N24" s="39"/>
      <c r="O24" s="38"/>
    </row>
    <row r="25" spans="1:15" x14ac:dyDescent="0.3">
      <c r="A25" s="2" t="s">
        <v>56</v>
      </c>
      <c r="B25" s="11">
        <v>20222</v>
      </c>
      <c r="C25" s="12">
        <v>16055</v>
      </c>
      <c r="D25" s="13">
        <f t="shared" si="0"/>
        <v>0.51920962421576866</v>
      </c>
      <c r="E25" s="14">
        <v>51393443.32</v>
      </c>
      <c r="F25" s="13">
        <f t="shared" si="1"/>
        <v>0.17909263731793973</v>
      </c>
      <c r="G25" s="15">
        <f t="shared" si="2"/>
        <v>3201.086472749922</v>
      </c>
      <c r="M25" s="38"/>
      <c r="N25" s="39"/>
      <c r="O25" s="38"/>
    </row>
    <row r="26" spans="1:15" x14ac:dyDescent="0.3">
      <c r="A26" s="2" t="s">
        <v>56</v>
      </c>
      <c r="B26" s="11">
        <v>20231</v>
      </c>
      <c r="C26" s="12">
        <v>15373</v>
      </c>
      <c r="D26" s="13">
        <f t="shared" si="0"/>
        <v>0.51988501859993241</v>
      </c>
      <c r="E26" s="14">
        <v>47147053.270000003</v>
      </c>
      <c r="F26" s="13">
        <f t="shared" si="1"/>
        <v>0.1984157398910143</v>
      </c>
      <c r="G26" s="15">
        <f t="shared" si="2"/>
        <v>3066.87395238405</v>
      </c>
      <c r="M26" s="38"/>
      <c r="N26" s="39"/>
      <c r="O26" s="38"/>
    </row>
    <row r="27" spans="1:15" x14ac:dyDescent="0.3">
      <c r="A27" s="2" t="s">
        <v>56</v>
      </c>
      <c r="B27" s="11">
        <v>20232</v>
      </c>
      <c r="C27" s="12">
        <v>17228</v>
      </c>
      <c r="D27" s="13">
        <f t="shared" si="0"/>
        <v>0.49618386567207168</v>
      </c>
      <c r="E27" s="14">
        <v>52805127.799999997</v>
      </c>
      <c r="F27" s="13">
        <f t="shared" si="1"/>
        <v>0.20822856056190778</v>
      </c>
      <c r="G27" s="15">
        <f t="shared" si="2"/>
        <v>3065.075911307174</v>
      </c>
      <c r="M27" s="38"/>
      <c r="N27" s="39"/>
      <c r="O27" s="38"/>
    </row>
    <row r="28" spans="1:15" x14ac:dyDescent="0.3">
      <c r="A28" s="2" t="s">
        <v>56</v>
      </c>
      <c r="B28" s="11">
        <v>20241</v>
      </c>
      <c r="C28" s="12">
        <v>15634</v>
      </c>
      <c r="D28" s="13">
        <f t="shared" si="0"/>
        <v>0.49203751494932962</v>
      </c>
      <c r="E28" s="14">
        <v>42993971.509999998</v>
      </c>
      <c r="F28" s="13">
        <f t="shared" si="1"/>
        <v>0.23412227856662182</v>
      </c>
      <c r="G28" s="15">
        <f t="shared" si="2"/>
        <v>2750.0301592682613</v>
      </c>
      <c r="M28" s="38"/>
      <c r="N28" s="39"/>
      <c r="O28" s="38"/>
    </row>
    <row r="29" spans="1:15" x14ac:dyDescent="0.3">
      <c r="A29" s="2" t="s">
        <v>56</v>
      </c>
      <c r="B29" s="11">
        <v>20242</v>
      </c>
      <c r="C29" s="12">
        <v>16198</v>
      </c>
      <c r="D29" s="13">
        <f t="shared" si="0"/>
        <v>0.46979320745961312</v>
      </c>
      <c r="E29" s="14">
        <v>36129358.5</v>
      </c>
      <c r="F29" s="13">
        <f t="shared" si="1"/>
        <v>0.27755417601578986</v>
      </c>
      <c r="G29" s="15">
        <f t="shared" si="2"/>
        <v>2230.4826830472898</v>
      </c>
      <c r="M29" s="38"/>
      <c r="N29" s="39"/>
      <c r="O29" s="38"/>
    </row>
    <row r="30" spans="1:15" x14ac:dyDescent="0.3">
      <c r="A30" s="2" t="s">
        <v>56</v>
      </c>
      <c r="B30" s="11">
        <v>20251</v>
      </c>
      <c r="C30" s="12">
        <v>7183</v>
      </c>
      <c r="D30" s="13">
        <f t="shared" si="0"/>
        <v>0.4241762135349002</v>
      </c>
      <c r="E30" s="14">
        <v>9734233.4600000009</v>
      </c>
      <c r="F30" s="13">
        <f t="shared" si="1"/>
        <v>0.35850797523923555</v>
      </c>
      <c r="G30" s="15">
        <f t="shared" ref="G30" si="3">E30/C30</f>
        <v>1355.1765919532231</v>
      </c>
      <c r="M30" s="38"/>
      <c r="N30" s="39"/>
      <c r="O30" s="38"/>
    </row>
    <row r="31" spans="1:15" x14ac:dyDescent="0.3">
      <c r="A31" s="2" t="s">
        <v>57</v>
      </c>
      <c r="B31" s="11">
        <v>20131</v>
      </c>
      <c r="C31" s="12">
        <v>4861</v>
      </c>
      <c r="D31" s="13">
        <f t="shared" ref="D31:D55" si="4">C31/C381</f>
        <v>0.17882500091969245</v>
      </c>
      <c r="E31" s="14">
        <v>10345938.939999999</v>
      </c>
      <c r="F31" s="13">
        <f t="shared" ref="F31:F55" si="5">E31/E381</f>
        <v>3.6436521136549639E-2</v>
      </c>
      <c r="G31" s="15">
        <f t="shared" si="2"/>
        <v>2128.3560872248509</v>
      </c>
      <c r="M31" s="38"/>
      <c r="N31" s="39"/>
      <c r="O31" s="38"/>
    </row>
    <row r="32" spans="1:15" x14ac:dyDescent="0.3">
      <c r="A32" s="2" t="s">
        <v>57</v>
      </c>
      <c r="B32" s="11">
        <v>20132</v>
      </c>
      <c r="C32" s="12">
        <v>6067</v>
      </c>
      <c r="D32" s="13">
        <f t="shared" si="4"/>
        <v>0.18435686286426206</v>
      </c>
      <c r="E32" s="14">
        <v>12744838.85</v>
      </c>
      <c r="F32" s="13">
        <f t="shared" si="5"/>
        <v>3.6361355728885575E-2</v>
      </c>
      <c r="G32" s="15">
        <f t="shared" si="2"/>
        <v>2100.6821905389811</v>
      </c>
      <c r="M32" s="38"/>
      <c r="N32" s="39"/>
      <c r="O32" s="38"/>
    </row>
    <row r="33" spans="1:15" x14ac:dyDescent="0.3">
      <c r="A33" s="2" t="s">
        <v>57</v>
      </c>
      <c r="B33" s="11">
        <v>20141</v>
      </c>
      <c r="C33" s="12">
        <v>5217</v>
      </c>
      <c r="D33" s="13">
        <f t="shared" si="4"/>
        <v>0.1781032363785334</v>
      </c>
      <c r="E33" s="14">
        <v>10527198.279999999</v>
      </c>
      <c r="F33" s="13">
        <f t="shared" si="5"/>
        <v>3.414388933824633E-2</v>
      </c>
      <c r="G33" s="15">
        <f t="shared" si="2"/>
        <v>2017.8643434924284</v>
      </c>
      <c r="M33" s="38"/>
      <c r="N33" s="39"/>
      <c r="O33" s="38"/>
    </row>
    <row r="34" spans="1:15" x14ac:dyDescent="0.3">
      <c r="A34" s="2" t="s">
        <v>57</v>
      </c>
      <c r="B34" s="11">
        <v>20142</v>
      </c>
      <c r="C34" s="12">
        <v>5765</v>
      </c>
      <c r="D34" s="13">
        <f t="shared" si="4"/>
        <v>0.18207946434211358</v>
      </c>
      <c r="E34" s="14">
        <v>11662477.6</v>
      </c>
      <c r="F34" s="13">
        <f t="shared" si="5"/>
        <v>3.2038848303945953E-2</v>
      </c>
      <c r="G34" s="15">
        <f t="shared" si="2"/>
        <v>2022.9796357328707</v>
      </c>
      <c r="M34" s="38"/>
      <c r="N34" s="39"/>
      <c r="O34" s="38"/>
    </row>
    <row r="35" spans="1:15" x14ac:dyDescent="0.3">
      <c r="A35" s="2" t="s">
        <v>57</v>
      </c>
      <c r="B35" s="11">
        <v>20151</v>
      </c>
      <c r="C35" s="12">
        <v>5753</v>
      </c>
      <c r="D35" s="13">
        <f t="shared" si="4"/>
        <v>0.18288457259115617</v>
      </c>
      <c r="E35" s="14">
        <v>11783584.119999999</v>
      </c>
      <c r="F35" s="13">
        <f t="shared" si="5"/>
        <v>3.4859411086463191E-2</v>
      </c>
      <c r="G35" s="15">
        <f t="shared" si="2"/>
        <v>2048.2503250478012</v>
      </c>
      <c r="M35" s="38"/>
      <c r="N35" s="39"/>
      <c r="O35" s="38"/>
    </row>
    <row r="36" spans="1:15" x14ac:dyDescent="0.3">
      <c r="A36" s="2" t="s">
        <v>57</v>
      </c>
      <c r="B36" s="11">
        <v>20152</v>
      </c>
      <c r="C36" s="12">
        <v>6481</v>
      </c>
      <c r="D36" s="13">
        <f t="shared" si="4"/>
        <v>0.18488617561476578</v>
      </c>
      <c r="E36" s="14">
        <v>13155897.99</v>
      </c>
      <c r="F36" s="13">
        <f t="shared" si="5"/>
        <v>3.1397394467986041E-2</v>
      </c>
      <c r="G36" s="15">
        <f t="shared" si="2"/>
        <v>2029.9179123592039</v>
      </c>
      <c r="M36" s="38"/>
      <c r="N36" s="39"/>
      <c r="O36" s="38"/>
    </row>
    <row r="37" spans="1:15" x14ac:dyDescent="0.3">
      <c r="A37" s="2" t="s">
        <v>57</v>
      </c>
      <c r="B37" s="11">
        <v>20161</v>
      </c>
      <c r="C37" s="12">
        <v>6154</v>
      </c>
      <c r="D37" s="13">
        <f t="shared" si="4"/>
        <v>0.18920830130668717</v>
      </c>
      <c r="E37" s="14">
        <v>12945574.4</v>
      </c>
      <c r="F37" s="13">
        <f t="shared" si="5"/>
        <v>3.4563489701919442E-2</v>
      </c>
      <c r="G37" s="15">
        <f t="shared" si="2"/>
        <v>2103.6032499187522</v>
      </c>
      <c r="M37" s="38"/>
      <c r="N37" s="39"/>
      <c r="O37" s="38"/>
    </row>
    <row r="38" spans="1:15" x14ac:dyDescent="0.3">
      <c r="A38" s="2" t="s">
        <v>57</v>
      </c>
      <c r="B38" s="11">
        <v>20162</v>
      </c>
      <c r="C38" s="12">
        <v>7033</v>
      </c>
      <c r="D38" s="13">
        <f t="shared" si="4"/>
        <v>0.18412922819143365</v>
      </c>
      <c r="E38" s="14">
        <v>14488094.65</v>
      </c>
      <c r="F38" s="13">
        <f t="shared" si="5"/>
        <v>3.5309541637938216E-2</v>
      </c>
      <c r="G38" s="15">
        <f t="shared" si="2"/>
        <v>2060.0163017204609</v>
      </c>
      <c r="M38" s="38"/>
      <c r="N38" s="39"/>
      <c r="O38" s="38"/>
    </row>
    <row r="39" spans="1:15" x14ac:dyDescent="0.3">
      <c r="A39" s="2" t="s">
        <v>57</v>
      </c>
      <c r="B39" s="11">
        <v>20171</v>
      </c>
      <c r="C39" s="12">
        <v>6122</v>
      </c>
      <c r="D39" s="13">
        <f t="shared" si="4"/>
        <v>0.18213191324785052</v>
      </c>
      <c r="E39" s="14">
        <v>12587609.800000001</v>
      </c>
      <c r="F39" s="13">
        <f t="shared" si="5"/>
        <v>3.723494998214643E-2</v>
      </c>
      <c r="G39" s="15">
        <f t="shared" si="2"/>
        <v>2056.1270499836655</v>
      </c>
      <c r="M39" s="38"/>
      <c r="N39" s="39"/>
      <c r="O39" s="38"/>
    </row>
    <row r="40" spans="1:15" x14ac:dyDescent="0.3">
      <c r="A40" s="2" t="s">
        <v>57</v>
      </c>
      <c r="B40" s="11">
        <v>20172</v>
      </c>
      <c r="C40" s="12">
        <v>6575</v>
      </c>
      <c r="D40" s="13">
        <f t="shared" si="4"/>
        <v>0.16877582976101857</v>
      </c>
      <c r="E40" s="14">
        <v>13704322.6</v>
      </c>
      <c r="F40" s="13">
        <f t="shared" si="5"/>
        <v>3.4700551518950129E-2</v>
      </c>
      <c r="G40" s="15">
        <f t="shared" si="2"/>
        <v>2084.3076197718628</v>
      </c>
      <c r="M40" s="38"/>
      <c r="N40" s="39"/>
      <c r="O40" s="38"/>
    </row>
    <row r="41" spans="1:15" x14ac:dyDescent="0.3">
      <c r="A41" s="2" t="s">
        <v>57</v>
      </c>
      <c r="B41" s="11">
        <v>20181</v>
      </c>
      <c r="C41" s="12">
        <v>5640</v>
      </c>
      <c r="D41" s="13">
        <f t="shared" si="4"/>
        <v>0.16648463559347049</v>
      </c>
      <c r="E41" s="14">
        <v>11989731.83</v>
      </c>
      <c r="F41" s="13">
        <f t="shared" si="5"/>
        <v>3.5430906944318059E-2</v>
      </c>
      <c r="G41" s="15">
        <f t="shared" si="2"/>
        <v>2125.8389769503547</v>
      </c>
      <c r="M41" s="38"/>
      <c r="N41" s="39"/>
      <c r="O41" s="38"/>
    </row>
    <row r="42" spans="1:15" x14ac:dyDescent="0.3">
      <c r="A42" s="2" t="s">
        <v>57</v>
      </c>
      <c r="B42" s="11">
        <v>20182</v>
      </c>
      <c r="C42" s="12">
        <v>6280</v>
      </c>
      <c r="D42" s="13">
        <f t="shared" si="4"/>
        <v>0.16344377065819951</v>
      </c>
      <c r="E42" s="14">
        <v>13291991.130000001</v>
      </c>
      <c r="F42" s="13">
        <f t="shared" si="5"/>
        <v>3.4132784021559177E-2</v>
      </c>
      <c r="G42" s="15">
        <f t="shared" si="2"/>
        <v>2116.5590971337583</v>
      </c>
      <c r="M42" s="38"/>
      <c r="N42" s="39"/>
      <c r="O42" s="38"/>
    </row>
    <row r="43" spans="1:15" x14ac:dyDescent="0.3">
      <c r="A43" s="2" t="s">
        <v>57</v>
      </c>
      <c r="B43" s="11">
        <v>20191</v>
      </c>
      <c r="C43" s="12">
        <v>5456</v>
      </c>
      <c r="D43" s="13">
        <f t="shared" si="4"/>
        <v>0.15980317497510399</v>
      </c>
      <c r="E43" s="14">
        <v>11724202.859999999</v>
      </c>
      <c r="F43" s="13">
        <f t="shared" si="5"/>
        <v>3.406357829166573E-2</v>
      </c>
      <c r="G43" s="15">
        <f t="shared" si="2"/>
        <v>2148.8641605571847</v>
      </c>
      <c r="M43" s="38"/>
      <c r="N43" s="39"/>
      <c r="O43" s="38"/>
    </row>
    <row r="44" spans="1:15" x14ac:dyDescent="0.3">
      <c r="A44" s="2" t="s">
        <v>57</v>
      </c>
      <c r="B44" s="11">
        <v>20192</v>
      </c>
      <c r="C44" s="12">
        <v>5927</v>
      </c>
      <c r="D44" s="13">
        <f t="shared" si="4"/>
        <v>0.15173314218421996</v>
      </c>
      <c r="E44" s="14">
        <v>12798803.189999999</v>
      </c>
      <c r="F44" s="13">
        <f t="shared" si="5"/>
        <v>3.2916297823995772E-2</v>
      </c>
      <c r="G44" s="15">
        <f t="shared" si="2"/>
        <v>2159.4066458579382</v>
      </c>
      <c r="M44" s="38"/>
      <c r="N44" s="39"/>
      <c r="O44" s="38"/>
    </row>
    <row r="45" spans="1:15" x14ac:dyDescent="0.3">
      <c r="A45" s="2" t="s">
        <v>57</v>
      </c>
      <c r="B45" s="11">
        <v>20201</v>
      </c>
      <c r="C45" s="12">
        <v>3196</v>
      </c>
      <c r="D45" s="13">
        <f t="shared" si="4"/>
        <v>0.16265458801974655</v>
      </c>
      <c r="E45" s="14">
        <v>7044608.5800000001</v>
      </c>
      <c r="F45" s="13">
        <f t="shared" si="5"/>
        <v>3.1301121896007464E-2</v>
      </c>
      <c r="G45" s="15">
        <f t="shared" si="2"/>
        <v>2204.1954255319151</v>
      </c>
      <c r="M45" s="38"/>
      <c r="N45" s="39"/>
      <c r="O45" s="38"/>
    </row>
    <row r="46" spans="1:15" x14ac:dyDescent="0.3">
      <c r="A46" s="2" t="s">
        <v>57</v>
      </c>
      <c r="B46" s="11">
        <v>20202</v>
      </c>
      <c r="C46" s="12">
        <v>4077</v>
      </c>
      <c r="D46" s="13">
        <f t="shared" si="4"/>
        <v>0.16435539788760783</v>
      </c>
      <c r="E46" s="14">
        <v>9045368.3200000003</v>
      </c>
      <c r="F46" s="13">
        <f t="shared" si="5"/>
        <v>3.2599103191573151E-2</v>
      </c>
      <c r="G46" s="15">
        <f t="shared" si="2"/>
        <v>2218.6333872945793</v>
      </c>
      <c r="M46" s="38"/>
      <c r="N46" s="39"/>
      <c r="O46" s="38"/>
    </row>
    <row r="47" spans="1:15" x14ac:dyDescent="0.3">
      <c r="A47" s="2" t="s">
        <v>57</v>
      </c>
      <c r="B47" s="11">
        <v>20211</v>
      </c>
      <c r="C47" s="12">
        <v>3129</v>
      </c>
      <c r="D47" s="13">
        <f t="shared" si="4"/>
        <v>0.16917171280276816</v>
      </c>
      <c r="E47" s="14">
        <v>6738964.71</v>
      </c>
      <c r="F47" s="13">
        <f t="shared" si="5"/>
        <v>3.4882320922142079E-2</v>
      </c>
      <c r="G47" s="15">
        <f t="shared" si="2"/>
        <v>2153.7119558964523</v>
      </c>
      <c r="M47" s="38"/>
      <c r="N47" s="39"/>
      <c r="O47" s="38"/>
    </row>
    <row r="48" spans="1:15" x14ac:dyDescent="0.3">
      <c r="A48" s="2" t="s">
        <v>57</v>
      </c>
      <c r="B48" s="11">
        <v>20212</v>
      </c>
      <c r="C48" s="12">
        <v>5014</v>
      </c>
      <c r="D48" s="13">
        <f t="shared" si="4"/>
        <v>0.17452748094260156</v>
      </c>
      <c r="E48" s="14">
        <v>10365636.470000001</v>
      </c>
      <c r="F48" s="13">
        <f t="shared" si="5"/>
        <v>3.5236229483090478E-2</v>
      </c>
      <c r="G48" s="15">
        <f t="shared" si="2"/>
        <v>2067.3387455125649</v>
      </c>
      <c r="M48" s="38"/>
      <c r="N48" s="39"/>
      <c r="O48" s="38"/>
    </row>
    <row r="49" spans="1:15" x14ac:dyDescent="0.3">
      <c r="A49" s="2" t="s">
        <v>57</v>
      </c>
      <c r="B49" s="11">
        <v>20221</v>
      </c>
      <c r="C49" s="12">
        <v>4475</v>
      </c>
      <c r="D49" s="13">
        <f t="shared" si="4"/>
        <v>0.17334211341803532</v>
      </c>
      <c r="E49" s="14">
        <v>9242161.9199999999</v>
      </c>
      <c r="F49" s="13">
        <f t="shared" si="5"/>
        <v>3.9391477295122421E-2</v>
      </c>
      <c r="G49" s="15">
        <f t="shared" si="2"/>
        <v>2065.2875798882683</v>
      </c>
      <c r="M49" s="38"/>
      <c r="N49" s="39"/>
      <c r="O49" s="38"/>
    </row>
    <row r="50" spans="1:15" x14ac:dyDescent="0.3">
      <c r="A50" s="2" t="s">
        <v>57</v>
      </c>
      <c r="B50" s="11">
        <v>20222</v>
      </c>
      <c r="C50" s="12">
        <v>5393</v>
      </c>
      <c r="D50" s="13">
        <f t="shared" si="4"/>
        <v>0.1744065713731324</v>
      </c>
      <c r="E50" s="14">
        <v>10993131.48</v>
      </c>
      <c r="F50" s="13">
        <f t="shared" si="5"/>
        <v>3.830817283203717E-2</v>
      </c>
      <c r="G50" s="15">
        <f t="shared" si="2"/>
        <v>2038.4074689412203</v>
      </c>
      <c r="M50" s="38"/>
      <c r="N50" s="39"/>
      <c r="O50" s="38"/>
    </row>
    <row r="51" spans="1:15" x14ac:dyDescent="0.3">
      <c r="A51" s="2" t="s">
        <v>57</v>
      </c>
      <c r="B51" s="11">
        <v>20231</v>
      </c>
      <c r="C51" s="12">
        <v>5014</v>
      </c>
      <c r="D51" s="13">
        <f t="shared" si="4"/>
        <v>0.16956374704091984</v>
      </c>
      <c r="E51" s="14">
        <v>9641686.3800000008</v>
      </c>
      <c r="F51" s="13">
        <f t="shared" si="5"/>
        <v>4.0576498512625181E-2</v>
      </c>
      <c r="G51" s="15">
        <f t="shared" si="2"/>
        <v>1922.9530075787795</v>
      </c>
      <c r="M51" s="38"/>
      <c r="N51" s="39"/>
      <c r="O51" s="38"/>
    </row>
    <row r="52" spans="1:15" x14ac:dyDescent="0.3">
      <c r="A52" s="2" t="s">
        <v>57</v>
      </c>
      <c r="B52" s="11">
        <v>20232</v>
      </c>
      <c r="C52" s="12">
        <v>5879</v>
      </c>
      <c r="D52" s="13">
        <f t="shared" si="4"/>
        <v>0.16932116010483569</v>
      </c>
      <c r="E52" s="14">
        <v>10800403.199999999</v>
      </c>
      <c r="F52" s="13">
        <f t="shared" si="5"/>
        <v>4.2589659480460958E-2</v>
      </c>
      <c r="G52" s="15">
        <f t="shared" si="2"/>
        <v>1837.1156999489708</v>
      </c>
      <c r="M52" s="38"/>
      <c r="N52" s="39"/>
      <c r="O52" s="38"/>
    </row>
    <row r="53" spans="1:15" x14ac:dyDescent="0.3">
      <c r="A53" s="2" t="s">
        <v>57</v>
      </c>
      <c r="B53" s="11">
        <v>20241</v>
      </c>
      <c r="C53" s="12">
        <v>4706</v>
      </c>
      <c r="D53" s="13">
        <f t="shared" si="4"/>
        <v>0.14810851639705419</v>
      </c>
      <c r="E53" s="14">
        <v>7906464.1600000001</v>
      </c>
      <c r="F53" s="13">
        <f t="shared" si="5"/>
        <v>4.3054394361171956E-2</v>
      </c>
      <c r="G53" s="15">
        <f>E53/C53</f>
        <v>1680.0816319592011</v>
      </c>
      <c r="M53" s="38"/>
      <c r="N53" s="39"/>
      <c r="O53" s="38"/>
    </row>
    <row r="54" spans="1:15" x14ac:dyDescent="0.3">
      <c r="A54" s="2" t="s">
        <v>57</v>
      </c>
      <c r="B54" s="11">
        <v>20242</v>
      </c>
      <c r="C54" s="12">
        <v>3325</v>
      </c>
      <c r="D54" s="13">
        <f t="shared" si="4"/>
        <v>9.6435511470750315E-2</v>
      </c>
      <c r="E54" s="14">
        <v>4601585.88</v>
      </c>
      <c r="F54" s="13">
        <f t="shared" si="5"/>
        <v>3.5350458195633157E-2</v>
      </c>
      <c r="G54" s="15">
        <f>E54/C54</f>
        <v>1383.9356030075187</v>
      </c>
      <c r="M54" s="38"/>
      <c r="N54" s="39"/>
      <c r="O54" s="38"/>
    </row>
    <row r="55" spans="1:15" x14ac:dyDescent="0.3">
      <c r="A55" s="2" t="s">
        <v>57</v>
      </c>
      <c r="B55" s="11">
        <v>20251</v>
      </c>
      <c r="C55" s="12">
        <v>346</v>
      </c>
      <c r="D55" s="13">
        <f t="shared" si="4"/>
        <v>2.0432266446202905E-2</v>
      </c>
      <c r="E55" s="14">
        <v>334982.17</v>
      </c>
      <c r="F55" s="13">
        <f t="shared" si="5"/>
        <v>1.2337261069547573E-2</v>
      </c>
      <c r="G55" s="15">
        <f>E55/C55</f>
        <v>968.15656069364161</v>
      </c>
      <c r="M55" s="38"/>
      <c r="N55" s="39"/>
      <c r="O55" s="38"/>
    </row>
    <row r="56" spans="1:15" x14ac:dyDescent="0.3">
      <c r="A56" s="2" t="s">
        <v>58</v>
      </c>
      <c r="B56" s="11">
        <v>20131</v>
      </c>
      <c r="C56" s="12">
        <v>11601</v>
      </c>
      <c r="D56" s="13">
        <f t="shared" ref="D56:D80" si="6">C56/C381</f>
        <v>0.42677408674539236</v>
      </c>
      <c r="E56" s="14">
        <v>10947077.699999999</v>
      </c>
      <c r="F56" s="13">
        <f t="shared" ref="F56:F80" si="7">E56/E381</f>
        <v>3.8553622857501732E-2</v>
      </c>
      <c r="G56" s="15">
        <f t="shared" si="2"/>
        <v>943.63224722006714</v>
      </c>
      <c r="M56" s="38"/>
      <c r="N56" s="39"/>
      <c r="O56" s="38"/>
    </row>
    <row r="57" spans="1:15" x14ac:dyDescent="0.3">
      <c r="A57" s="2" t="s">
        <v>58</v>
      </c>
      <c r="B57" s="11">
        <v>20132</v>
      </c>
      <c r="C57" s="12">
        <v>14091</v>
      </c>
      <c r="D57" s="13">
        <f t="shared" si="6"/>
        <v>0.42818074083077579</v>
      </c>
      <c r="E57" s="14">
        <v>13132525.27</v>
      </c>
      <c r="F57" s="13">
        <f t="shared" si="7"/>
        <v>3.7467435138346147E-2</v>
      </c>
      <c r="G57" s="15">
        <f t="shared" si="2"/>
        <v>931.97965155063514</v>
      </c>
      <c r="M57" s="38"/>
      <c r="N57" s="39"/>
      <c r="O57" s="38"/>
    </row>
    <row r="58" spans="1:15" x14ac:dyDescent="0.3">
      <c r="A58" s="2" t="s">
        <v>58</v>
      </c>
      <c r="B58" s="11">
        <v>20141</v>
      </c>
      <c r="C58" s="12">
        <v>12934</v>
      </c>
      <c r="D58" s="13">
        <f t="shared" si="6"/>
        <v>0.44155400792025129</v>
      </c>
      <c r="E58" s="14">
        <v>11824690.189999999</v>
      </c>
      <c r="F58" s="13">
        <f t="shared" si="7"/>
        <v>3.8352171448451808E-2</v>
      </c>
      <c r="G58" s="15">
        <f t="shared" si="2"/>
        <v>914.2330439152621</v>
      </c>
      <c r="M58" s="38"/>
      <c r="N58" s="39"/>
      <c r="O58" s="38"/>
    </row>
    <row r="59" spans="1:15" x14ac:dyDescent="0.3">
      <c r="A59" s="2" t="s">
        <v>58</v>
      </c>
      <c r="B59" s="11">
        <v>20142</v>
      </c>
      <c r="C59" s="12">
        <v>14172</v>
      </c>
      <c r="D59" s="13">
        <f t="shared" si="6"/>
        <v>0.44760280462383928</v>
      </c>
      <c r="E59" s="14">
        <v>12853824.300000001</v>
      </c>
      <c r="F59" s="13">
        <f t="shared" si="7"/>
        <v>3.5311684274812613E-2</v>
      </c>
      <c r="G59" s="15">
        <f t="shared" si="2"/>
        <v>906.98732006773923</v>
      </c>
      <c r="M59" s="38"/>
      <c r="N59" s="39"/>
      <c r="O59" s="38"/>
    </row>
    <row r="60" spans="1:15" x14ac:dyDescent="0.3">
      <c r="A60" s="2" t="s">
        <v>58</v>
      </c>
      <c r="B60" s="11">
        <v>20151</v>
      </c>
      <c r="C60" s="12">
        <v>14555</v>
      </c>
      <c r="D60" s="13">
        <f t="shared" si="6"/>
        <v>0.46269510760720983</v>
      </c>
      <c r="E60" s="14">
        <v>13178015.390000001</v>
      </c>
      <c r="F60" s="13">
        <f t="shared" si="7"/>
        <v>3.8984561157759917E-2</v>
      </c>
      <c r="G60" s="15">
        <f t="shared" si="2"/>
        <v>905.39439299209903</v>
      </c>
      <c r="M60" s="38"/>
      <c r="N60" s="39"/>
      <c r="O60" s="38"/>
    </row>
    <row r="61" spans="1:15" x14ac:dyDescent="0.3">
      <c r="A61" s="2" t="s">
        <v>58</v>
      </c>
      <c r="B61" s="11">
        <v>20152</v>
      </c>
      <c r="C61" s="12">
        <v>16016</v>
      </c>
      <c r="D61" s="13">
        <f t="shared" si="6"/>
        <v>0.45689507616819763</v>
      </c>
      <c r="E61" s="14">
        <v>15098444.67</v>
      </c>
      <c r="F61" s="13">
        <f t="shared" si="7"/>
        <v>3.6033406728859206E-2</v>
      </c>
      <c r="G61" s="15">
        <f t="shared" si="2"/>
        <v>942.71008179320677</v>
      </c>
      <c r="M61" s="38"/>
      <c r="N61" s="39"/>
      <c r="O61" s="38"/>
    </row>
    <row r="62" spans="1:15" x14ac:dyDescent="0.3">
      <c r="A62" s="2" t="s">
        <v>58</v>
      </c>
      <c r="B62" s="11">
        <v>20161</v>
      </c>
      <c r="C62" s="12">
        <v>15271</v>
      </c>
      <c r="D62" s="13">
        <f t="shared" si="6"/>
        <v>0.46951575710991544</v>
      </c>
      <c r="E62" s="14">
        <v>13623567.710000001</v>
      </c>
      <c r="F62" s="13">
        <f t="shared" si="7"/>
        <v>3.6373669309566301E-2</v>
      </c>
      <c r="G62" s="15">
        <f t="shared" si="2"/>
        <v>892.12020889267239</v>
      </c>
      <c r="M62" s="38"/>
      <c r="N62" s="39"/>
      <c r="O62" s="38"/>
    </row>
    <row r="63" spans="1:15" x14ac:dyDescent="0.3">
      <c r="A63" s="2" t="s">
        <v>58</v>
      </c>
      <c r="B63" s="11">
        <v>20162</v>
      </c>
      <c r="C63" s="12">
        <v>17625</v>
      </c>
      <c r="D63" s="13">
        <f t="shared" si="6"/>
        <v>0.46143575243480994</v>
      </c>
      <c r="E63" s="14">
        <v>15075803.300000001</v>
      </c>
      <c r="F63" s="13">
        <f t="shared" si="7"/>
        <v>3.6741870977956122E-2</v>
      </c>
      <c r="G63" s="15">
        <f t="shared" si="2"/>
        <v>855.3647262411348</v>
      </c>
      <c r="M63" s="38"/>
      <c r="N63" s="39"/>
      <c r="O63" s="38"/>
    </row>
    <row r="64" spans="1:15" x14ac:dyDescent="0.3">
      <c r="A64" s="2" t="s">
        <v>58</v>
      </c>
      <c r="B64" s="11">
        <v>20171</v>
      </c>
      <c r="C64" s="12">
        <v>15475</v>
      </c>
      <c r="D64" s="13">
        <f t="shared" si="6"/>
        <v>0.46038735013238924</v>
      </c>
      <c r="E64" s="14">
        <v>12280963.58</v>
      </c>
      <c r="F64" s="13">
        <f t="shared" si="7"/>
        <v>3.6327870969901054E-2</v>
      </c>
      <c r="G64" s="15">
        <f t="shared" si="2"/>
        <v>793.60023134087237</v>
      </c>
      <c r="M64" s="38"/>
      <c r="N64" s="39"/>
      <c r="O64" s="38"/>
    </row>
    <row r="65" spans="1:15" x14ac:dyDescent="0.3">
      <c r="A65" s="2" t="s">
        <v>58</v>
      </c>
      <c r="B65" s="11">
        <v>20172</v>
      </c>
      <c r="C65" s="12">
        <v>18009</v>
      </c>
      <c r="D65" s="13">
        <f t="shared" si="6"/>
        <v>0.46227892291500888</v>
      </c>
      <c r="E65" s="14">
        <v>14402391.83</v>
      </c>
      <c r="F65" s="13">
        <f t="shared" si="7"/>
        <v>3.6468124275841368E-2</v>
      </c>
      <c r="G65" s="15">
        <f t="shared" si="2"/>
        <v>799.73301293797545</v>
      </c>
      <c r="M65" s="38"/>
      <c r="N65" s="39"/>
      <c r="O65" s="38"/>
    </row>
    <row r="66" spans="1:15" x14ac:dyDescent="0.3">
      <c r="A66" s="2" t="s">
        <v>58</v>
      </c>
      <c r="B66" s="11">
        <v>20181</v>
      </c>
      <c r="C66" s="12">
        <v>15614</v>
      </c>
      <c r="D66" s="13">
        <f t="shared" si="6"/>
        <v>0.46090267733270363</v>
      </c>
      <c r="E66" s="14">
        <v>11987430.460000001</v>
      </c>
      <c r="F66" s="13">
        <f t="shared" si="7"/>
        <v>3.542410615615444E-2</v>
      </c>
      <c r="G66" s="15">
        <f t="shared" si="2"/>
        <v>767.73603560906884</v>
      </c>
      <c r="M66" s="38"/>
      <c r="N66" s="39"/>
      <c r="O66" s="38"/>
    </row>
    <row r="67" spans="1:15" x14ac:dyDescent="0.3">
      <c r="A67" s="2" t="s">
        <v>58</v>
      </c>
      <c r="B67" s="11">
        <v>20182</v>
      </c>
      <c r="C67" s="12">
        <v>17442</v>
      </c>
      <c r="D67" s="13">
        <f t="shared" si="6"/>
        <v>0.45394685474845797</v>
      </c>
      <c r="E67" s="14">
        <v>13111646.720000001</v>
      </c>
      <c r="F67" s="13">
        <f t="shared" si="7"/>
        <v>3.3669673812123949E-2</v>
      </c>
      <c r="G67" s="15">
        <f t="shared" si="2"/>
        <v>751.72839811948177</v>
      </c>
      <c r="M67" s="38"/>
      <c r="N67" s="39"/>
      <c r="O67" s="38"/>
    </row>
    <row r="68" spans="1:15" x14ac:dyDescent="0.3">
      <c r="A68" s="2" t="s">
        <v>58</v>
      </c>
      <c r="B68" s="11">
        <v>20191</v>
      </c>
      <c r="C68" s="12">
        <v>15154</v>
      </c>
      <c r="D68" s="13">
        <f t="shared" si="6"/>
        <v>0.44385214691582214</v>
      </c>
      <c r="E68" s="14">
        <v>11207640.02</v>
      </c>
      <c r="F68" s="13">
        <f t="shared" si="7"/>
        <v>3.25627531223113E-2</v>
      </c>
      <c r="G68" s="15">
        <f t="shared" si="2"/>
        <v>739.5829497162465</v>
      </c>
      <c r="M68" s="38"/>
      <c r="N68" s="39"/>
      <c r="O68" s="38"/>
    </row>
    <row r="69" spans="1:15" x14ac:dyDescent="0.3">
      <c r="A69" s="2" t="s">
        <v>58</v>
      </c>
      <c r="B69" s="11">
        <v>20192</v>
      </c>
      <c r="C69" s="12">
        <v>16425</v>
      </c>
      <c r="D69" s="13">
        <f t="shared" si="6"/>
        <v>0.42048538221289233</v>
      </c>
      <c r="E69" s="14">
        <v>11847877.25</v>
      </c>
      <c r="F69" s="13">
        <f t="shared" si="7"/>
        <v>3.0470681543712685E-2</v>
      </c>
      <c r="G69" s="15">
        <f t="shared" si="2"/>
        <v>721.33194824961947</v>
      </c>
      <c r="M69" s="38"/>
      <c r="N69" s="39"/>
      <c r="O69" s="38"/>
    </row>
    <row r="70" spans="1:15" x14ac:dyDescent="0.3">
      <c r="A70" s="2" t="s">
        <v>58</v>
      </c>
      <c r="B70" s="11">
        <v>20201</v>
      </c>
      <c r="C70" s="12">
        <v>7271</v>
      </c>
      <c r="D70" s="13">
        <f t="shared" si="6"/>
        <v>0.37004427706244591</v>
      </c>
      <c r="E70" s="14">
        <v>6205528.6100000003</v>
      </c>
      <c r="F70" s="13">
        <f t="shared" si="7"/>
        <v>2.757286018732524E-2</v>
      </c>
      <c r="G70" s="15">
        <f t="shared" si="2"/>
        <v>853.462881309311</v>
      </c>
      <c r="M70" s="38"/>
      <c r="N70" s="39"/>
      <c r="O70" s="38"/>
    </row>
    <row r="71" spans="1:15" x14ac:dyDescent="0.3">
      <c r="A71" s="2" t="s">
        <v>58</v>
      </c>
      <c r="B71" s="11">
        <v>20202</v>
      </c>
      <c r="C71" s="12">
        <v>9850</v>
      </c>
      <c r="D71" s="13">
        <f t="shared" si="6"/>
        <v>0.39708135128597921</v>
      </c>
      <c r="E71" s="14">
        <v>8028181.0999999996</v>
      </c>
      <c r="F71" s="13">
        <f t="shared" si="7"/>
        <v>2.8933205908362309E-2</v>
      </c>
      <c r="G71" s="15">
        <f t="shared" si="2"/>
        <v>815.04376649746189</v>
      </c>
      <c r="M71" s="38"/>
      <c r="N71" s="39"/>
      <c r="O71" s="38"/>
    </row>
    <row r="72" spans="1:15" x14ac:dyDescent="0.3">
      <c r="A72" s="2" t="s">
        <v>58</v>
      </c>
      <c r="B72" s="11">
        <v>20211</v>
      </c>
      <c r="C72" s="12">
        <v>7314</v>
      </c>
      <c r="D72" s="13">
        <f t="shared" si="6"/>
        <v>0.39543685121107264</v>
      </c>
      <c r="E72" s="14">
        <v>5252431.1399999997</v>
      </c>
      <c r="F72" s="13">
        <f t="shared" si="7"/>
        <v>2.7187705609298635E-2</v>
      </c>
      <c r="G72" s="15">
        <f t="shared" si="2"/>
        <v>718.13387202625097</v>
      </c>
      <c r="M72" s="38"/>
      <c r="N72" s="39"/>
      <c r="O72" s="38"/>
    </row>
    <row r="73" spans="1:15" x14ac:dyDescent="0.3">
      <c r="A73" s="2" t="s">
        <v>58</v>
      </c>
      <c r="B73" s="11">
        <v>20212</v>
      </c>
      <c r="C73" s="12">
        <v>11016</v>
      </c>
      <c r="D73" s="13">
        <f t="shared" si="6"/>
        <v>0.3834452991750496</v>
      </c>
      <c r="E73" s="14">
        <v>8218078.1699999999</v>
      </c>
      <c r="F73" s="13">
        <f t="shared" si="7"/>
        <v>2.793596795972686E-2</v>
      </c>
      <c r="G73" s="15">
        <f t="shared" si="2"/>
        <v>746.01290577342047</v>
      </c>
      <c r="M73" s="38"/>
      <c r="N73" s="39"/>
      <c r="O73" s="38"/>
    </row>
    <row r="74" spans="1:15" x14ac:dyDescent="0.3">
      <c r="A74" s="2" t="s">
        <v>58</v>
      </c>
      <c r="B74" s="11">
        <v>20221</v>
      </c>
      <c r="C74" s="12">
        <v>9581</v>
      </c>
      <c r="D74" s="13">
        <f t="shared" si="6"/>
        <v>0.37112643321970873</v>
      </c>
      <c r="E74" s="14">
        <v>6622177.9000000004</v>
      </c>
      <c r="F74" s="13">
        <f t="shared" si="7"/>
        <v>2.8224713292202469E-2</v>
      </c>
      <c r="G74" s="15">
        <f t="shared" si="2"/>
        <v>691.17815468113974</v>
      </c>
      <c r="M74" s="38"/>
      <c r="N74" s="39"/>
      <c r="O74" s="38"/>
    </row>
    <row r="75" spans="1:15" x14ac:dyDescent="0.3">
      <c r="A75" s="2" t="s">
        <v>58</v>
      </c>
      <c r="B75" s="11">
        <v>20222</v>
      </c>
      <c r="C75" s="12">
        <v>11030</v>
      </c>
      <c r="D75" s="13">
        <f t="shared" si="6"/>
        <v>0.35670396481469502</v>
      </c>
      <c r="E75" s="14">
        <v>7886063.2300000004</v>
      </c>
      <c r="F75" s="13">
        <f t="shared" si="7"/>
        <v>2.7480856908591554E-2</v>
      </c>
      <c r="G75" s="15">
        <f t="shared" ref="G75:G144" si="8">E75/C75</f>
        <v>714.96493472348141</v>
      </c>
      <c r="M75" s="38"/>
      <c r="N75" s="39"/>
      <c r="O75" s="38"/>
    </row>
    <row r="76" spans="1:15" x14ac:dyDescent="0.3">
      <c r="A76" s="2" t="s">
        <v>58</v>
      </c>
      <c r="B76" s="11">
        <v>20231</v>
      </c>
      <c r="C76" s="12">
        <v>10237</v>
      </c>
      <c r="D76" s="13">
        <f t="shared" si="6"/>
        <v>0.346195468380115</v>
      </c>
      <c r="E76" s="14">
        <v>6613831.2999999998</v>
      </c>
      <c r="F76" s="13">
        <f t="shared" si="7"/>
        <v>2.7833939554794341E-2</v>
      </c>
      <c r="G76" s="15">
        <f t="shared" si="8"/>
        <v>646.07124157468002</v>
      </c>
      <c r="M76" s="38"/>
      <c r="N76" s="39"/>
      <c r="O76" s="38"/>
    </row>
    <row r="77" spans="1:15" x14ac:dyDescent="0.3">
      <c r="A77" s="2" t="s">
        <v>58</v>
      </c>
      <c r="B77" s="11">
        <v>20232</v>
      </c>
      <c r="C77" s="12">
        <v>11416</v>
      </c>
      <c r="D77" s="13">
        <f t="shared" si="6"/>
        <v>0.32879237349154689</v>
      </c>
      <c r="E77" s="14">
        <v>6860640.6699999999</v>
      </c>
      <c r="F77" s="13">
        <f t="shared" si="7"/>
        <v>2.705383720795734E-2</v>
      </c>
      <c r="G77" s="15">
        <f t="shared" si="8"/>
        <v>600.96712245970571</v>
      </c>
      <c r="M77" s="38"/>
      <c r="N77" s="39"/>
      <c r="O77" s="38"/>
    </row>
    <row r="78" spans="1:15" x14ac:dyDescent="0.3">
      <c r="A78" s="2" t="s">
        <v>58</v>
      </c>
      <c r="B78" s="11">
        <v>20241</v>
      </c>
      <c r="C78" s="12">
        <v>9912</v>
      </c>
      <c r="D78" s="13">
        <f t="shared" si="6"/>
        <v>0.3119531692578838</v>
      </c>
      <c r="E78" s="14">
        <v>5092618.8499999996</v>
      </c>
      <c r="F78" s="13">
        <f t="shared" si="7"/>
        <v>2.7731690912899554E-2</v>
      </c>
      <c r="G78" s="15">
        <f t="shared" si="8"/>
        <v>513.78317695722353</v>
      </c>
      <c r="M78" s="38"/>
      <c r="N78" s="39"/>
      <c r="O78" s="38"/>
    </row>
    <row r="79" spans="1:15" x14ac:dyDescent="0.3">
      <c r="A79" s="2" t="s">
        <v>58</v>
      </c>
      <c r="B79" s="11">
        <v>20242</v>
      </c>
      <c r="C79" s="12">
        <v>9032</v>
      </c>
      <c r="D79" s="13">
        <f t="shared" si="6"/>
        <v>0.26195655326430584</v>
      </c>
      <c r="E79" s="14">
        <v>3689074.46</v>
      </c>
      <c r="F79" s="13">
        <f t="shared" si="7"/>
        <v>2.8340332198430674E-2</v>
      </c>
      <c r="G79" s="15">
        <f t="shared" ref="G79" si="9">E79/C79</f>
        <v>408.4449136403897</v>
      </c>
      <c r="M79" s="38"/>
      <c r="N79" s="39"/>
      <c r="O79" s="38"/>
    </row>
    <row r="80" spans="1:15" x14ac:dyDescent="0.3">
      <c r="A80" s="2" t="s">
        <v>58</v>
      </c>
      <c r="B80" s="11">
        <v>20251</v>
      </c>
      <c r="C80" s="12">
        <v>2425</v>
      </c>
      <c r="D80" s="13">
        <f t="shared" si="6"/>
        <v>0.1432030235030117</v>
      </c>
      <c r="E80" s="14">
        <v>817650.44</v>
      </c>
      <c r="F80" s="13">
        <f t="shared" si="7"/>
        <v>3.0113742895361992E-2</v>
      </c>
      <c r="G80" s="15">
        <f t="shared" ref="G80" si="10">E80/C80</f>
        <v>337.17543917525774</v>
      </c>
      <c r="M80" s="38"/>
      <c r="N80" s="39"/>
      <c r="O80" s="38"/>
    </row>
    <row r="81" spans="1:15" x14ac:dyDescent="0.3">
      <c r="A81" s="2" t="s">
        <v>59</v>
      </c>
      <c r="B81" s="11">
        <v>20131</v>
      </c>
      <c r="C81" s="12">
        <v>4255</v>
      </c>
      <c r="D81" s="13">
        <f t="shared" ref="D81:D105" si="11">C81/C381</f>
        <v>0.15653165581429571</v>
      </c>
      <c r="E81" s="14">
        <v>12989109.300000001</v>
      </c>
      <c r="F81" s="13">
        <f t="shared" ref="F81:F105" si="12">E81/E381</f>
        <v>4.574528791433246E-2</v>
      </c>
      <c r="G81" s="15">
        <f t="shared" si="8"/>
        <v>3052.6696357226792</v>
      </c>
      <c r="M81" s="38"/>
      <c r="N81" s="39"/>
      <c r="O81" s="38"/>
    </row>
    <row r="82" spans="1:15" x14ac:dyDescent="0.3">
      <c r="A82" s="2" t="s">
        <v>59</v>
      </c>
      <c r="B82" s="11">
        <v>20132</v>
      </c>
      <c r="C82" s="12">
        <v>4796</v>
      </c>
      <c r="D82" s="13">
        <f t="shared" si="11"/>
        <v>0.14573520921328512</v>
      </c>
      <c r="E82" s="14">
        <v>14267397.23</v>
      </c>
      <c r="F82" s="13">
        <f t="shared" si="12"/>
        <v>4.0705254268895423E-2</v>
      </c>
      <c r="G82" s="15">
        <f t="shared" si="8"/>
        <v>2974.853467472894</v>
      </c>
      <c r="M82" s="38"/>
      <c r="N82" s="39"/>
      <c r="O82" s="38"/>
    </row>
    <row r="83" spans="1:15" x14ac:dyDescent="0.3">
      <c r="A83" s="2" t="s">
        <v>59</v>
      </c>
      <c r="B83" s="11">
        <v>20141</v>
      </c>
      <c r="C83" s="12">
        <v>3748</v>
      </c>
      <c r="D83" s="13">
        <f t="shared" si="11"/>
        <v>0.12795302471664619</v>
      </c>
      <c r="E83" s="14">
        <v>10933253.710000001</v>
      </c>
      <c r="F83" s="13">
        <f t="shared" si="12"/>
        <v>3.5460888533887402E-2</v>
      </c>
      <c r="G83" s="15">
        <f t="shared" si="8"/>
        <v>2917.0901040554963</v>
      </c>
      <c r="M83" s="38"/>
      <c r="N83" s="39"/>
      <c r="O83" s="38"/>
    </row>
    <row r="84" spans="1:15" x14ac:dyDescent="0.3">
      <c r="A84" s="2" t="s">
        <v>59</v>
      </c>
      <c r="B84" s="11">
        <v>20142</v>
      </c>
      <c r="C84" s="12">
        <v>3879</v>
      </c>
      <c r="D84" s="13">
        <f t="shared" si="11"/>
        <v>0.12251279135872654</v>
      </c>
      <c r="E84" s="14">
        <v>11163699.15</v>
      </c>
      <c r="F84" s="13">
        <f t="shared" si="12"/>
        <v>3.0668617410912792E-2</v>
      </c>
      <c r="G84" s="15">
        <f t="shared" si="8"/>
        <v>2877.9837973704566</v>
      </c>
      <c r="M84" s="38"/>
      <c r="N84" s="39"/>
      <c r="O84" s="38"/>
    </row>
    <row r="85" spans="1:15" x14ac:dyDescent="0.3">
      <c r="A85" s="2" t="s">
        <v>59</v>
      </c>
      <c r="B85" s="11">
        <v>20151</v>
      </c>
      <c r="C85" s="12">
        <v>3660</v>
      </c>
      <c r="D85" s="13">
        <f t="shared" si="11"/>
        <v>0.11634930222208094</v>
      </c>
      <c r="E85" s="14">
        <v>10388159.890000001</v>
      </c>
      <c r="F85" s="13">
        <f t="shared" si="12"/>
        <v>3.0731323538717884E-2</v>
      </c>
      <c r="G85" s="15">
        <f t="shared" si="8"/>
        <v>2838.2950519125684</v>
      </c>
      <c r="M85" s="38"/>
      <c r="N85" s="39"/>
      <c r="O85" s="38"/>
    </row>
    <row r="86" spans="1:15" x14ac:dyDescent="0.3">
      <c r="A86" s="2" t="s">
        <v>59</v>
      </c>
      <c r="B86" s="11">
        <v>20152</v>
      </c>
      <c r="C86" s="12">
        <v>4088</v>
      </c>
      <c r="D86" s="13">
        <f t="shared" si="11"/>
        <v>0.11662007188908541</v>
      </c>
      <c r="E86" s="14">
        <v>11369717.289999999</v>
      </c>
      <c r="F86" s="13">
        <f t="shared" si="12"/>
        <v>2.7134559648832542E-2</v>
      </c>
      <c r="G86" s="15">
        <f t="shared" si="8"/>
        <v>2781.2419985322895</v>
      </c>
      <c r="M86" s="38"/>
      <c r="N86" s="39"/>
      <c r="O86" s="38"/>
    </row>
    <row r="87" spans="1:15" x14ac:dyDescent="0.3">
      <c r="A87" s="2" t="s">
        <v>59</v>
      </c>
      <c r="B87" s="11">
        <v>20161</v>
      </c>
      <c r="C87" s="12">
        <v>3494</v>
      </c>
      <c r="D87" s="13">
        <f t="shared" si="11"/>
        <v>0.1074250576479631</v>
      </c>
      <c r="E87" s="14">
        <v>9612213.6300000008</v>
      </c>
      <c r="F87" s="13">
        <f t="shared" si="12"/>
        <v>2.5663723875640056E-2</v>
      </c>
      <c r="G87" s="15">
        <f t="shared" si="8"/>
        <v>2751.0628591871782</v>
      </c>
      <c r="M87" s="38"/>
      <c r="N87" s="39"/>
      <c r="O87" s="38"/>
    </row>
    <row r="88" spans="1:15" x14ac:dyDescent="0.3">
      <c r="A88" s="2" t="s">
        <v>59</v>
      </c>
      <c r="B88" s="11">
        <v>20162</v>
      </c>
      <c r="C88" s="12">
        <v>3799</v>
      </c>
      <c r="D88" s="13">
        <f t="shared" si="11"/>
        <v>9.9460676510629384E-2</v>
      </c>
      <c r="E88" s="14">
        <v>10465593.01</v>
      </c>
      <c r="F88" s="13">
        <f t="shared" si="12"/>
        <v>2.5506134593917092E-2</v>
      </c>
      <c r="G88" s="15">
        <f t="shared" si="8"/>
        <v>2754.8283785206631</v>
      </c>
      <c r="M88" s="38"/>
      <c r="N88" s="39"/>
      <c r="O88" s="38"/>
    </row>
    <row r="89" spans="1:15" x14ac:dyDescent="0.3">
      <c r="A89" s="2" t="s">
        <v>59</v>
      </c>
      <c r="B89" s="11">
        <v>20171</v>
      </c>
      <c r="C89" s="12">
        <v>3136</v>
      </c>
      <c r="D89" s="13">
        <f t="shared" si="11"/>
        <v>9.3297236188379498E-2</v>
      </c>
      <c r="E89" s="14">
        <v>8131341.4500000002</v>
      </c>
      <c r="F89" s="13">
        <f t="shared" si="12"/>
        <v>2.4053024918082862E-2</v>
      </c>
      <c r="G89" s="15">
        <f t="shared" si="8"/>
        <v>2592.9022480867347</v>
      </c>
      <c r="M89" s="38"/>
      <c r="N89" s="39"/>
      <c r="O89" s="38"/>
    </row>
    <row r="90" spans="1:15" x14ac:dyDescent="0.3">
      <c r="A90" s="2" t="s">
        <v>59</v>
      </c>
      <c r="B90" s="11">
        <v>20172</v>
      </c>
      <c r="C90" s="12">
        <v>3283</v>
      </c>
      <c r="D90" s="13">
        <f t="shared" si="11"/>
        <v>8.4272402905767901E-2</v>
      </c>
      <c r="E90" s="14">
        <v>8593517.4199999999</v>
      </c>
      <c r="F90" s="13">
        <f t="shared" si="12"/>
        <v>2.175954278555187E-2</v>
      </c>
      <c r="G90" s="15">
        <f t="shared" si="8"/>
        <v>2617.58069448675</v>
      </c>
      <c r="M90" s="38"/>
      <c r="N90" s="39"/>
      <c r="O90" s="38"/>
    </row>
    <row r="91" spans="1:15" x14ac:dyDescent="0.3">
      <c r="A91" s="2" t="s">
        <v>59</v>
      </c>
      <c r="B91" s="11">
        <v>20181</v>
      </c>
      <c r="C91" s="12">
        <v>2647</v>
      </c>
      <c r="D91" s="13">
        <f t="shared" si="11"/>
        <v>7.8135608229772419E-2</v>
      </c>
      <c r="E91" s="14">
        <v>7128544.1500000004</v>
      </c>
      <c r="F91" s="13">
        <f t="shared" si="12"/>
        <v>2.1065590791208955E-2</v>
      </c>
      <c r="G91" s="15">
        <f t="shared" si="8"/>
        <v>2693.0654136758594</v>
      </c>
      <c r="M91" s="38"/>
      <c r="N91" s="39"/>
      <c r="O91" s="38"/>
    </row>
    <row r="92" spans="1:15" x14ac:dyDescent="0.3">
      <c r="A92" s="2" t="s">
        <v>59</v>
      </c>
      <c r="B92" s="11">
        <v>20182</v>
      </c>
      <c r="C92" s="12">
        <v>2937</v>
      </c>
      <c r="D92" s="13">
        <f t="shared" si="11"/>
        <v>7.643859146865159E-2</v>
      </c>
      <c r="E92" s="14">
        <v>7820243.6200000001</v>
      </c>
      <c r="F92" s="13">
        <f t="shared" si="12"/>
        <v>2.0081768327017843E-2</v>
      </c>
      <c r="G92" s="15">
        <f t="shared" si="8"/>
        <v>2662.6638134150494</v>
      </c>
      <c r="M92" s="38"/>
      <c r="N92" s="39"/>
      <c r="O92" s="38"/>
    </row>
    <row r="93" spans="1:15" x14ac:dyDescent="0.3">
      <c r="A93" s="2" t="s">
        <v>59</v>
      </c>
      <c r="B93" s="11">
        <v>20191</v>
      </c>
      <c r="C93" s="12">
        <v>2413</v>
      </c>
      <c r="D93" s="13">
        <f t="shared" si="11"/>
        <v>7.0675414445550935E-2</v>
      </c>
      <c r="E93" s="14">
        <v>7069706.9500000002</v>
      </c>
      <c r="F93" s="13">
        <f t="shared" si="12"/>
        <v>2.0540374391855104E-2</v>
      </c>
      <c r="G93" s="15">
        <f t="shared" si="8"/>
        <v>2929.8412556983008</v>
      </c>
      <c r="M93" s="38"/>
      <c r="N93" s="39"/>
      <c r="O93" s="38"/>
    </row>
    <row r="94" spans="1:15" x14ac:dyDescent="0.3">
      <c r="A94" s="2" t="s">
        <v>59</v>
      </c>
      <c r="B94" s="11">
        <v>20192</v>
      </c>
      <c r="C94" s="12">
        <v>2573</v>
      </c>
      <c r="D94" s="13">
        <f t="shared" si="11"/>
        <v>6.5869643131432079E-2</v>
      </c>
      <c r="E94" s="14">
        <v>7409353.96</v>
      </c>
      <c r="F94" s="13">
        <f t="shared" si="12"/>
        <v>1.9055570900669696E-2</v>
      </c>
      <c r="G94" s="15">
        <f t="shared" si="8"/>
        <v>2879.6556393315195</v>
      </c>
      <c r="M94" s="38"/>
      <c r="N94" s="39"/>
      <c r="O94" s="38"/>
    </row>
    <row r="95" spans="1:15" x14ac:dyDescent="0.3">
      <c r="A95" s="2" t="s">
        <v>59</v>
      </c>
      <c r="B95" s="11">
        <v>20201</v>
      </c>
      <c r="C95" s="12">
        <v>1362</v>
      </c>
      <c r="D95" s="13">
        <f t="shared" si="11"/>
        <v>6.9316504656725536E-2</v>
      </c>
      <c r="E95" s="14">
        <v>3996574.15</v>
      </c>
      <c r="F95" s="13">
        <f t="shared" si="12"/>
        <v>1.7757871599955156E-2</v>
      </c>
      <c r="G95" s="15">
        <f t="shared" si="8"/>
        <v>2934.3422540381789</v>
      </c>
      <c r="M95" s="38"/>
      <c r="N95" s="39"/>
      <c r="O95" s="38"/>
    </row>
    <row r="96" spans="1:15" x14ac:dyDescent="0.3">
      <c r="A96" s="2" t="s">
        <v>59</v>
      </c>
      <c r="B96" s="11">
        <v>20202</v>
      </c>
      <c r="C96" s="12">
        <v>1649</v>
      </c>
      <c r="D96" s="13">
        <f t="shared" si="11"/>
        <v>6.6475852616302511E-2</v>
      </c>
      <c r="E96" s="14">
        <v>4958869.5</v>
      </c>
      <c r="F96" s="13">
        <f t="shared" si="12"/>
        <v>1.7871544068207137E-2</v>
      </c>
      <c r="G96" s="15">
        <f t="shared" si="8"/>
        <v>3007.1979987871437</v>
      </c>
      <c r="M96" s="38"/>
      <c r="N96" s="39"/>
      <c r="O96" s="38"/>
    </row>
    <row r="97" spans="1:15" x14ac:dyDescent="0.3">
      <c r="A97" s="2" t="s">
        <v>59</v>
      </c>
      <c r="B97" s="11">
        <v>20211</v>
      </c>
      <c r="C97" s="12">
        <v>1182</v>
      </c>
      <c r="D97" s="13">
        <f t="shared" si="11"/>
        <v>6.3905709342560554E-2</v>
      </c>
      <c r="E97" s="14">
        <v>3598518.6</v>
      </c>
      <c r="F97" s="13">
        <f t="shared" si="12"/>
        <v>1.8626700992102008E-2</v>
      </c>
      <c r="G97" s="15">
        <f t="shared" si="8"/>
        <v>3044.4319796954314</v>
      </c>
      <c r="M97" s="38"/>
      <c r="N97" s="39"/>
      <c r="O97" s="38"/>
    </row>
    <row r="98" spans="1:15" x14ac:dyDescent="0.3">
      <c r="A98" s="2" t="s">
        <v>59</v>
      </c>
      <c r="B98" s="11">
        <v>20212</v>
      </c>
      <c r="C98" s="12">
        <v>1729</v>
      </c>
      <c r="D98" s="13">
        <f t="shared" si="11"/>
        <v>6.018309025723137E-2</v>
      </c>
      <c r="E98" s="14">
        <v>5164002.4800000004</v>
      </c>
      <c r="F98" s="13">
        <f t="shared" si="12"/>
        <v>1.7554153762111276E-2</v>
      </c>
      <c r="G98" s="15">
        <f t="shared" si="8"/>
        <v>2986.6989473684212</v>
      </c>
      <c r="M98" s="38"/>
      <c r="N98" s="39"/>
      <c r="O98" s="38"/>
    </row>
    <row r="99" spans="1:15" x14ac:dyDescent="0.3">
      <c r="A99" s="2" t="s">
        <v>59</v>
      </c>
      <c r="B99" s="11">
        <v>20221</v>
      </c>
      <c r="C99" s="12">
        <v>1354</v>
      </c>
      <c r="D99" s="13">
        <f t="shared" si="11"/>
        <v>5.2448094205144097E-2</v>
      </c>
      <c r="E99" s="14">
        <v>3902836.42</v>
      </c>
      <c r="F99" s="13">
        <f t="shared" si="12"/>
        <v>1.6634472924816152E-2</v>
      </c>
      <c r="G99" s="15">
        <f t="shared" si="8"/>
        <v>2882.4493500738554</v>
      </c>
      <c r="M99" s="38"/>
      <c r="N99" s="39"/>
      <c r="O99" s="38"/>
    </row>
    <row r="100" spans="1:15" x14ac:dyDescent="0.3">
      <c r="A100" s="2" t="s">
        <v>59</v>
      </c>
      <c r="B100" s="11">
        <v>20222</v>
      </c>
      <c r="C100" s="12">
        <v>1582</v>
      </c>
      <c r="D100" s="13">
        <f t="shared" si="11"/>
        <v>5.1160985705969858E-2</v>
      </c>
      <c r="E100" s="14">
        <v>4241520.0999999996</v>
      </c>
      <c r="F100" s="13">
        <f t="shared" si="12"/>
        <v>1.4780582344254794E-2</v>
      </c>
      <c r="G100" s="15">
        <f t="shared" si="8"/>
        <v>2681.1125790139063</v>
      </c>
      <c r="M100" s="38"/>
      <c r="N100" s="39"/>
      <c r="O100" s="38"/>
    </row>
    <row r="101" spans="1:15" x14ac:dyDescent="0.3">
      <c r="A101" s="2" t="s">
        <v>59</v>
      </c>
      <c r="B101" s="11">
        <v>20231</v>
      </c>
      <c r="C101" s="12">
        <v>1279</v>
      </c>
      <c r="D101" s="13">
        <f t="shared" si="11"/>
        <v>4.3253297260737233E-2</v>
      </c>
      <c r="E101" s="14">
        <v>3105151.44</v>
      </c>
      <c r="F101" s="13">
        <f t="shared" si="12"/>
        <v>1.3067856370851583E-2</v>
      </c>
      <c r="G101" s="15">
        <f t="shared" si="8"/>
        <v>2427.796278342455</v>
      </c>
      <c r="M101" s="38"/>
      <c r="N101" s="39"/>
      <c r="O101" s="38"/>
    </row>
    <row r="102" spans="1:15" x14ac:dyDescent="0.3">
      <c r="A102" s="2" t="s">
        <v>59</v>
      </c>
      <c r="B102" s="11">
        <v>20232</v>
      </c>
      <c r="C102" s="12">
        <v>1311</v>
      </c>
      <c r="D102" s="13">
        <f t="shared" si="11"/>
        <v>3.775812908614383E-2</v>
      </c>
      <c r="E102" s="14">
        <v>3135390.34</v>
      </c>
      <c r="F102" s="13">
        <f t="shared" si="12"/>
        <v>1.2363909425059863E-2</v>
      </c>
      <c r="G102" s="15">
        <f t="shared" si="8"/>
        <v>2391.6020900076278</v>
      </c>
      <c r="M102" s="38"/>
      <c r="N102" s="39"/>
      <c r="O102" s="38"/>
    </row>
    <row r="103" spans="1:15" x14ac:dyDescent="0.3">
      <c r="A103" s="2" t="s">
        <v>59</v>
      </c>
      <c r="B103" s="11">
        <v>20241</v>
      </c>
      <c r="C103" s="12">
        <v>865</v>
      </c>
      <c r="D103" s="13">
        <f t="shared" si="11"/>
        <v>2.7223516082331464E-2</v>
      </c>
      <c r="E103" s="14">
        <v>1912167.34</v>
      </c>
      <c r="F103" s="13">
        <f t="shared" si="12"/>
        <v>1.0412645283010198E-2</v>
      </c>
      <c r="G103" s="15">
        <f t="shared" si="8"/>
        <v>2210.5980809248554</v>
      </c>
      <c r="M103" s="38"/>
      <c r="N103" s="39"/>
      <c r="O103" s="38"/>
    </row>
    <row r="104" spans="1:15" x14ac:dyDescent="0.3">
      <c r="A104" s="2" t="s">
        <v>59</v>
      </c>
      <c r="B104" s="11">
        <v>20242</v>
      </c>
      <c r="C104" s="12">
        <v>380</v>
      </c>
      <c r="D104" s="13">
        <f t="shared" si="11"/>
        <v>1.1021201310942893E-2</v>
      </c>
      <c r="E104" s="14">
        <v>734238.19</v>
      </c>
      <c r="F104" s="13">
        <f t="shared" si="12"/>
        <v>5.640589378988696E-3</v>
      </c>
      <c r="G104" s="15">
        <f t="shared" ref="G104:G105" si="13">E104/C104</f>
        <v>1932.2057631578946</v>
      </c>
      <c r="M104" s="38"/>
      <c r="N104" s="39"/>
      <c r="O104" s="38"/>
    </row>
    <row r="105" spans="1:15" x14ac:dyDescent="0.3">
      <c r="A105" s="2" t="s">
        <v>59</v>
      </c>
      <c r="B105" s="11">
        <v>20251</v>
      </c>
      <c r="C105" s="12">
        <v>33</v>
      </c>
      <c r="D105" s="13">
        <f t="shared" si="11"/>
        <v>1.9487421755049015E-3</v>
      </c>
      <c r="E105" s="14">
        <v>57302.400000000001</v>
      </c>
      <c r="F105" s="13">
        <f t="shared" si="12"/>
        <v>2.1104247689112616E-3</v>
      </c>
      <c r="G105" s="15">
        <f t="shared" si="13"/>
        <v>1736.4363636363637</v>
      </c>
      <c r="M105" s="38"/>
      <c r="N105" s="39"/>
      <c r="O105" s="38"/>
    </row>
    <row r="106" spans="1:15" x14ac:dyDescent="0.3">
      <c r="A106" s="2" t="s">
        <v>60</v>
      </c>
      <c r="B106" s="11">
        <v>20131</v>
      </c>
      <c r="C106" s="12">
        <v>1408</v>
      </c>
      <c r="D106" s="13">
        <f t="shared" ref="D106:D130" si="14">C106/C381</f>
        <v>5.1797079056763416E-2</v>
      </c>
      <c r="E106" s="14">
        <v>3162013.74</v>
      </c>
      <c r="F106" s="13">
        <f t="shared" ref="F106:F130" si="15">E106/E381</f>
        <v>1.1136039091254331E-2</v>
      </c>
      <c r="G106" s="15">
        <f t="shared" si="8"/>
        <v>2245.7483948863637</v>
      </c>
      <c r="M106" s="38"/>
      <c r="N106" s="39"/>
      <c r="O106" s="38"/>
    </row>
    <row r="107" spans="1:15" x14ac:dyDescent="0.3">
      <c r="A107" s="2" t="s">
        <v>60</v>
      </c>
      <c r="B107" s="11">
        <v>20132</v>
      </c>
      <c r="C107" s="12">
        <v>1930</v>
      </c>
      <c r="D107" s="13">
        <f t="shared" si="14"/>
        <v>5.864657084688079E-2</v>
      </c>
      <c r="E107" s="14">
        <v>4416342.4000000004</v>
      </c>
      <c r="F107" s="13">
        <f t="shared" si="15"/>
        <v>1.2599939388559652E-2</v>
      </c>
      <c r="G107" s="15">
        <f t="shared" si="8"/>
        <v>2288.2603108808294</v>
      </c>
      <c r="M107" s="38"/>
      <c r="N107" s="39"/>
      <c r="O107" s="38"/>
    </row>
    <row r="108" spans="1:15" x14ac:dyDescent="0.3">
      <c r="A108" s="2" t="s">
        <v>60</v>
      </c>
      <c r="B108" s="11">
        <v>20141</v>
      </c>
      <c r="C108" s="12">
        <v>1814</v>
      </c>
      <c r="D108" s="13">
        <f t="shared" si="14"/>
        <v>6.1928171514406667E-2</v>
      </c>
      <c r="E108" s="14">
        <v>4160227.5</v>
      </c>
      <c r="F108" s="13">
        <f t="shared" si="15"/>
        <v>1.3493271771255094E-2</v>
      </c>
      <c r="G108" s="15">
        <f t="shared" si="8"/>
        <v>2293.3999448732084</v>
      </c>
      <c r="M108" s="38"/>
      <c r="N108" s="39"/>
      <c r="O108" s="38"/>
    </row>
    <row r="109" spans="1:15" x14ac:dyDescent="0.3">
      <c r="A109" s="2" t="s">
        <v>60</v>
      </c>
      <c r="B109" s="11">
        <v>20142</v>
      </c>
      <c r="C109" s="12">
        <v>2422</v>
      </c>
      <c r="D109" s="13">
        <f t="shared" si="14"/>
        <v>7.6495483544943468E-2</v>
      </c>
      <c r="E109" s="14">
        <v>5600388.6299999999</v>
      </c>
      <c r="F109" s="13">
        <f t="shared" si="15"/>
        <v>1.5385238704313886E-2</v>
      </c>
      <c r="G109" s="15">
        <f t="shared" si="8"/>
        <v>2312.2991866226257</v>
      </c>
      <c r="M109" s="38"/>
      <c r="N109" s="39"/>
      <c r="O109" s="38"/>
    </row>
    <row r="110" spans="1:15" x14ac:dyDescent="0.3">
      <c r="A110" s="2" t="s">
        <v>60</v>
      </c>
      <c r="B110" s="11">
        <v>20151</v>
      </c>
      <c r="C110" s="12">
        <v>2427</v>
      </c>
      <c r="D110" s="13">
        <f t="shared" si="14"/>
        <v>7.7152938932511045E-2</v>
      </c>
      <c r="E110" s="14">
        <v>5577046.9299999997</v>
      </c>
      <c r="F110" s="13">
        <f t="shared" si="15"/>
        <v>1.6498594112074577E-2</v>
      </c>
      <c r="G110" s="15">
        <f t="shared" si="8"/>
        <v>2297.9179769262464</v>
      </c>
      <c r="M110" s="38"/>
      <c r="N110" s="39"/>
      <c r="O110" s="38"/>
    </row>
    <row r="111" spans="1:15" x14ac:dyDescent="0.3">
      <c r="A111" s="2" t="s">
        <v>60</v>
      </c>
      <c r="B111" s="11">
        <v>20152</v>
      </c>
      <c r="C111" s="12">
        <v>2941</v>
      </c>
      <c r="D111" s="13">
        <f t="shared" si="14"/>
        <v>8.3899127061105722E-2</v>
      </c>
      <c r="E111" s="14">
        <v>7028054.2300000004</v>
      </c>
      <c r="F111" s="13">
        <f t="shared" si="15"/>
        <v>1.6772902250339498E-2</v>
      </c>
      <c r="G111" s="15">
        <f t="shared" si="8"/>
        <v>2389.6818191091465</v>
      </c>
      <c r="M111" s="38"/>
      <c r="N111" s="39"/>
      <c r="O111" s="38"/>
    </row>
    <row r="112" spans="1:15" x14ac:dyDescent="0.3">
      <c r="A112" s="2" t="s">
        <v>60</v>
      </c>
      <c r="B112" s="11">
        <v>20161</v>
      </c>
      <c r="C112" s="12">
        <v>2649</v>
      </c>
      <c r="D112" s="13">
        <f t="shared" si="14"/>
        <v>8.1445042275172949E-2</v>
      </c>
      <c r="E112" s="14">
        <v>6396156.5700000003</v>
      </c>
      <c r="F112" s="13">
        <f t="shared" si="15"/>
        <v>1.7077148136359199E-2</v>
      </c>
      <c r="G112" s="15">
        <f t="shared" si="8"/>
        <v>2414.5551415628538</v>
      </c>
      <c r="M112" s="38"/>
      <c r="N112" s="39"/>
      <c r="O112" s="38"/>
    </row>
    <row r="113" spans="1:15" x14ac:dyDescent="0.3">
      <c r="A113" s="2" t="s">
        <v>60</v>
      </c>
      <c r="B113" s="11">
        <v>20162</v>
      </c>
      <c r="C113" s="12">
        <v>2994</v>
      </c>
      <c r="D113" s="13">
        <f t="shared" si="14"/>
        <v>7.8385171222117495E-2</v>
      </c>
      <c r="E113" s="14">
        <v>7230585.5800000001</v>
      </c>
      <c r="F113" s="13">
        <f t="shared" si="15"/>
        <v>1.7621962637004558E-2</v>
      </c>
      <c r="G113" s="15">
        <f t="shared" si="8"/>
        <v>2415.0252438209754</v>
      </c>
      <c r="M113" s="38"/>
      <c r="N113" s="39"/>
      <c r="O113" s="38"/>
    </row>
    <row r="114" spans="1:15" x14ac:dyDescent="0.3">
      <c r="A114" s="2" t="s">
        <v>60</v>
      </c>
      <c r="B114" s="11">
        <v>20171</v>
      </c>
      <c r="C114" s="12">
        <v>2408</v>
      </c>
      <c r="D114" s="13">
        <f t="shared" si="14"/>
        <v>7.1638949216077108E-2</v>
      </c>
      <c r="E114" s="14">
        <v>5957255.5099999998</v>
      </c>
      <c r="F114" s="13">
        <f t="shared" si="15"/>
        <v>1.7621940501024762E-2</v>
      </c>
      <c r="G114" s="15">
        <f t="shared" si="8"/>
        <v>2473.9433181063123</v>
      </c>
      <c r="M114" s="38"/>
      <c r="N114" s="39"/>
      <c r="O114" s="38"/>
    </row>
    <row r="115" spans="1:15" x14ac:dyDescent="0.3">
      <c r="A115" s="2" t="s">
        <v>60</v>
      </c>
      <c r="B115" s="11">
        <v>20172</v>
      </c>
      <c r="C115" s="12">
        <v>2838</v>
      </c>
      <c r="D115" s="13">
        <f t="shared" si="14"/>
        <v>7.2849552070231277E-2</v>
      </c>
      <c r="E115" s="14">
        <v>7159570.8200000003</v>
      </c>
      <c r="F115" s="13">
        <f t="shared" si="15"/>
        <v>1.8128663732199509E-2</v>
      </c>
      <c r="G115" s="15">
        <f t="shared" si="8"/>
        <v>2522.7522269203664</v>
      </c>
      <c r="M115" s="38"/>
      <c r="N115" s="39"/>
      <c r="O115" s="38"/>
    </row>
    <row r="116" spans="1:15" x14ac:dyDescent="0.3">
      <c r="A116" s="2" t="s">
        <v>60</v>
      </c>
      <c r="B116" s="11">
        <v>20181</v>
      </c>
      <c r="C116" s="12">
        <v>2519</v>
      </c>
      <c r="D116" s="13">
        <f t="shared" si="14"/>
        <v>7.4357233521268121E-2</v>
      </c>
      <c r="E116" s="14">
        <v>6602188.04</v>
      </c>
      <c r="F116" s="13">
        <f t="shared" si="15"/>
        <v>1.9510153637367019E-2</v>
      </c>
      <c r="G116" s="15">
        <f t="shared" si="8"/>
        <v>2620.9559507741169</v>
      </c>
      <c r="M116" s="38"/>
      <c r="N116" s="39"/>
      <c r="O116" s="38"/>
    </row>
    <row r="117" spans="1:15" x14ac:dyDescent="0.3">
      <c r="A117" s="2" t="s">
        <v>60</v>
      </c>
      <c r="B117" s="11">
        <v>20182</v>
      </c>
      <c r="C117" s="12">
        <v>2848</v>
      </c>
      <c r="D117" s="13">
        <f t="shared" si="14"/>
        <v>7.4122270515056085E-2</v>
      </c>
      <c r="E117" s="14">
        <v>7573083.5</v>
      </c>
      <c r="F117" s="13">
        <f t="shared" si="15"/>
        <v>1.9447080648385403E-2</v>
      </c>
      <c r="G117" s="15">
        <f t="shared" si="8"/>
        <v>2659.0883075842698</v>
      </c>
      <c r="M117" s="38"/>
      <c r="N117" s="39"/>
      <c r="O117" s="38"/>
    </row>
    <row r="118" spans="1:15" x14ac:dyDescent="0.3">
      <c r="A118" s="2" t="s">
        <v>60</v>
      </c>
      <c r="B118" s="11">
        <v>20191</v>
      </c>
      <c r="C118" s="12">
        <v>2599</v>
      </c>
      <c r="D118" s="13">
        <f t="shared" si="14"/>
        <v>7.6123249956065842E-2</v>
      </c>
      <c r="E118" s="14">
        <v>7206889.8200000003</v>
      </c>
      <c r="F118" s="13">
        <f t="shared" si="15"/>
        <v>2.0938946430254686E-2</v>
      </c>
      <c r="G118" s="15">
        <f t="shared" si="8"/>
        <v>2772.9472181608312</v>
      </c>
      <c r="M118" s="38"/>
      <c r="N118" s="39"/>
      <c r="O118" s="38"/>
    </row>
    <row r="119" spans="1:15" x14ac:dyDescent="0.3">
      <c r="A119" s="2" t="s">
        <v>60</v>
      </c>
      <c r="B119" s="11">
        <v>20192</v>
      </c>
      <c r="C119" s="12">
        <v>2992</v>
      </c>
      <c r="D119" s="13">
        <f t="shared" si="14"/>
        <v>7.6596180431109523E-2</v>
      </c>
      <c r="E119" s="14">
        <v>7990243.1200000001</v>
      </c>
      <c r="F119" s="13">
        <f t="shared" si="15"/>
        <v>2.0549516882136947E-2</v>
      </c>
      <c r="G119" s="15">
        <f t="shared" si="8"/>
        <v>2670.5358021390375</v>
      </c>
      <c r="M119" s="38"/>
      <c r="N119" s="39"/>
      <c r="O119" s="38"/>
    </row>
    <row r="120" spans="1:15" x14ac:dyDescent="0.3">
      <c r="A120" s="2" t="s">
        <v>60</v>
      </c>
      <c r="B120" s="11">
        <v>20201</v>
      </c>
      <c r="C120" s="12">
        <v>1762</v>
      </c>
      <c r="D120" s="13">
        <f t="shared" si="14"/>
        <v>8.9673774746806448E-2</v>
      </c>
      <c r="E120" s="14">
        <v>4794362.82</v>
      </c>
      <c r="F120" s="13">
        <f t="shared" si="15"/>
        <v>2.1302664773818578E-2</v>
      </c>
      <c r="G120" s="15">
        <f t="shared" si="8"/>
        <v>2720.9777639046538</v>
      </c>
      <c r="M120" s="38"/>
      <c r="N120" s="39"/>
      <c r="O120" s="38"/>
    </row>
    <row r="121" spans="1:15" x14ac:dyDescent="0.3">
      <c r="A121" s="2" t="s">
        <v>60</v>
      </c>
      <c r="B121" s="11">
        <v>20202</v>
      </c>
      <c r="C121" s="12">
        <v>2220</v>
      </c>
      <c r="D121" s="13">
        <f t="shared" si="14"/>
        <v>8.9494477142626788E-2</v>
      </c>
      <c r="E121" s="14">
        <v>5976142.3499999996</v>
      </c>
      <c r="F121" s="13">
        <f t="shared" si="15"/>
        <v>2.153774995811121E-2</v>
      </c>
      <c r="G121" s="15">
        <f t="shared" si="8"/>
        <v>2691.9560135135134</v>
      </c>
      <c r="M121" s="38"/>
      <c r="N121" s="39"/>
      <c r="O121" s="38"/>
    </row>
    <row r="122" spans="1:15" x14ac:dyDescent="0.3">
      <c r="A122" s="2" t="s">
        <v>60</v>
      </c>
      <c r="B122" s="11">
        <v>20211</v>
      </c>
      <c r="C122" s="12">
        <v>1697</v>
      </c>
      <c r="D122" s="13">
        <f t="shared" si="14"/>
        <v>9.1749567474048443E-2</v>
      </c>
      <c r="E122" s="14">
        <v>4671261.74</v>
      </c>
      <c r="F122" s="13">
        <f t="shared" si="15"/>
        <v>2.4179448645013576E-2</v>
      </c>
      <c r="G122" s="15">
        <f t="shared" si="8"/>
        <v>2752.6586564525633</v>
      </c>
      <c r="M122" s="38"/>
      <c r="N122" s="39"/>
      <c r="O122" s="38"/>
    </row>
    <row r="123" spans="1:15" x14ac:dyDescent="0.3">
      <c r="A123" s="2" t="s">
        <v>60</v>
      </c>
      <c r="B123" s="11">
        <v>20212</v>
      </c>
      <c r="C123" s="12">
        <v>2514</v>
      </c>
      <c r="D123" s="13">
        <f t="shared" si="14"/>
        <v>8.7507396707160012E-2</v>
      </c>
      <c r="E123" s="14">
        <v>6694872.5300000003</v>
      </c>
      <c r="F123" s="13">
        <f t="shared" si="15"/>
        <v>2.2758087794209375E-2</v>
      </c>
      <c r="G123" s="15">
        <f t="shared" si="8"/>
        <v>2663.0360103420844</v>
      </c>
      <c r="M123" s="38"/>
      <c r="N123" s="39"/>
      <c r="O123" s="38"/>
    </row>
    <row r="124" spans="1:15" x14ac:dyDescent="0.3">
      <c r="A124" s="2" t="s">
        <v>60</v>
      </c>
      <c r="B124" s="11">
        <v>20221</v>
      </c>
      <c r="C124" s="12">
        <v>2106</v>
      </c>
      <c r="D124" s="13">
        <f t="shared" si="14"/>
        <v>8.1577316392934612E-2</v>
      </c>
      <c r="E124" s="14">
        <v>5325293.24</v>
      </c>
      <c r="F124" s="13">
        <f t="shared" si="15"/>
        <v>2.2697196778102859E-2</v>
      </c>
      <c r="G124" s="15">
        <f t="shared" si="8"/>
        <v>2528.6292687559358</v>
      </c>
      <c r="M124" s="38"/>
      <c r="N124" s="39"/>
      <c r="O124" s="38"/>
    </row>
    <row r="125" spans="1:15" x14ac:dyDescent="0.3">
      <c r="A125" s="2" t="s">
        <v>60</v>
      </c>
      <c r="B125" s="11">
        <v>20222</v>
      </c>
      <c r="C125" s="12">
        <v>2755</v>
      </c>
      <c r="D125" s="13">
        <f t="shared" si="14"/>
        <v>8.9095142616907055E-2</v>
      </c>
      <c r="E125" s="14">
        <v>6724799.5499999998</v>
      </c>
      <c r="F125" s="13">
        <f t="shared" si="15"/>
        <v>2.3434158309749042E-2</v>
      </c>
      <c r="G125" s="15">
        <f t="shared" si="8"/>
        <v>2440.9435753176044</v>
      </c>
      <c r="M125" s="38"/>
      <c r="N125" s="39"/>
      <c r="O125" s="38"/>
    </row>
    <row r="126" spans="1:15" x14ac:dyDescent="0.3">
      <c r="A126" s="2" t="s">
        <v>60</v>
      </c>
      <c r="B126" s="11">
        <v>20231</v>
      </c>
      <c r="C126" s="12">
        <v>2337</v>
      </c>
      <c r="D126" s="13">
        <f t="shared" si="14"/>
        <v>7.9032803517078115E-2</v>
      </c>
      <c r="E126" s="14">
        <v>5275415.95</v>
      </c>
      <c r="F126" s="13">
        <f t="shared" si="15"/>
        <v>2.2201293322782208E-2</v>
      </c>
      <c r="G126" s="15">
        <f t="shared" si="8"/>
        <v>2257.3452931108259</v>
      </c>
      <c r="M126" s="38"/>
      <c r="N126" s="39"/>
      <c r="O126" s="38"/>
    </row>
    <row r="127" spans="1:15" x14ac:dyDescent="0.3">
      <c r="A127" s="2" t="s">
        <v>60</v>
      </c>
      <c r="B127" s="11">
        <v>20232</v>
      </c>
      <c r="C127" s="12">
        <v>2481</v>
      </c>
      <c r="D127" s="13">
        <f t="shared" si="14"/>
        <v>7.1455315227096E-2</v>
      </c>
      <c r="E127" s="14">
        <v>5406162.5800000001</v>
      </c>
      <c r="F127" s="13">
        <f t="shared" si="15"/>
        <v>2.1318335909738098E-2</v>
      </c>
      <c r="G127" s="15">
        <f t="shared" si="8"/>
        <v>2179.0256267634018</v>
      </c>
      <c r="M127" s="38"/>
      <c r="N127" s="39"/>
      <c r="O127" s="38"/>
    </row>
    <row r="128" spans="1:15" x14ac:dyDescent="0.3">
      <c r="A128" s="2" t="s">
        <v>60</v>
      </c>
      <c r="B128" s="11">
        <v>20241</v>
      </c>
      <c r="C128" s="12">
        <v>1879</v>
      </c>
      <c r="D128" s="13">
        <f t="shared" si="14"/>
        <v>5.9136400830868005E-2</v>
      </c>
      <c r="E128" s="14">
        <v>3828304.74</v>
      </c>
      <c r="F128" s="13">
        <f t="shared" si="15"/>
        <v>2.0846909399094005E-2</v>
      </c>
      <c r="G128" s="15">
        <f t="shared" si="8"/>
        <v>2037.4160404470465</v>
      </c>
      <c r="M128" s="38"/>
      <c r="N128" s="39"/>
      <c r="O128" s="38"/>
    </row>
    <row r="129" spans="1:15" x14ac:dyDescent="0.3">
      <c r="A129" s="2" t="s">
        <v>60</v>
      </c>
      <c r="B129" s="11">
        <v>20242</v>
      </c>
      <c r="C129" s="12">
        <v>1038</v>
      </c>
      <c r="D129" s="13">
        <f t="shared" si="14"/>
        <v>3.010528147568085E-2</v>
      </c>
      <c r="E129" s="14">
        <v>1893342.03</v>
      </c>
      <c r="F129" s="13">
        <f t="shared" si="15"/>
        <v>1.4545095979290995E-2</v>
      </c>
      <c r="G129" s="15">
        <f t="shared" ref="G129" si="16">E129/C129</f>
        <v>1824.0289306358382</v>
      </c>
      <c r="M129" s="38"/>
      <c r="N129" s="39"/>
      <c r="O129" s="38"/>
    </row>
    <row r="130" spans="1:15" x14ac:dyDescent="0.3">
      <c r="A130" s="2" t="s">
        <v>60</v>
      </c>
      <c r="B130" s="11">
        <v>20251</v>
      </c>
      <c r="C130" s="12">
        <v>88</v>
      </c>
      <c r="D130" s="13">
        <f t="shared" si="14"/>
        <v>5.1966458013464039E-3</v>
      </c>
      <c r="E130" s="14">
        <v>133097.70000000001</v>
      </c>
      <c r="F130" s="13">
        <f t="shared" si="15"/>
        <v>4.9019357437929375E-3</v>
      </c>
      <c r="G130" s="15">
        <f t="shared" ref="G130" si="17">E130/C130</f>
        <v>1512.4738636363638</v>
      </c>
      <c r="M130" s="38"/>
      <c r="N130" s="39"/>
      <c r="O130" s="38"/>
    </row>
    <row r="131" spans="1:15" x14ac:dyDescent="0.3">
      <c r="A131" s="2" t="s">
        <v>61</v>
      </c>
      <c r="B131" s="11">
        <v>20131</v>
      </c>
      <c r="C131" s="12">
        <v>6382</v>
      </c>
      <c r="D131" s="13">
        <f t="shared" ref="D131:D155" si="18">C131/C381</f>
        <v>0.23477908987234669</v>
      </c>
      <c r="E131" s="14">
        <v>33973917.600000001</v>
      </c>
      <c r="F131" s="13">
        <f t="shared" ref="F131:F155" si="19">E131/E381</f>
        <v>0.11964997801579873</v>
      </c>
      <c r="G131" s="15">
        <f t="shared" si="8"/>
        <v>5323.3966781573181</v>
      </c>
      <c r="M131" s="38"/>
      <c r="N131" s="39"/>
      <c r="O131" s="38"/>
    </row>
    <row r="132" spans="1:15" x14ac:dyDescent="0.3">
      <c r="A132" s="2" t="s">
        <v>61</v>
      </c>
      <c r="B132" s="11">
        <v>20132</v>
      </c>
      <c r="C132" s="12">
        <v>7519</v>
      </c>
      <c r="D132" s="13">
        <f t="shared" si="18"/>
        <v>0.22847853170865112</v>
      </c>
      <c r="E132" s="14">
        <v>43019220.700000003</v>
      </c>
      <c r="F132" s="13">
        <f t="shared" si="19"/>
        <v>0.12273495220005376</v>
      </c>
      <c r="G132" s="15">
        <f t="shared" si="8"/>
        <v>5721.4018752493685</v>
      </c>
      <c r="M132" s="38"/>
      <c r="N132" s="39"/>
      <c r="O132" s="38"/>
    </row>
    <row r="133" spans="1:15" x14ac:dyDescent="0.3">
      <c r="A133" s="2" t="s">
        <v>61</v>
      </c>
      <c r="B133" s="11">
        <v>20141</v>
      </c>
      <c r="C133" s="12">
        <v>6446</v>
      </c>
      <c r="D133" s="13">
        <f t="shared" si="18"/>
        <v>0.22006008466475488</v>
      </c>
      <c r="E133" s="14">
        <v>36670257.25</v>
      </c>
      <c r="F133" s="13">
        <f t="shared" si="19"/>
        <v>0.11893622331857752</v>
      </c>
      <c r="G133" s="15">
        <f t="shared" si="8"/>
        <v>5688.8391638225257</v>
      </c>
      <c r="M133" s="38"/>
      <c r="N133" s="39"/>
      <c r="O133" s="38"/>
    </row>
    <row r="134" spans="1:15" x14ac:dyDescent="0.3">
      <c r="A134" s="2" t="s">
        <v>61</v>
      </c>
      <c r="B134" s="11">
        <v>20142</v>
      </c>
      <c r="C134" s="12">
        <v>7544</v>
      </c>
      <c r="D134" s="13">
        <f t="shared" si="18"/>
        <v>0.2382666919335481</v>
      </c>
      <c r="E134" s="14">
        <v>46623134.899999999</v>
      </c>
      <c r="F134" s="13">
        <f t="shared" si="19"/>
        <v>0.1280818362742672</v>
      </c>
      <c r="G134" s="15">
        <f t="shared" si="8"/>
        <v>6180.1610418875925</v>
      </c>
      <c r="M134" s="38"/>
      <c r="N134" s="39"/>
      <c r="O134" s="38"/>
    </row>
    <row r="135" spans="1:15" x14ac:dyDescent="0.3">
      <c r="A135" s="2" t="s">
        <v>61</v>
      </c>
      <c r="B135" s="11">
        <v>20151</v>
      </c>
      <c r="C135" s="12">
        <v>7339</v>
      </c>
      <c r="D135" s="13">
        <f t="shared" si="18"/>
        <v>0.23330260355405791</v>
      </c>
      <c r="E135" s="14">
        <v>40844382.119999997</v>
      </c>
      <c r="F135" s="13">
        <f t="shared" si="19"/>
        <v>0.1208300541154593</v>
      </c>
      <c r="G135" s="15">
        <f t="shared" si="8"/>
        <v>5565.3879438615613</v>
      </c>
      <c r="M135" s="38"/>
      <c r="N135" s="39"/>
      <c r="O135" s="38"/>
    </row>
    <row r="136" spans="1:15" x14ac:dyDescent="0.3">
      <c r="A136" s="2" t="s">
        <v>61</v>
      </c>
      <c r="B136" s="11">
        <v>20152</v>
      </c>
      <c r="C136" s="12">
        <v>8949</v>
      </c>
      <c r="D136" s="13">
        <f t="shared" si="18"/>
        <v>0.25529183545387119</v>
      </c>
      <c r="E136" s="14">
        <v>54827277.789999999</v>
      </c>
      <c r="F136" s="13">
        <f t="shared" si="19"/>
        <v>0.13084881546565411</v>
      </c>
      <c r="G136" s="15">
        <f t="shared" si="8"/>
        <v>6126.6373661861662</v>
      </c>
      <c r="M136" s="38"/>
      <c r="N136" s="39"/>
      <c r="O136" s="38"/>
    </row>
    <row r="137" spans="1:15" x14ac:dyDescent="0.3">
      <c r="A137" s="2" t="s">
        <v>61</v>
      </c>
      <c r="B137" s="11">
        <v>20161</v>
      </c>
      <c r="C137" s="12">
        <v>8526</v>
      </c>
      <c r="D137" s="13">
        <f t="shared" si="18"/>
        <v>0.26213681783243659</v>
      </c>
      <c r="E137" s="14">
        <v>48117432.990000002</v>
      </c>
      <c r="F137" s="13">
        <f t="shared" si="19"/>
        <v>0.12846910830257666</v>
      </c>
      <c r="G137" s="15">
        <f t="shared" si="8"/>
        <v>5643.6116572836036</v>
      </c>
      <c r="M137" s="38"/>
      <c r="N137" s="39"/>
      <c r="O137" s="38"/>
    </row>
    <row r="138" spans="1:15" x14ac:dyDescent="0.3">
      <c r="A138" s="2" t="s">
        <v>61</v>
      </c>
      <c r="B138" s="11">
        <v>20162</v>
      </c>
      <c r="C138" s="12">
        <v>10002</v>
      </c>
      <c r="D138" s="13">
        <f t="shared" si="18"/>
        <v>0.26185988061577131</v>
      </c>
      <c r="E138" s="14">
        <v>51141387.310000002</v>
      </c>
      <c r="F138" s="13">
        <f t="shared" si="19"/>
        <v>0.12463881471428474</v>
      </c>
      <c r="G138" s="15">
        <f t="shared" si="8"/>
        <v>5113.1161077784445</v>
      </c>
      <c r="M138" s="38"/>
      <c r="N138" s="39"/>
      <c r="O138" s="38"/>
    </row>
    <row r="139" spans="1:15" x14ac:dyDescent="0.3">
      <c r="A139" s="2" t="s">
        <v>61</v>
      </c>
      <c r="B139" s="11">
        <v>20171</v>
      </c>
      <c r="C139" s="12">
        <v>8618</v>
      </c>
      <c r="D139" s="13">
        <f t="shared" si="18"/>
        <v>0.25638889715288726</v>
      </c>
      <c r="E139" s="14">
        <v>41928716.700000003</v>
      </c>
      <c r="F139" s="13">
        <f t="shared" si="19"/>
        <v>0.12402780940509356</v>
      </c>
      <c r="G139" s="15">
        <f t="shared" si="8"/>
        <v>4865.2490949176145</v>
      </c>
      <c r="M139" s="38"/>
      <c r="N139" s="39"/>
      <c r="O139" s="38"/>
    </row>
    <row r="140" spans="1:15" x14ac:dyDescent="0.3">
      <c r="A140" s="2" t="s">
        <v>61</v>
      </c>
      <c r="B140" s="11">
        <v>20172</v>
      </c>
      <c r="C140" s="12">
        <v>9946</v>
      </c>
      <c r="D140" s="13">
        <f t="shared" si="18"/>
        <v>0.25530713350617346</v>
      </c>
      <c r="E140" s="14">
        <v>52949426.729999997</v>
      </c>
      <c r="F140" s="13">
        <f t="shared" si="19"/>
        <v>0.13407261079385566</v>
      </c>
      <c r="G140" s="15">
        <f t="shared" si="8"/>
        <v>5323.6906022521616</v>
      </c>
      <c r="M140" s="38"/>
      <c r="N140" s="39"/>
      <c r="O140" s="38"/>
    </row>
    <row r="141" spans="1:15" x14ac:dyDescent="0.3">
      <c r="A141" s="2" t="s">
        <v>61</v>
      </c>
      <c r="B141" s="11">
        <v>20181</v>
      </c>
      <c r="C141" s="12">
        <v>8427</v>
      </c>
      <c r="D141" s="13">
        <f t="shared" si="18"/>
        <v>0.24875284116066948</v>
      </c>
      <c r="E141" s="14">
        <v>43809629.619999997</v>
      </c>
      <c r="F141" s="13">
        <f t="shared" si="19"/>
        <v>0.12946202069736035</v>
      </c>
      <c r="G141" s="15">
        <f t="shared" si="8"/>
        <v>5198.7219200189866</v>
      </c>
      <c r="M141" s="38"/>
      <c r="N141" s="39"/>
      <c r="O141" s="38"/>
    </row>
    <row r="142" spans="1:15" x14ac:dyDescent="0.3">
      <c r="A142" s="2" t="s">
        <v>61</v>
      </c>
      <c r="B142" s="11">
        <v>20182</v>
      </c>
      <c r="C142" s="12">
        <v>9355</v>
      </c>
      <c r="D142" s="13">
        <f t="shared" si="18"/>
        <v>0.24347396090883064</v>
      </c>
      <c r="E142" s="14">
        <v>53607475.530000001</v>
      </c>
      <c r="F142" s="13">
        <f t="shared" si="19"/>
        <v>0.13765976566721563</v>
      </c>
      <c r="G142" s="15">
        <f t="shared" si="8"/>
        <v>5730.3554815606631</v>
      </c>
      <c r="M142" s="38"/>
      <c r="N142" s="39"/>
      <c r="O142" s="38"/>
    </row>
    <row r="143" spans="1:15" x14ac:dyDescent="0.3">
      <c r="A143" s="2" t="s">
        <v>61</v>
      </c>
      <c r="B143" s="11">
        <v>20191</v>
      </c>
      <c r="C143" s="12">
        <v>8336</v>
      </c>
      <c r="D143" s="13">
        <f t="shared" si="18"/>
        <v>0.24415675707339934</v>
      </c>
      <c r="E143" s="14">
        <v>46139724.780000001</v>
      </c>
      <c r="F143" s="13">
        <f t="shared" si="19"/>
        <v>0.13405466846378328</v>
      </c>
      <c r="G143" s="15">
        <f t="shared" si="8"/>
        <v>5534.9957749520154</v>
      </c>
      <c r="M143" s="38"/>
      <c r="N143" s="39"/>
      <c r="O143" s="38"/>
    </row>
    <row r="144" spans="1:15" x14ac:dyDescent="0.3">
      <c r="A144" s="2" t="s">
        <v>61</v>
      </c>
      <c r="B144" s="11">
        <v>20192</v>
      </c>
      <c r="C144" s="12">
        <v>9382</v>
      </c>
      <c r="D144" s="13">
        <f t="shared" si="18"/>
        <v>0.24018227433311146</v>
      </c>
      <c r="E144" s="14">
        <v>52819921.439999998</v>
      </c>
      <c r="F144" s="13">
        <f t="shared" si="19"/>
        <v>0.13584365970386483</v>
      </c>
      <c r="G144" s="15">
        <f t="shared" si="8"/>
        <v>5629.9212790449792</v>
      </c>
      <c r="M144" s="38"/>
      <c r="N144" s="39"/>
      <c r="O144" s="38"/>
    </row>
    <row r="145" spans="1:15" x14ac:dyDescent="0.3">
      <c r="A145" s="2" t="s">
        <v>61</v>
      </c>
      <c r="B145" s="11">
        <v>20201</v>
      </c>
      <c r="C145" s="12">
        <v>5258</v>
      </c>
      <c r="D145" s="13">
        <f t="shared" si="18"/>
        <v>0.26759631533411371</v>
      </c>
      <c r="E145" s="14">
        <v>32542771.530000001</v>
      </c>
      <c r="F145" s="13">
        <f t="shared" si="19"/>
        <v>0.14459643100489358</v>
      </c>
      <c r="G145" s="15">
        <f t="shared" ref="G145:G214" si="20">E145/C145</f>
        <v>6189.1919988588816</v>
      </c>
      <c r="M145" s="38"/>
      <c r="N145" s="39"/>
      <c r="O145" s="38"/>
    </row>
    <row r="146" spans="1:15" x14ac:dyDescent="0.3">
      <c r="A146" s="2" t="s">
        <v>61</v>
      </c>
      <c r="B146" s="11">
        <v>20202</v>
      </c>
      <c r="C146" s="12">
        <v>6674</v>
      </c>
      <c r="D146" s="13">
        <f t="shared" si="18"/>
        <v>0.26904781101346448</v>
      </c>
      <c r="E146" s="14">
        <v>40331518.299999997</v>
      </c>
      <c r="F146" s="13">
        <f t="shared" si="19"/>
        <v>0.14535298955460565</v>
      </c>
      <c r="G146" s="15">
        <f t="shared" si="20"/>
        <v>6043.0803566077311</v>
      </c>
      <c r="M146" s="38"/>
      <c r="N146" s="39"/>
      <c r="O146" s="38"/>
    </row>
    <row r="147" spans="1:15" x14ac:dyDescent="0.3">
      <c r="A147" s="2" t="s">
        <v>61</v>
      </c>
      <c r="B147" s="11">
        <v>20211</v>
      </c>
      <c r="C147" s="12">
        <v>4936</v>
      </c>
      <c r="D147" s="13">
        <f t="shared" si="18"/>
        <v>0.26686851211072665</v>
      </c>
      <c r="E147" s="14">
        <v>27347519.870000001</v>
      </c>
      <c r="F147" s="13">
        <f t="shared" si="19"/>
        <v>0.14155660484679958</v>
      </c>
      <c r="G147" s="15">
        <f t="shared" si="20"/>
        <v>5540.4213675040519</v>
      </c>
      <c r="M147" s="38"/>
      <c r="N147" s="39"/>
      <c r="O147" s="38"/>
    </row>
    <row r="148" spans="1:15" x14ac:dyDescent="0.3">
      <c r="A148" s="2" t="s">
        <v>61</v>
      </c>
      <c r="B148" s="11">
        <v>20212</v>
      </c>
      <c r="C148" s="12">
        <v>7759</v>
      </c>
      <c r="D148" s="13">
        <f t="shared" si="18"/>
        <v>0.27007553343311635</v>
      </c>
      <c r="E148" s="14">
        <v>42573106.219999999</v>
      </c>
      <c r="F148" s="13">
        <f t="shared" si="19"/>
        <v>0.14472008013376786</v>
      </c>
      <c r="G148" s="15">
        <f t="shared" si="20"/>
        <v>5486.9321072303128</v>
      </c>
      <c r="M148" s="38"/>
      <c r="N148" s="39"/>
      <c r="O148" s="38"/>
    </row>
    <row r="149" spans="1:15" x14ac:dyDescent="0.3">
      <c r="A149" s="2" t="s">
        <v>61</v>
      </c>
      <c r="B149" s="11">
        <v>20221</v>
      </c>
      <c r="C149" s="12">
        <v>6435</v>
      </c>
      <c r="D149" s="13">
        <f t="shared" si="18"/>
        <v>0.24926402231174466</v>
      </c>
      <c r="E149" s="14">
        <v>29845385.5</v>
      </c>
      <c r="F149" s="13">
        <f t="shared" si="19"/>
        <v>0.12720549969410469</v>
      </c>
      <c r="G149" s="15">
        <f t="shared" si="20"/>
        <v>4637.9775446775448</v>
      </c>
      <c r="M149" s="38"/>
      <c r="N149" s="39"/>
      <c r="O149" s="38"/>
    </row>
    <row r="150" spans="1:15" x14ac:dyDescent="0.3">
      <c r="A150" s="2" t="s">
        <v>61</v>
      </c>
      <c r="B150" s="11">
        <v>20222</v>
      </c>
      <c r="C150" s="12">
        <v>8113</v>
      </c>
      <c r="D150" s="13">
        <f t="shared" si="18"/>
        <v>0.26236983377530559</v>
      </c>
      <c r="E150" s="14">
        <v>38268379.149999999</v>
      </c>
      <c r="F150" s="13">
        <f t="shared" si="19"/>
        <v>0.13335523960094831</v>
      </c>
      <c r="G150" s="15">
        <f t="shared" si="20"/>
        <v>4716.9208862319729</v>
      </c>
      <c r="M150" s="38"/>
      <c r="N150" s="39"/>
      <c r="O150" s="38"/>
    </row>
    <row r="151" spans="1:15" x14ac:dyDescent="0.3">
      <c r="A151" s="2" t="s">
        <v>61</v>
      </c>
      <c r="B151" s="11">
        <v>20231</v>
      </c>
      <c r="C151" s="12">
        <v>7230</v>
      </c>
      <c r="D151" s="13">
        <f t="shared" si="18"/>
        <v>0.24450456543794385</v>
      </c>
      <c r="E151" s="14">
        <v>28880510.309999999</v>
      </c>
      <c r="F151" s="13">
        <f t="shared" si="19"/>
        <v>0.12154201427547068</v>
      </c>
      <c r="G151" s="15">
        <f t="shared" si="20"/>
        <v>3994.538078838174</v>
      </c>
      <c r="M151" s="38"/>
      <c r="N151" s="39"/>
      <c r="O151" s="38"/>
    </row>
    <row r="152" spans="1:15" x14ac:dyDescent="0.3">
      <c r="A152" s="2" t="s">
        <v>61</v>
      </c>
      <c r="B152" s="11">
        <v>20232</v>
      </c>
      <c r="C152" s="12">
        <v>7984</v>
      </c>
      <c r="D152" s="13">
        <f t="shared" si="18"/>
        <v>0.2299472941447539</v>
      </c>
      <c r="E152" s="14">
        <v>30265574.780000001</v>
      </c>
      <c r="F152" s="13">
        <f t="shared" si="19"/>
        <v>0.11934744471952928</v>
      </c>
      <c r="G152" s="15">
        <f t="shared" si="20"/>
        <v>3790.7784043086176</v>
      </c>
      <c r="M152" s="38"/>
      <c r="N152" s="39"/>
      <c r="O152" s="38"/>
    </row>
    <row r="153" spans="1:15" x14ac:dyDescent="0.3">
      <c r="A153" s="2" t="s">
        <v>61</v>
      </c>
      <c r="B153" s="11">
        <v>20241</v>
      </c>
      <c r="C153" s="12">
        <v>6567</v>
      </c>
      <c r="D153" s="13">
        <f t="shared" si="18"/>
        <v>0.20667841631522629</v>
      </c>
      <c r="E153" s="14">
        <v>20236978.120000001</v>
      </c>
      <c r="F153" s="13">
        <f t="shared" si="19"/>
        <v>0.11019980853955939</v>
      </c>
      <c r="G153" s="15">
        <f t="shared" si="20"/>
        <v>3081.6168905131722</v>
      </c>
      <c r="M153" s="38"/>
      <c r="N153" s="39"/>
      <c r="O153" s="38"/>
    </row>
    <row r="154" spans="1:15" x14ac:dyDescent="0.3">
      <c r="A154" s="2" t="s">
        <v>61</v>
      </c>
      <c r="B154" s="11">
        <v>20242</v>
      </c>
      <c r="C154" s="12">
        <v>5995</v>
      </c>
      <c r="D154" s="13">
        <f t="shared" si="18"/>
        <v>0.17387395226079644</v>
      </c>
      <c r="E154" s="14">
        <v>14266811.41</v>
      </c>
      <c r="F154" s="13">
        <f t="shared" si="19"/>
        <v>0.10960097963752165</v>
      </c>
      <c r="G154" s="15">
        <f t="shared" ref="G154" si="21">E154/C154</f>
        <v>2379.7850558799</v>
      </c>
      <c r="M154" s="38"/>
      <c r="N154" s="39"/>
      <c r="O154" s="38"/>
    </row>
    <row r="155" spans="1:15" x14ac:dyDescent="0.3">
      <c r="A155" s="2" t="s">
        <v>61</v>
      </c>
      <c r="B155" s="11">
        <v>20251</v>
      </c>
      <c r="C155" s="12">
        <v>1735</v>
      </c>
      <c r="D155" s="13">
        <f t="shared" si="18"/>
        <v>0.10245659619700012</v>
      </c>
      <c r="E155" s="14">
        <v>2293819.64</v>
      </c>
      <c r="F155" s="13">
        <f t="shared" si="19"/>
        <v>8.4480471737154339E-2</v>
      </c>
      <c r="G155" s="15">
        <f t="shared" ref="G155" si="22">E155/C155</f>
        <v>1322.0862478386168</v>
      </c>
      <c r="M155" s="38"/>
      <c r="N155" s="39"/>
      <c r="O155" s="38"/>
    </row>
    <row r="156" spans="1:15" x14ac:dyDescent="0.3">
      <c r="A156" s="2" t="s">
        <v>62</v>
      </c>
      <c r="B156" s="11">
        <v>20131</v>
      </c>
      <c r="C156" s="12">
        <v>4044</v>
      </c>
      <c r="D156" s="13">
        <f t="shared" ref="D156:D180" si="23">C156/C381</f>
        <v>0.14876945149541992</v>
      </c>
      <c r="E156" s="14">
        <v>9525842.5500000007</v>
      </c>
      <c r="F156" s="13">
        <f t="shared" ref="F156:F180" si="24">E156/E381</f>
        <v>3.354829034169024E-2</v>
      </c>
      <c r="G156" s="15">
        <f t="shared" si="20"/>
        <v>2355.5495919881309</v>
      </c>
      <c r="M156" s="38"/>
      <c r="N156" s="39"/>
      <c r="O156" s="38"/>
    </row>
    <row r="157" spans="1:15" x14ac:dyDescent="0.3">
      <c r="A157" s="2" t="s">
        <v>62</v>
      </c>
      <c r="B157" s="11">
        <v>20132</v>
      </c>
      <c r="C157" s="12">
        <v>5339</v>
      </c>
      <c r="D157" s="13">
        <f t="shared" si="23"/>
        <v>0.16223525479352152</v>
      </c>
      <c r="E157" s="14">
        <v>12931184.710000001</v>
      </c>
      <c r="F157" s="13">
        <f t="shared" si="24"/>
        <v>3.6893005299650075E-2</v>
      </c>
      <c r="G157" s="15">
        <f t="shared" si="20"/>
        <v>2422.0237329087845</v>
      </c>
      <c r="M157" s="38"/>
      <c r="N157" s="39"/>
      <c r="O157" s="38"/>
    </row>
    <row r="158" spans="1:15" x14ac:dyDescent="0.3">
      <c r="A158" s="2" t="s">
        <v>62</v>
      </c>
      <c r="B158" s="11">
        <v>20141</v>
      </c>
      <c r="C158" s="12">
        <v>4735</v>
      </c>
      <c r="D158" s="13">
        <f t="shared" si="23"/>
        <v>0.16164823159907141</v>
      </c>
      <c r="E158" s="14">
        <v>11264746.289999999</v>
      </c>
      <c r="F158" s="13">
        <f t="shared" si="24"/>
        <v>3.6536050762898793E-2</v>
      </c>
      <c r="G158" s="15">
        <f t="shared" si="20"/>
        <v>2379.0382872228088</v>
      </c>
      <c r="M158" s="38"/>
      <c r="N158" s="39"/>
      <c r="O158" s="38"/>
    </row>
    <row r="159" spans="1:15" x14ac:dyDescent="0.3">
      <c r="A159" s="2" t="s">
        <v>62</v>
      </c>
      <c r="B159" s="11">
        <v>20142</v>
      </c>
      <c r="C159" s="12">
        <v>5341</v>
      </c>
      <c r="D159" s="13">
        <f t="shared" si="23"/>
        <v>0.16868801718147938</v>
      </c>
      <c r="E159" s="14">
        <v>12976443.82</v>
      </c>
      <c r="F159" s="13">
        <f t="shared" si="24"/>
        <v>3.5648541359141132E-2</v>
      </c>
      <c r="G159" s="15">
        <f t="shared" si="20"/>
        <v>2429.5906796480062</v>
      </c>
      <c r="M159" s="38"/>
      <c r="N159" s="39"/>
      <c r="O159" s="38"/>
    </row>
    <row r="160" spans="1:15" x14ac:dyDescent="0.3">
      <c r="A160" s="2" t="s">
        <v>62</v>
      </c>
      <c r="B160" s="11">
        <v>20151</v>
      </c>
      <c r="C160" s="12">
        <v>5140</v>
      </c>
      <c r="D160" s="13">
        <f t="shared" si="23"/>
        <v>0.16339765394029945</v>
      </c>
      <c r="E160" s="14">
        <v>12588485.01</v>
      </c>
      <c r="F160" s="13">
        <f t="shared" si="24"/>
        <v>3.7240551724373801E-2</v>
      </c>
      <c r="G160" s="15">
        <f t="shared" si="20"/>
        <v>2449.1215972762648</v>
      </c>
      <c r="M160" s="38"/>
      <c r="N160" s="39"/>
      <c r="O160" s="38"/>
    </row>
    <row r="161" spans="1:15" x14ac:dyDescent="0.3">
      <c r="A161" s="2" t="s">
        <v>62</v>
      </c>
      <c r="B161" s="11">
        <v>20152</v>
      </c>
      <c r="C161" s="12">
        <v>5684</v>
      </c>
      <c r="D161" s="13">
        <f t="shared" si="23"/>
        <v>0.16214982598276945</v>
      </c>
      <c r="E161" s="14">
        <v>14160848.689999999</v>
      </c>
      <c r="F161" s="13">
        <f t="shared" si="24"/>
        <v>3.3795773778373096E-2</v>
      </c>
      <c r="G161" s="15">
        <f t="shared" si="20"/>
        <v>2491.3526900070374</v>
      </c>
      <c r="M161" s="38"/>
      <c r="N161" s="39"/>
      <c r="O161" s="38"/>
    </row>
    <row r="162" spans="1:15" x14ac:dyDescent="0.3">
      <c r="A162" s="2" t="s">
        <v>62</v>
      </c>
      <c r="B162" s="11">
        <v>20161</v>
      </c>
      <c r="C162" s="12">
        <v>4709</v>
      </c>
      <c r="D162" s="13">
        <f t="shared" si="23"/>
        <v>0.14478093774019984</v>
      </c>
      <c r="E162" s="14">
        <v>12028315.18</v>
      </c>
      <c r="F162" s="13">
        <f t="shared" si="24"/>
        <v>3.2114492181619318E-2</v>
      </c>
      <c r="G162" s="15">
        <f t="shared" si="20"/>
        <v>2554.3247356126567</v>
      </c>
      <c r="M162" s="38"/>
      <c r="N162" s="39"/>
      <c r="O162" s="38"/>
    </row>
    <row r="163" spans="1:15" x14ac:dyDescent="0.3">
      <c r="A163" s="2" t="s">
        <v>62</v>
      </c>
      <c r="B163" s="11">
        <v>20162</v>
      </c>
      <c r="C163" s="12">
        <v>4992</v>
      </c>
      <c r="D163" s="13">
        <f t="shared" si="23"/>
        <v>0.13069431354068489</v>
      </c>
      <c r="E163" s="14">
        <v>12760875.029999999</v>
      </c>
      <c r="F163" s="13">
        <f t="shared" si="24"/>
        <v>3.1100062437010034E-2</v>
      </c>
      <c r="G163" s="15">
        <f t="shared" si="20"/>
        <v>2556.2650300480768</v>
      </c>
      <c r="M163" s="38"/>
      <c r="N163" s="39"/>
      <c r="O163" s="38"/>
    </row>
    <row r="164" spans="1:15" x14ac:dyDescent="0.3">
      <c r="A164" s="2" t="s">
        <v>62</v>
      </c>
      <c r="B164" s="11">
        <v>20171</v>
      </c>
      <c r="C164" s="12">
        <v>4011</v>
      </c>
      <c r="D164" s="13">
        <f t="shared" si="23"/>
        <v>0.11932883110701217</v>
      </c>
      <c r="E164" s="14">
        <v>10331425.609999999</v>
      </c>
      <c r="F164" s="13">
        <f t="shared" si="24"/>
        <v>3.0561013722606549E-2</v>
      </c>
      <c r="G164" s="15">
        <f t="shared" si="20"/>
        <v>2575.7730266766389</v>
      </c>
      <c r="M164" s="38"/>
      <c r="N164" s="39"/>
      <c r="O164" s="38"/>
    </row>
    <row r="165" spans="1:15" x14ac:dyDescent="0.3">
      <c r="A165" s="2" t="s">
        <v>62</v>
      </c>
      <c r="B165" s="11">
        <v>20172</v>
      </c>
      <c r="C165" s="12">
        <v>4261</v>
      </c>
      <c r="D165" s="13">
        <f t="shared" si="23"/>
        <v>0.10937700541622815</v>
      </c>
      <c r="E165" s="14">
        <v>11440594.619999999</v>
      </c>
      <c r="F165" s="13">
        <f t="shared" si="24"/>
        <v>2.8968592947362003E-2</v>
      </c>
      <c r="G165" s="15">
        <f t="shared" si="20"/>
        <v>2684.9553203473361</v>
      </c>
      <c r="M165" s="38"/>
      <c r="N165" s="39"/>
      <c r="O165" s="38"/>
    </row>
    <row r="166" spans="1:15" x14ac:dyDescent="0.3">
      <c r="A166" s="2" t="s">
        <v>62</v>
      </c>
      <c r="B166" s="11">
        <v>20181</v>
      </c>
      <c r="C166" s="12">
        <v>3353</v>
      </c>
      <c r="D166" s="13">
        <f t="shared" si="23"/>
        <v>9.8975706231366409E-2</v>
      </c>
      <c r="E166" s="14">
        <v>9261943.1600000001</v>
      </c>
      <c r="F166" s="13">
        <f t="shared" si="24"/>
        <v>2.737000717600897E-2</v>
      </c>
      <c r="G166" s="15">
        <f t="shared" si="20"/>
        <v>2762.2854637637938</v>
      </c>
      <c r="M166" s="38"/>
      <c r="N166" s="39"/>
      <c r="O166" s="38"/>
    </row>
    <row r="167" spans="1:15" x14ac:dyDescent="0.3">
      <c r="A167" s="2" t="s">
        <v>62</v>
      </c>
      <c r="B167" s="11">
        <v>20182</v>
      </c>
      <c r="C167" s="12">
        <v>3784</v>
      </c>
      <c r="D167" s="13">
        <f t="shared" si="23"/>
        <v>9.848267964500429E-2</v>
      </c>
      <c r="E167" s="14">
        <v>10270717.75</v>
      </c>
      <c r="F167" s="13">
        <f t="shared" si="24"/>
        <v>2.6374392465242657E-2</v>
      </c>
      <c r="G167" s="15">
        <f t="shared" si="20"/>
        <v>2714.2488768498943</v>
      </c>
      <c r="M167" s="38"/>
      <c r="N167" s="39"/>
      <c r="O167" s="38"/>
    </row>
    <row r="168" spans="1:15" x14ac:dyDescent="0.3">
      <c r="A168" s="2" t="s">
        <v>62</v>
      </c>
      <c r="B168" s="11">
        <v>20191</v>
      </c>
      <c r="C168" s="12">
        <v>3064</v>
      </c>
      <c r="D168" s="13">
        <f t="shared" si="23"/>
        <v>8.9742838732353114E-2</v>
      </c>
      <c r="E168" s="14">
        <v>8366782.3799999999</v>
      </c>
      <c r="F168" s="13">
        <f t="shared" si="24"/>
        <v>2.4308906119563625E-2</v>
      </c>
      <c r="G168" s="15">
        <f t="shared" si="20"/>
        <v>2730.6731005221932</v>
      </c>
      <c r="M168" s="38"/>
      <c r="N168" s="39"/>
      <c r="O168" s="38"/>
    </row>
    <row r="169" spans="1:15" x14ac:dyDescent="0.3">
      <c r="A169" s="2" t="s">
        <v>62</v>
      </c>
      <c r="B169" s="11">
        <v>20192</v>
      </c>
      <c r="C169" s="12">
        <v>3402</v>
      </c>
      <c r="D169" s="13">
        <f t="shared" si="23"/>
        <v>8.709231478162921E-2</v>
      </c>
      <c r="E169" s="14">
        <v>9489082.7699999996</v>
      </c>
      <c r="F169" s="13">
        <f t="shared" si="24"/>
        <v>2.4404272016457718E-2</v>
      </c>
      <c r="G169" s="15">
        <f t="shared" si="20"/>
        <v>2789.2659523809521</v>
      </c>
      <c r="M169" s="38"/>
      <c r="N169" s="39"/>
      <c r="O169" s="38"/>
    </row>
    <row r="170" spans="1:15" x14ac:dyDescent="0.3">
      <c r="A170" s="2" t="s">
        <v>62</v>
      </c>
      <c r="B170" s="11">
        <v>20201</v>
      </c>
      <c r="C170" s="12">
        <v>2007</v>
      </c>
      <c r="D170" s="13">
        <f t="shared" si="23"/>
        <v>0.10214260267698101</v>
      </c>
      <c r="E170" s="14">
        <v>5799755.0099999998</v>
      </c>
      <c r="F170" s="13">
        <f t="shared" si="24"/>
        <v>2.5769897145227903E-2</v>
      </c>
      <c r="G170" s="15">
        <f t="shared" si="20"/>
        <v>2889.7633333333333</v>
      </c>
      <c r="M170" s="38"/>
      <c r="N170" s="39"/>
      <c r="O170" s="38"/>
    </row>
    <row r="171" spans="1:15" x14ac:dyDescent="0.3">
      <c r="A171" s="2" t="s">
        <v>62</v>
      </c>
      <c r="B171" s="11">
        <v>20202</v>
      </c>
      <c r="C171" s="12">
        <v>2552</v>
      </c>
      <c r="D171" s="13">
        <f t="shared" si="23"/>
        <v>0.10287833588647907</v>
      </c>
      <c r="E171" s="14">
        <v>7194867.7999999998</v>
      </c>
      <c r="F171" s="13">
        <f t="shared" si="24"/>
        <v>2.5929982015583296E-2</v>
      </c>
      <c r="G171" s="15">
        <f t="shared" si="20"/>
        <v>2819.3055642633226</v>
      </c>
      <c r="M171" s="38"/>
      <c r="N171" s="39"/>
      <c r="O171" s="38"/>
    </row>
    <row r="172" spans="1:15" x14ac:dyDescent="0.3">
      <c r="A172" s="2" t="s">
        <v>62</v>
      </c>
      <c r="B172" s="11">
        <v>20211</v>
      </c>
      <c r="C172" s="12">
        <v>1768</v>
      </c>
      <c r="D172" s="13">
        <f t="shared" si="23"/>
        <v>9.5588235294117641E-2</v>
      </c>
      <c r="E172" s="14">
        <v>5098817.93</v>
      </c>
      <c r="F172" s="13">
        <f t="shared" si="24"/>
        <v>2.6392570819358415E-2</v>
      </c>
      <c r="G172" s="15">
        <f t="shared" si="20"/>
        <v>2883.946792986425</v>
      </c>
      <c r="M172" s="38"/>
      <c r="N172" s="39"/>
      <c r="O172" s="38"/>
    </row>
    <row r="173" spans="1:15" x14ac:dyDescent="0.3">
      <c r="A173" s="2" t="s">
        <v>62</v>
      </c>
      <c r="B173" s="11">
        <v>20212</v>
      </c>
      <c r="C173" s="12">
        <v>2532</v>
      </c>
      <c r="D173" s="13">
        <f t="shared" si="23"/>
        <v>8.8133941313655192E-2</v>
      </c>
      <c r="E173" s="14">
        <v>7254898.0199999996</v>
      </c>
      <c r="F173" s="13">
        <f t="shared" si="24"/>
        <v>2.4661799808337163E-2</v>
      </c>
      <c r="G173" s="15">
        <f t="shared" si="20"/>
        <v>2865.283578199052</v>
      </c>
      <c r="M173" s="38"/>
      <c r="N173" s="39"/>
      <c r="O173" s="38"/>
    </row>
    <row r="174" spans="1:15" x14ac:dyDescent="0.3">
      <c r="A174" s="2" t="s">
        <v>62</v>
      </c>
      <c r="B174" s="11">
        <v>20221</v>
      </c>
      <c r="C174" s="12">
        <v>2099</v>
      </c>
      <c r="D174" s="13">
        <f t="shared" si="23"/>
        <v>8.1306166718314227E-2</v>
      </c>
      <c r="E174" s="14">
        <v>5523205.96</v>
      </c>
      <c r="F174" s="13">
        <f t="shared" si="24"/>
        <v>2.3540730410577446E-2</v>
      </c>
      <c r="G174" s="15">
        <f t="shared" si="20"/>
        <v>2631.3511005240589</v>
      </c>
      <c r="M174" s="38"/>
      <c r="N174" s="39"/>
      <c r="O174" s="38"/>
    </row>
    <row r="175" spans="1:15" x14ac:dyDescent="0.3">
      <c r="A175" s="2" t="s">
        <v>62</v>
      </c>
      <c r="B175" s="11">
        <v>20222</v>
      </c>
      <c r="C175" s="12">
        <v>2477</v>
      </c>
      <c r="D175" s="13">
        <f t="shared" si="23"/>
        <v>8.0104779768449652E-2</v>
      </c>
      <c r="E175" s="14">
        <v>6463736.2300000004</v>
      </c>
      <c r="F175" s="13">
        <f t="shared" si="24"/>
        <v>2.2524421279780816E-2</v>
      </c>
      <c r="G175" s="15">
        <f t="shared" si="20"/>
        <v>2609.5019095680259</v>
      </c>
      <c r="M175" s="38"/>
      <c r="N175" s="39"/>
      <c r="O175" s="38"/>
    </row>
    <row r="176" spans="1:15" x14ac:dyDescent="0.3">
      <c r="A176" s="2" t="s">
        <v>62</v>
      </c>
      <c r="B176" s="11">
        <v>20231</v>
      </c>
      <c r="C176" s="12">
        <v>1975</v>
      </c>
      <c r="D176" s="13">
        <f t="shared" si="23"/>
        <v>6.6790666215759215E-2</v>
      </c>
      <c r="E176" s="14">
        <v>4543703.51</v>
      </c>
      <c r="F176" s="13">
        <f t="shared" si="24"/>
        <v>1.9121922395003769E-2</v>
      </c>
      <c r="G176" s="15">
        <f t="shared" si="20"/>
        <v>2300.6093721518987</v>
      </c>
      <c r="M176" s="38"/>
      <c r="N176" s="39"/>
      <c r="O176" s="38"/>
    </row>
    <row r="177" spans="1:15" x14ac:dyDescent="0.3">
      <c r="A177" s="2" t="s">
        <v>62</v>
      </c>
      <c r="B177" s="11">
        <v>20232</v>
      </c>
      <c r="C177" s="12">
        <v>2005</v>
      </c>
      <c r="D177" s="13">
        <f t="shared" si="23"/>
        <v>5.7746032660349646E-2</v>
      </c>
      <c r="E177" s="14">
        <v>4357196.6399999997</v>
      </c>
      <c r="F177" s="13">
        <f t="shared" si="24"/>
        <v>1.7181906800202481E-2</v>
      </c>
      <c r="G177" s="15">
        <f t="shared" si="20"/>
        <v>2173.1654064837903</v>
      </c>
      <c r="M177" s="38"/>
      <c r="N177" s="39"/>
      <c r="O177" s="38"/>
    </row>
    <row r="178" spans="1:15" x14ac:dyDescent="0.3">
      <c r="A178" s="2" t="s">
        <v>62</v>
      </c>
      <c r="B178" s="11">
        <v>20241</v>
      </c>
      <c r="C178" s="12">
        <v>1242</v>
      </c>
      <c r="D178" s="13">
        <f t="shared" si="23"/>
        <v>3.9088562976018128E-2</v>
      </c>
      <c r="E178" s="14">
        <v>2614233.52</v>
      </c>
      <c r="F178" s="13">
        <f t="shared" si="24"/>
        <v>1.4235723914579121E-2</v>
      </c>
      <c r="G178" s="15">
        <f t="shared" si="20"/>
        <v>2104.8579066022544</v>
      </c>
      <c r="M178" s="38"/>
      <c r="N178" s="39"/>
      <c r="O178" s="38"/>
    </row>
    <row r="179" spans="1:15" x14ac:dyDescent="0.3">
      <c r="A179" s="2" t="s">
        <v>62</v>
      </c>
      <c r="B179" s="11">
        <v>20242</v>
      </c>
      <c r="C179" s="12">
        <v>679</v>
      </c>
      <c r="D179" s="13">
        <f t="shared" si="23"/>
        <v>1.9693146552974276E-2</v>
      </c>
      <c r="E179" s="14">
        <v>1323122.06</v>
      </c>
      <c r="F179" s="13">
        <f t="shared" si="24"/>
        <v>1.0164532900068362E-2</v>
      </c>
      <c r="G179" s="15">
        <f t="shared" ref="G179" si="25">E179/C179</f>
        <v>1948.6333726067749</v>
      </c>
      <c r="M179" s="38"/>
      <c r="N179" s="39"/>
      <c r="O179" s="38"/>
    </row>
    <row r="180" spans="1:15" x14ac:dyDescent="0.3">
      <c r="A180" s="2" t="s">
        <v>62</v>
      </c>
      <c r="B180" s="11">
        <v>20251</v>
      </c>
      <c r="C180" s="12">
        <v>47</v>
      </c>
      <c r="D180" s="13">
        <f t="shared" si="23"/>
        <v>2.7754812802645566E-3</v>
      </c>
      <c r="E180" s="14">
        <v>79886.48</v>
      </c>
      <c r="F180" s="13">
        <f t="shared" si="24"/>
        <v>2.9421875190765849E-3</v>
      </c>
      <c r="G180" s="15">
        <f t="shared" ref="G180" si="26">E180/C180</f>
        <v>1699.7123404255319</v>
      </c>
      <c r="M180" s="38"/>
      <c r="N180" s="39"/>
      <c r="O180" s="38"/>
    </row>
    <row r="181" spans="1:15" x14ac:dyDescent="0.3">
      <c r="A181" s="2" t="s">
        <v>63</v>
      </c>
      <c r="B181" s="11">
        <v>20131</v>
      </c>
      <c r="C181" s="12">
        <v>3019</v>
      </c>
      <c r="D181" s="13">
        <f t="shared" ref="D181:D205" si="27">C181/C381</f>
        <v>0.11106206084685281</v>
      </c>
      <c r="E181" s="14">
        <v>8165360.21</v>
      </c>
      <c r="F181" s="13">
        <f t="shared" ref="F181:F205" si="28">E181/E381</f>
        <v>2.8756918207677576E-2</v>
      </c>
      <c r="G181" s="15">
        <f t="shared" si="20"/>
        <v>2704.6572408082147</v>
      </c>
      <c r="M181" s="38"/>
      <c r="N181" s="39"/>
      <c r="O181" s="38"/>
    </row>
    <row r="182" spans="1:15" x14ac:dyDescent="0.3">
      <c r="A182" s="2" t="s">
        <v>63</v>
      </c>
      <c r="B182" s="11">
        <v>20132</v>
      </c>
      <c r="C182" s="12">
        <v>3896</v>
      </c>
      <c r="D182" s="13">
        <f t="shared" si="27"/>
        <v>0.11838706736758942</v>
      </c>
      <c r="E182" s="14">
        <v>10532904.460000001</v>
      </c>
      <c r="F182" s="13">
        <f t="shared" si="28"/>
        <v>3.0050649555951468E-2</v>
      </c>
      <c r="G182" s="15">
        <f t="shared" si="20"/>
        <v>2703.5175718685832</v>
      </c>
      <c r="M182" s="38"/>
      <c r="N182" s="39"/>
      <c r="O182" s="38"/>
    </row>
    <row r="183" spans="1:15" x14ac:dyDescent="0.3">
      <c r="A183" s="2" t="s">
        <v>63</v>
      </c>
      <c r="B183" s="11">
        <v>20141</v>
      </c>
      <c r="C183" s="12">
        <v>3670</v>
      </c>
      <c r="D183" s="13">
        <f t="shared" si="27"/>
        <v>0.12529018161955482</v>
      </c>
      <c r="E183" s="14">
        <v>9638842.8100000005</v>
      </c>
      <c r="F183" s="13">
        <f t="shared" si="28"/>
        <v>3.1262599364034332E-2</v>
      </c>
      <c r="G183" s="15">
        <f t="shared" si="20"/>
        <v>2626.3876866485016</v>
      </c>
      <c r="M183" s="38"/>
      <c r="N183" s="39"/>
      <c r="O183" s="38"/>
    </row>
    <row r="184" spans="1:15" x14ac:dyDescent="0.3">
      <c r="A184" s="2" t="s">
        <v>63</v>
      </c>
      <c r="B184" s="11">
        <v>20142</v>
      </c>
      <c r="C184" s="12">
        <v>4460</v>
      </c>
      <c r="D184" s="13">
        <f t="shared" si="27"/>
        <v>0.14086286400101067</v>
      </c>
      <c r="E184" s="14">
        <v>11628995.74</v>
      </c>
      <c r="F184" s="13">
        <f t="shared" si="28"/>
        <v>3.1946867828590193E-2</v>
      </c>
      <c r="G184" s="15">
        <f t="shared" si="20"/>
        <v>2607.3981479820627</v>
      </c>
      <c r="M184" s="38"/>
      <c r="N184" s="39"/>
      <c r="O184" s="38"/>
    </row>
    <row r="185" spans="1:15" x14ac:dyDescent="0.3">
      <c r="A185" s="2" t="s">
        <v>63</v>
      </c>
      <c r="B185" s="11">
        <v>20151</v>
      </c>
      <c r="C185" s="12">
        <v>4453</v>
      </c>
      <c r="D185" s="13">
        <f t="shared" si="27"/>
        <v>0.14155831770353181</v>
      </c>
      <c r="E185" s="14">
        <v>11945985.59</v>
      </c>
      <c r="F185" s="13">
        <f t="shared" si="28"/>
        <v>3.5339843826292093E-2</v>
      </c>
      <c r="G185" s="15">
        <f t="shared" si="20"/>
        <v>2682.6825937570179</v>
      </c>
      <c r="M185" s="38"/>
      <c r="N185" s="39"/>
      <c r="O185" s="38"/>
    </row>
    <row r="186" spans="1:15" x14ac:dyDescent="0.3">
      <c r="A186" s="2" t="s">
        <v>63</v>
      </c>
      <c r="B186" s="11">
        <v>20152</v>
      </c>
      <c r="C186" s="12">
        <v>5388</v>
      </c>
      <c r="D186" s="13">
        <f t="shared" si="27"/>
        <v>0.15370571118845211</v>
      </c>
      <c r="E186" s="14">
        <v>14607176.109999999</v>
      </c>
      <c r="F186" s="13">
        <f t="shared" si="28"/>
        <v>3.4860962796885581E-2</v>
      </c>
      <c r="G186" s="15">
        <f t="shared" si="20"/>
        <v>2711.0571844840383</v>
      </c>
      <c r="M186" s="38"/>
      <c r="N186" s="39"/>
      <c r="O186" s="38"/>
    </row>
    <row r="187" spans="1:15" x14ac:dyDescent="0.3">
      <c r="A187" s="2" t="s">
        <v>63</v>
      </c>
      <c r="B187" s="11">
        <v>20161</v>
      </c>
      <c r="C187" s="12">
        <v>4906</v>
      </c>
      <c r="D187" s="13">
        <f t="shared" si="27"/>
        <v>0.15083781706379709</v>
      </c>
      <c r="E187" s="14">
        <v>13325439.560000001</v>
      </c>
      <c r="F187" s="13">
        <f t="shared" si="28"/>
        <v>3.5577694644867201E-2</v>
      </c>
      <c r="G187" s="15">
        <f t="shared" si="20"/>
        <v>2716.1515613534448</v>
      </c>
      <c r="M187" s="38"/>
      <c r="N187" s="39"/>
      <c r="O187" s="38"/>
    </row>
    <row r="188" spans="1:15" x14ac:dyDescent="0.3">
      <c r="A188" s="2" t="s">
        <v>63</v>
      </c>
      <c r="B188" s="11">
        <v>20162</v>
      </c>
      <c r="C188" s="12">
        <v>5738</v>
      </c>
      <c r="D188" s="13">
        <f t="shared" si="27"/>
        <v>0.15022515446643628</v>
      </c>
      <c r="E188" s="14">
        <v>15099429.289999999</v>
      </c>
      <c r="F188" s="13">
        <f t="shared" si="28"/>
        <v>3.6799450866671336E-2</v>
      </c>
      <c r="G188" s="15">
        <f t="shared" si="20"/>
        <v>2631.479485883583</v>
      </c>
      <c r="M188" s="38"/>
      <c r="N188" s="39"/>
      <c r="O188" s="38"/>
    </row>
    <row r="189" spans="1:15" x14ac:dyDescent="0.3">
      <c r="A189" s="2" t="s">
        <v>63</v>
      </c>
      <c r="B189" s="11">
        <v>20171</v>
      </c>
      <c r="C189" s="12">
        <v>4836</v>
      </c>
      <c r="D189" s="13">
        <f t="shared" si="27"/>
        <v>0.14387290631600869</v>
      </c>
      <c r="E189" s="14">
        <v>12800177.630000001</v>
      </c>
      <c r="F189" s="13">
        <f t="shared" si="28"/>
        <v>3.7863739136213111E-2</v>
      </c>
      <c r="G189" s="15">
        <f t="shared" si="20"/>
        <v>2646.8522808105872</v>
      </c>
      <c r="M189" s="38"/>
      <c r="N189" s="39"/>
      <c r="O189" s="38"/>
    </row>
    <row r="190" spans="1:15" x14ac:dyDescent="0.3">
      <c r="A190" s="2" t="s">
        <v>63</v>
      </c>
      <c r="B190" s="11">
        <v>20172</v>
      </c>
      <c r="C190" s="12">
        <v>5584</v>
      </c>
      <c r="D190" s="13">
        <f t="shared" si="27"/>
        <v>0.14333752599019431</v>
      </c>
      <c r="E190" s="14">
        <v>14743064.73</v>
      </c>
      <c r="F190" s="13">
        <f t="shared" si="28"/>
        <v>3.7330738055639585E-2</v>
      </c>
      <c r="G190" s="15">
        <f t="shared" si="20"/>
        <v>2640.23365508596</v>
      </c>
      <c r="M190" s="38"/>
      <c r="N190" s="39"/>
      <c r="O190" s="38"/>
    </row>
    <row r="191" spans="1:15" x14ac:dyDescent="0.3">
      <c r="A191" s="2" t="s">
        <v>63</v>
      </c>
      <c r="B191" s="11">
        <v>20181</v>
      </c>
      <c r="C191" s="12">
        <v>4744</v>
      </c>
      <c r="D191" s="13">
        <f t="shared" si="27"/>
        <v>0.14003601263394044</v>
      </c>
      <c r="E191" s="14">
        <v>12717367.08</v>
      </c>
      <c r="F191" s="13">
        <f t="shared" si="28"/>
        <v>3.7581144931096752E-2</v>
      </c>
      <c r="G191" s="15">
        <f t="shared" si="20"/>
        <v>2680.7266188870153</v>
      </c>
      <c r="M191" s="38"/>
      <c r="N191" s="39"/>
      <c r="O191" s="38"/>
    </row>
    <row r="192" spans="1:15" x14ac:dyDescent="0.3">
      <c r="A192" s="2" t="s">
        <v>63</v>
      </c>
      <c r="B192" s="11">
        <v>20182</v>
      </c>
      <c r="C192" s="12">
        <v>5392</v>
      </c>
      <c r="D192" s="13">
        <f t="shared" si="27"/>
        <v>0.14033261327850508</v>
      </c>
      <c r="E192" s="14">
        <v>14375518.35</v>
      </c>
      <c r="F192" s="13">
        <f t="shared" si="28"/>
        <v>3.6915196394545796E-2</v>
      </c>
      <c r="G192" s="15">
        <f t="shared" si="20"/>
        <v>2666.0827800445104</v>
      </c>
      <c r="M192" s="38"/>
      <c r="N192" s="39"/>
      <c r="O192" s="38"/>
    </row>
    <row r="193" spans="1:15" x14ac:dyDescent="0.3">
      <c r="A193" s="2" t="s">
        <v>63</v>
      </c>
      <c r="B193" s="11">
        <v>20191</v>
      </c>
      <c r="C193" s="12">
        <v>4939</v>
      </c>
      <c r="D193" s="13">
        <f t="shared" si="27"/>
        <v>0.14466053541093082</v>
      </c>
      <c r="E193" s="14">
        <v>13253187.92</v>
      </c>
      <c r="F193" s="13">
        <f t="shared" si="28"/>
        <v>3.8505901827007326E-2</v>
      </c>
      <c r="G193" s="15">
        <f t="shared" si="20"/>
        <v>2683.3747560234865</v>
      </c>
      <c r="M193" s="38"/>
      <c r="N193" s="39"/>
      <c r="O193" s="38"/>
    </row>
    <row r="194" spans="1:15" x14ac:dyDescent="0.3">
      <c r="A194" s="2" t="s">
        <v>63</v>
      </c>
      <c r="B194" s="11">
        <v>20192</v>
      </c>
      <c r="C194" s="12">
        <v>5677</v>
      </c>
      <c r="D194" s="13">
        <f t="shared" si="27"/>
        <v>0.14533306026317136</v>
      </c>
      <c r="E194" s="14">
        <v>14812466.039999999</v>
      </c>
      <c r="F194" s="13">
        <f t="shared" si="28"/>
        <v>3.8095088770598036E-2</v>
      </c>
      <c r="G194" s="15">
        <f t="shared" si="20"/>
        <v>2609.2066302624626</v>
      </c>
      <c r="M194" s="38"/>
      <c r="N194" s="39"/>
      <c r="O194" s="38"/>
    </row>
    <row r="195" spans="1:15" x14ac:dyDescent="0.3">
      <c r="A195" s="2" t="s">
        <v>63</v>
      </c>
      <c r="B195" s="11">
        <v>20201</v>
      </c>
      <c r="C195" s="12">
        <v>3046</v>
      </c>
      <c r="D195" s="13">
        <f t="shared" si="27"/>
        <v>0.15502061173596621</v>
      </c>
      <c r="E195" s="14">
        <v>8337855.5300000003</v>
      </c>
      <c r="F195" s="13">
        <f t="shared" si="28"/>
        <v>3.7047371664733424E-2</v>
      </c>
      <c r="G195" s="15">
        <f t="shared" si="20"/>
        <v>2737.3130433355223</v>
      </c>
      <c r="M195" s="38"/>
      <c r="N195" s="39"/>
      <c r="O195" s="38"/>
    </row>
    <row r="196" spans="1:15" x14ac:dyDescent="0.3">
      <c r="A196" s="2" t="s">
        <v>63</v>
      </c>
      <c r="B196" s="11">
        <v>20202</v>
      </c>
      <c r="C196" s="12">
        <v>3750</v>
      </c>
      <c r="D196" s="13">
        <f t="shared" si="27"/>
        <v>0.15117310328146416</v>
      </c>
      <c r="E196" s="14">
        <v>9959143.2200000007</v>
      </c>
      <c r="F196" s="13">
        <f t="shared" si="28"/>
        <v>3.5892307094957096E-2</v>
      </c>
      <c r="G196" s="15">
        <f t="shared" si="20"/>
        <v>2655.7715253333336</v>
      </c>
      <c r="M196" s="38"/>
      <c r="N196" s="39"/>
      <c r="O196" s="38"/>
    </row>
    <row r="197" spans="1:15" x14ac:dyDescent="0.3">
      <c r="A197" s="2" t="s">
        <v>63</v>
      </c>
      <c r="B197" s="11">
        <v>20211</v>
      </c>
      <c r="C197" s="12">
        <v>2561</v>
      </c>
      <c r="D197" s="13">
        <f t="shared" si="27"/>
        <v>0.13846237024221453</v>
      </c>
      <c r="E197" s="14">
        <v>6703640.5199999996</v>
      </c>
      <c r="F197" s="13">
        <f t="shared" si="28"/>
        <v>3.4699475368719562E-2</v>
      </c>
      <c r="G197" s="15">
        <f t="shared" si="20"/>
        <v>2617.5870831706361</v>
      </c>
      <c r="M197" s="38"/>
      <c r="N197" s="39"/>
      <c r="O197" s="38"/>
    </row>
    <row r="198" spans="1:15" x14ac:dyDescent="0.3">
      <c r="A198" s="2" t="s">
        <v>63</v>
      </c>
      <c r="B198" s="11">
        <v>20212</v>
      </c>
      <c r="C198" s="12">
        <v>4010</v>
      </c>
      <c r="D198" s="13">
        <f t="shared" si="27"/>
        <v>0.13958021511364824</v>
      </c>
      <c r="E198" s="14">
        <v>10432025.84</v>
      </c>
      <c r="F198" s="13">
        <f t="shared" si="28"/>
        <v>3.5461908927216089E-2</v>
      </c>
      <c r="G198" s="15">
        <f t="shared" si="20"/>
        <v>2601.5027032418952</v>
      </c>
      <c r="M198" s="38"/>
      <c r="N198" s="39"/>
      <c r="O198" s="38"/>
    </row>
    <row r="199" spans="1:15" x14ac:dyDescent="0.3">
      <c r="A199" s="2" t="s">
        <v>63</v>
      </c>
      <c r="B199" s="11">
        <v>20221</v>
      </c>
      <c r="C199" s="12">
        <v>3399</v>
      </c>
      <c r="D199" s="13">
        <f t="shared" si="27"/>
        <v>0.13166253486210103</v>
      </c>
      <c r="E199" s="14">
        <v>8694797.1899999995</v>
      </c>
      <c r="F199" s="13">
        <f t="shared" si="28"/>
        <v>3.7058526896657014E-2</v>
      </c>
      <c r="G199" s="15">
        <f t="shared" si="20"/>
        <v>2558.0456575463372</v>
      </c>
      <c r="M199" s="38"/>
      <c r="N199" s="39"/>
      <c r="O199" s="38"/>
    </row>
    <row r="200" spans="1:15" x14ac:dyDescent="0.3">
      <c r="A200" s="2" t="s">
        <v>63</v>
      </c>
      <c r="B200" s="11">
        <v>20222</v>
      </c>
      <c r="C200" s="12">
        <v>4044</v>
      </c>
      <c r="D200" s="13">
        <f t="shared" si="27"/>
        <v>0.13078067395381929</v>
      </c>
      <c r="E200" s="14">
        <v>10130800.34</v>
      </c>
      <c r="F200" s="13">
        <f t="shared" si="28"/>
        <v>3.5303175538075243E-2</v>
      </c>
      <c r="G200" s="15">
        <f t="shared" si="20"/>
        <v>2505.1435064292777</v>
      </c>
      <c r="M200" s="38"/>
      <c r="N200" s="39"/>
      <c r="O200" s="38"/>
    </row>
    <row r="201" spans="1:15" x14ac:dyDescent="0.3">
      <c r="A201" s="2" t="s">
        <v>63</v>
      </c>
      <c r="B201" s="11">
        <v>20231</v>
      </c>
      <c r="C201" s="12">
        <v>3516</v>
      </c>
      <c r="D201" s="13">
        <f t="shared" si="27"/>
        <v>0.11890429489347311</v>
      </c>
      <c r="E201" s="14">
        <v>8022434.3700000001</v>
      </c>
      <c r="F201" s="13">
        <f t="shared" si="28"/>
        <v>3.3761966885500184E-2</v>
      </c>
      <c r="G201" s="15">
        <f t="shared" si="20"/>
        <v>2281.6935068259386</v>
      </c>
      <c r="M201" s="38"/>
      <c r="N201" s="39"/>
      <c r="O201" s="38"/>
    </row>
    <row r="202" spans="1:15" x14ac:dyDescent="0.3">
      <c r="A202" s="2" t="s">
        <v>63</v>
      </c>
      <c r="B202" s="11">
        <v>20232</v>
      </c>
      <c r="C202" s="12">
        <v>3618</v>
      </c>
      <c r="D202" s="13">
        <f t="shared" si="27"/>
        <v>0.10420206791279053</v>
      </c>
      <c r="E202" s="14">
        <v>7972537.3799999999</v>
      </c>
      <c r="F202" s="13">
        <f t="shared" si="28"/>
        <v>3.1438423725648167E-2</v>
      </c>
      <c r="G202" s="15">
        <f t="shared" si="20"/>
        <v>2203.5758374792704</v>
      </c>
      <c r="M202" s="38"/>
      <c r="N202" s="39"/>
      <c r="O202" s="38"/>
    </row>
    <row r="203" spans="1:15" x14ac:dyDescent="0.3">
      <c r="A203" s="2" t="s">
        <v>63</v>
      </c>
      <c r="B203" s="11">
        <v>20241</v>
      </c>
      <c r="C203" s="12">
        <v>2790</v>
      </c>
      <c r="D203" s="13">
        <f t="shared" si="27"/>
        <v>8.7807641467866807E-2</v>
      </c>
      <c r="E203" s="14">
        <v>5838484.1699999999</v>
      </c>
      <c r="F203" s="13">
        <f t="shared" si="28"/>
        <v>3.1793276341954571E-2</v>
      </c>
      <c r="G203" s="15">
        <f t="shared" si="20"/>
        <v>2092.6466559139785</v>
      </c>
      <c r="M203" s="38"/>
      <c r="N203" s="39"/>
      <c r="O203" s="38"/>
    </row>
    <row r="204" spans="1:15" x14ac:dyDescent="0.3">
      <c r="A204" s="2" t="s">
        <v>63</v>
      </c>
      <c r="B204" s="11">
        <v>20242</v>
      </c>
      <c r="C204" s="12">
        <v>1500</v>
      </c>
      <c r="D204" s="13">
        <f t="shared" si="27"/>
        <v>4.3504742016879837E-2</v>
      </c>
      <c r="E204" s="14">
        <v>2745204.3</v>
      </c>
      <c r="F204" s="13">
        <f t="shared" si="28"/>
        <v>2.108930103150055E-2</v>
      </c>
      <c r="G204" s="15">
        <f t="shared" ref="G204" si="29">E204/C204</f>
        <v>1830.1361999999999</v>
      </c>
      <c r="M204" s="38"/>
      <c r="N204" s="39"/>
      <c r="O204" s="38"/>
    </row>
    <row r="205" spans="1:15" x14ac:dyDescent="0.3">
      <c r="A205" s="2" t="s">
        <v>63</v>
      </c>
      <c r="B205" s="11">
        <v>20251</v>
      </c>
      <c r="C205" s="12">
        <v>119</v>
      </c>
      <c r="D205" s="13">
        <f t="shared" si="27"/>
        <v>7.0272823904570687E-3</v>
      </c>
      <c r="E205" s="14">
        <v>169766.95</v>
      </c>
      <c r="F205" s="13">
        <f t="shared" si="28"/>
        <v>6.2524497442082647E-3</v>
      </c>
      <c r="G205" s="15">
        <f t="shared" ref="G205" si="30">E205/C205</f>
        <v>1426.6130252100841</v>
      </c>
      <c r="M205" s="38"/>
      <c r="N205" s="39"/>
      <c r="O205" s="38"/>
    </row>
    <row r="206" spans="1:15" x14ac:dyDescent="0.3">
      <c r="A206" s="2" t="s">
        <v>64</v>
      </c>
      <c r="B206" s="11">
        <v>20131</v>
      </c>
      <c r="C206" s="12">
        <v>15762</v>
      </c>
      <c r="D206" s="13">
        <f t="shared" ref="D206:D230" si="31">C206/C381</f>
        <v>0.57984769892947796</v>
      </c>
      <c r="E206" s="14">
        <v>49304937.119999997</v>
      </c>
      <c r="F206" s="13">
        <f t="shared" ref="F206:F230" si="32">E206/E381</f>
        <v>0.17364304911595882</v>
      </c>
      <c r="G206" s="15">
        <f t="shared" si="20"/>
        <v>3128.0888922725539</v>
      </c>
      <c r="M206" s="38"/>
      <c r="N206" s="39"/>
      <c r="O206" s="38"/>
    </row>
    <row r="207" spans="1:15" x14ac:dyDescent="0.3">
      <c r="A207" s="2" t="s">
        <v>64</v>
      </c>
      <c r="B207" s="11">
        <v>20132</v>
      </c>
      <c r="C207" s="12">
        <v>19529</v>
      </c>
      <c r="D207" s="13">
        <f t="shared" si="31"/>
        <v>0.59342429122732387</v>
      </c>
      <c r="E207" s="14">
        <v>60201381.950000003</v>
      </c>
      <c r="F207" s="13">
        <f t="shared" si="32"/>
        <v>0.171756103801537</v>
      </c>
      <c r="G207" s="15">
        <f t="shared" si="20"/>
        <v>3082.6658789492553</v>
      </c>
      <c r="M207" s="38"/>
      <c r="N207" s="39"/>
      <c r="O207" s="38"/>
    </row>
    <row r="208" spans="1:15" x14ac:dyDescent="0.3">
      <c r="A208" s="2" t="s">
        <v>64</v>
      </c>
      <c r="B208" s="11">
        <v>20141</v>
      </c>
      <c r="C208" s="12">
        <v>17599</v>
      </c>
      <c r="D208" s="13">
        <f t="shared" si="31"/>
        <v>0.60081250853475354</v>
      </c>
      <c r="E208" s="14">
        <v>54224449.329999998</v>
      </c>
      <c r="F208" s="13">
        <f t="shared" si="32"/>
        <v>0.17587144728415482</v>
      </c>
      <c r="G208" s="15">
        <f t="shared" si="20"/>
        <v>3081.1096840729588</v>
      </c>
      <c r="M208" s="38"/>
      <c r="N208" s="39"/>
      <c r="O208" s="38"/>
    </row>
    <row r="209" spans="1:15" x14ac:dyDescent="0.3">
      <c r="A209" s="2" t="s">
        <v>64</v>
      </c>
      <c r="B209" s="11">
        <v>20142</v>
      </c>
      <c r="C209" s="12">
        <v>19283</v>
      </c>
      <c r="D209" s="13">
        <f t="shared" si="31"/>
        <v>0.60902659339271048</v>
      </c>
      <c r="E209" s="14">
        <v>60843720.810000002</v>
      </c>
      <c r="F209" s="13">
        <f t="shared" si="32"/>
        <v>0.1671482516956114</v>
      </c>
      <c r="G209" s="15">
        <f t="shared" si="20"/>
        <v>3155.3036773323656</v>
      </c>
      <c r="M209" s="38"/>
      <c r="N209" s="39"/>
      <c r="O209" s="38"/>
    </row>
    <row r="210" spans="1:15" x14ac:dyDescent="0.3">
      <c r="A210" s="2" t="s">
        <v>64</v>
      </c>
      <c r="B210" s="11">
        <v>20151</v>
      </c>
      <c r="C210" s="12">
        <v>19851</v>
      </c>
      <c r="D210" s="13">
        <f t="shared" si="31"/>
        <v>0.63105191213402423</v>
      </c>
      <c r="E210" s="14">
        <v>60263730.18</v>
      </c>
      <c r="F210" s="13">
        <f t="shared" si="32"/>
        <v>0.17827836781703379</v>
      </c>
      <c r="G210" s="15">
        <f t="shared" si="20"/>
        <v>3035.8032431615534</v>
      </c>
      <c r="M210" s="38"/>
      <c r="N210" s="39"/>
      <c r="O210" s="38"/>
    </row>
    <row r="211" spans="1:15" x14ac:dyDescent="0.3">
      <c r="A211" s="2" t="s">
        <v>64</v>
      </c>
      <c r="B211" s="11">
        <v>20152</v>
      </c>
      <c r="C211" s="12">
        <v>22278</v>
      </c>
      <c r="D211" s="13">
        <f t="shared" si="31"/>
        <v>0.63553374793176243</v>
      </c>
      <c r="E211" s="14">
        <v>70844173.159999996</v>
      </c>
      <c r="F211" s="13">
        <f t="shared" si="32"/>
        <v>0.1690741637061621</v>
      </c>
      <c r="G211" s="15">
        <f t="shared" si="20"/>
        <v>3180.0059771972346</v>
      </c>
      <c r="M211" s="38"/>
      <c r="N211" s="39"/>
      <c r="O211" s="38"/>
    </row>
    <row r="212" spans="1:15" x14ac:dyDescent="0.3">
      <c r="A212" s="2" t="s">
        <v>64</v>
      </c>
      <c r="B212" s="11">
        <v>20161</v>
      </c>
      <c r="C212" s="12">
        <v>20523</v>
      </c>
      <c r="D212" s="13">
        <f t="shared" si="31"/>
        <v>0.63099154496541121</v>
      </c>
      <c r="E212" s="14">
        <v>65100327.140000001</v>
      </c>
      <c r="F212" s="13">
        <f t="shared" si="32"/>
        <v>0.17381186938255722</v>
      </c>
      <c r="G212" s="15">
        <f t="shared" si="20"/>
        <v>3172.0668099205768</v>
      </c>
      <c r="M212" s="38"/>
      <c r="N212" s="39"/>
      <c r="O212" s="38"/>
    </row>
    <row r="213" spans="1:15" x14ac:dyDescent="0.3">
      <c r="A213" s="2" t="s">
        <v>64</v>
      </c>
      <c r="B213" s="11">
        <v>20162</v>
      </c>
      <c r="C213" s="12">
        <v>24397</v>
      </c>
      <c r="D213" s="13">
        <f t="shared" si="31"/>
        <v>0.63873180437742172</v>
      </c>
      <c r="E213" s="14">
        <v>74903817.390000001</v>
      </c>
      <c r="F213" s="13">
        <f t="shared" si="32"/>
        <v>0.18255122725697581</v>
      </c>
      <c r="G213" s="15">
        <f t="shared" si="20"/>
        <v>3070.2060659097428</v>
      </c>
      <c r="M213" s="38"/>
      <c r="N213" s="39"/>
      <c r="O213" s="38"/>
    </row>
    <row r="214" spans="1:15" x14ac:dyDescent="0.3">
      <c r="A214" s="2" t="s">
        <v>64</v>
      </c>
      <c r="B214" s="11">
        <v>20171</v>
      </c>
      <c r="C214" s="12">
        <v>21676</v>
      </c>
      <c r="D214" s="13">
        <f t="shared" si="31"/>
        <v>0.64486954452146494</v>
      </c>
      <c r="E214" s="14">
        <v>63778800.399999999</v>
      </c>
      <c r="F214" s="13">
        <f t="shared" si="32"/>
        <v>0.188661745998458</v>
      </c>
      <c r="G214" s="15">
        <f t="shared" si="20"/>
        <v>2942.3694593098357</v>
      </c>
      <c r="M214" s="38"/>
      <c r="N214" s="39"/>
      <c r="O214" s="38"/>
    </row>
    <row r="215" spans="1:15" x14ac:dyDescent="0.3">
      <c r="A215" s="2" t="s">
        <v>64</v>
      </c>
      <c r="B215" s="11">
        <v>20172</v>
      </c>
      <c r="C215" s="12">
        <v>25902</v>
      </c>
      <c r="D215" s="13">
        <f t="shared" si="31"/>
        <v>0.66488692661139204</v>
      </c>
      <c r="E215" s="14">
        <v>76094826.540000007</v>
      </c>
      <c r="F215" s="13">
        <f t="shared" si="32"/>
        <v>0.19267880111614158</v>
      </c>
      <c r="G215" s="15">
        <f t="shared" ref="G215:G284" si="33">E215/C215</f>
        <v>2937.7973337966182</v>
      </c>
      <c r="M215" s="38"/>
      <c r="N215" s="39"/>
      <c r="O215" s="38"/>
    </row>
    <row r="216" spans="1:15" x14ac:dyDescent="0.3">
      <c r="A216" s="2" t="s">
        <v>64</v>
      </c>
      <c r="B216" s="11">
        <v>20181</v>
      </c>
      <c r="C216" s="12">
        <v>22711</v>
      </c>
      <c r="D216" s="13">
        <f t="shared" si="31"/>
        <v>0.67039584378782069</v>
      </c>
      <c r="E216" s="14">
        <v>64588613.43</v>
      </c>
      <c r="F216" s="13">
        <f t="shared" si="32"/>
        <v>0.19086608312413453</v>
      </c>
      <c r="G216" s="15">
        <f t="shared" si="33"/>
        <v>2843.9352485579675</v>
      </c>
      <c r="M216" s="38"/>
      <c r="N216" s="39"/>
      <c r="O216" s="38"/>
    </row>
    <row r="217" spans="1:15" x14ac:dyDescent="0.3">
      <c r="A217" s="2" t="s">
        <v>64</v>
      </c>
      <c r="B217" s="11">
        <v>20182</v>
      </c>
      <c r="C217" s="12">
        <v>25764</v>
      </c>
      <c r="D217" s="13">
        <f t="shared" si="31"/>
        <v>0.67053587694870265</v>
      </c>
      <c r="E217" s="14">
        <v>73992225.799999997</v>
      </c>
      <c r="F217" s="13">
        <f t="shared" si="32"/>
        <v>0.19000619529497373</v>
      </c>
      <c r="G217" s="15">
        <f t="shared" si="33"/>
        <v>2871.9230631889459</v>
      </c>
      <c r="M217" s="38"/>
      <c r="N217" s="39"/>
      <c r="O217" s="38"/>
    </row>
    <row r="218" spans="1:15" x14ac:dyDescent="0.3">
      <c r="A218" s="2" t="s">
        <v>64</v>
      </c>
      <c r="B218" s="11">
        <v>20191</v>
      </c>
      <c r="C218" s="12">
        <v>22885</v>
      </c>
      <c r="D218" s="13">
        <f t="shared" si="31"/>
        <v>0.67028879386093376</v>
      </c>
      <c r="E218" s="14">
        <v>65178357.840000004</v>
      </c>
      <c r="F218" s="13">
        <f t="shared" si="32"/>
        <v>0.18936964173315618</v>
      </c>
      <c r="G218" s="15">
        <f t="shared" si="33"/>
        <v>2848.0820554948659</v>
      </c>
      <c r="M218" s="38"/>
      <c r="N218" s="39"/>
      <c r="O218" s="38"/>
    </row>
    <row r="219" spans="1:15" x14ac:dyDescent="0.3">
      <c r="A219" s="2" t="s">
        <v>64</v>
      </c>
      <c r="B219" s="11">
        <v>20192</v>
      </c>
      <c r="C219" s="12">
        <v>26751</v>
      </c>
      <c r="D219" s="13">
        <f t="shared" si="31"/>
        <v>0.68483436587988322</v>
      </c>
      <c r="E219" s="14">
        <v>75165982.540000007</v>
      </c>
      <c r="F219" s="13">
        <f t="shared" si="32"/>
        <v>0.19331384589561038</v>
      </c>
      <c r="G219" s="15">
        <f t="shared" si="33"/>
        <v>2809.8382318418007</v>
      </c>
      <c r="M219" s="38"/>
      <c r="N219" s="39"/>
      <c r="O219" s="38"/>
    </row>
    <row r="220" spans="1:15" x14ac:dyDescent="0.3">
      <c r="A220" s="2" t="s">
        <v>64</v>
      </c>
      <c r="B220" s="11">
        <v>20201</v>
      </c>
      <c r="C220" s="12">
        <v>13499</v>
      </c>
      <c r="D220" s="13">
        <f t="shared" si="31"/>
        <v>0.68700697236500585</v>
      </c>
      <c r="E220" s="14">
        <v>42897817.759999998</v>
      </c>
      <c r="F220" s="13">
        <f t="shared" si="32"/>
        <v>0.19060673244367451</v>
      </c>
      <c r="G220" s="15">
        <f t="shared" si="33"/>
        <v>3177.8515267797611</v>
      </c>
      <c r="M220" s="38"/>
      <c r="N220" s="39"/>
      <c r="O220" s="38"/>
    </row>
    <row r="221" spans="1:15" x14ac:dyDescent="0.3">
      <c r="A221" s="2" t="s">
        <v>64</v>
      </c>
      <c r="B221" s="11">
        <v>20202</v>
      </c>
      <c r="C221" s="12">
        <v>17190</v>
      </c>
      <c r="D221" s="13">
        <f t="shared" si="31"/>
        <v>0.69297750544223169</v>
      </c>
      <c r="E221" s="14">
        <v>55085530.729999997</v>
      </c>
      <c r="F221" s="13">
        <f t="shared" si="32"/>
        <v>0.19852579100171389</v>
      </c>
      <c r="G221" s="15">
        <f t="shared" si="33"/>
        <v>3204.5102228039555</v>
      </c>
      <c r="M221" s="38"/>
      <c r="N221" s="39"/>
      <c r="O221" s="38"/>
    </row>
    <row r="222" spans="1:15" x14ac:dyDescent="0.3">
      <c r="A222" s="2" t="s">
        <v>64</v>
      </c>
      <c r="B222" s="11">
        <v>20211</v>
      </c>
      <c r="C222" s="12">
        <v>13086</v>
      </c>
      <c r="D222" s="13">
        <f t="shared" si="31"/>
        <v>0.70750432525951557</v>
      </c>
      <c r="E222" s="14">
        <v>40238215.520000003</v>
      </c>
      <c r="F222" s="13">
        <f t="shared" si="32"/>
        <v>0.20828159925220296</v>
      </c>
      <c r="G222" s="15">
        <f t="shared" si="33"/>
        <v>3074.9056640684703</v>
      </c>
      <c r="M222" s="38"/>
      <c r="N222" s="39"/>
      <c r="O222" s="38"/>
    </row>
    <row r="223" spans="1:15" x14ac:dyDescent="0.3">
      <c r="A223" s="2" t="s">
        <v>64</v>
      </c>
      <c r="B223" s="11">
        <v>20212</v>
      </c>
      <c r="C223" s="12">
        <v>20073</v>
      </c>
      <c r="D223" s="13">
        <f t="shared" si="31"/>
        <v>0.69870166034320724</v>
      </c>
      <c r="E223" s="14">
        <v>59786025.079999998</v>
      </c>
      <c r="F223" s="13">
        <f t="shared" si="32"/>
        <v>0.20323248897428126</v>
      </c>
      <c r="G223" s="15">
        <f t="shared" si="33"/>
        <v>2978.4299845563692</v>
      </c>
      <c r="M223" s="38"/>
      <c r="N223" s="39"/>
      <c r="O223" s="38"/>
    </row>
    <row r="224" spans="1:15" x14ac:dyDescent="0.3">
      <c r="A224" s="2" t="s">
        <v>64</v>
      </c>
      <c r="B224" s="11">
        <v>20221</v>
      </c>
      <c r="C224" s="12">
        <v>18074</v>
      </c>
      <c r="D224" s="13">
        <f t="shared" si="31"/>
        <v>0.70010845986984815</v>
      </c>
      <c r="E224" s="14">
        <v>50518165.329999998</v>
      </c>
      <c r="F224" s="13">
        <f t="shared" si="32"/>
        <v>0.21531598124045154</v>
      </c>
      <c r="G224" s="15">
        <f t="shared" si="33"/>
        <v>2795.0738812659069</v>
      </c>
      <c r="M224" s="38"/>
      <c r="N224" s="39"/>
      <c r="O224" s="38"/>
    </row>
    <row r="225" spans="1:15" x14ac:dyDescent="0.3">
      <c r="A225" s="2" t="s">
        <v>64</v>
      </c>
      <c r="B225" s="11">
        <v>20222</v>
      </c>
      <c r="C225" s="12">
        <v>21771</v>
      </c>
      <c r="D225" s="13">
        <f t="shared" si="31"/>
        <v>0.70406183299915914</v>
      </c>
      <c r="E225" s="14">
        <v>62733152.409999996</v>
      </c>
      <c r="F225" s="13">
        <f t="shared" si="32"/>
        <v>0.21860854199669855</v>
      </c>
      <c r="G225" s="15">
        <f t="shared" si="33"/>
        <v>2881.5007307886635</v>
      </c>
      <c r="M225" s="38"/>
      <c r="N225" s="39"/>
      <c r="O225" s="38"/>
    </row>
    <row r="226" spans="1:15" x14ac:dyDescent="0.3">
      <c r="A226" s="2" t="s">
        <v>64</v>
      </c>
      <c r="B226" s="11">
        <v>20231</v>
      </c>
      <c r="C226" s="12">
        <v>20617</v>
      </c>
      <c r="D226" s="13">
        <f t="shared" si="31"/>
        <v>0.69722691917483937</v>
      </c>
      <c r="E226" s="14">
        <v>56585761.25</v>
      </c>
      <c r="F226" s="13">
        <f t="shared" si="32"/>
        <v>0.2381380151463077</v>
      </c>
      <c r="G226" s="15">
        <f t="shared" si="33"/>
        <v>2744.6166391812581</v>
      </c>
      <c r="M226" s="38"/>
      <c r="N226" s="39"/>
      <c r="O226" s="38"/>
    </row>
    <row r="227" spans="1:15" x14ac:dyDescent="0.3">
      <c r="A227" s="2" t="s">
        <v>64</v>
      </c>
      <c r="B227" s="11">
        <v>20232</v>
      </c>
      <c r="C227" s="12">
        <v>24508</v>
      </c>
      <c r="D227" s="13">
        <f t="shared" si="31"/>
        <v>0.70585524610466288</v>
      </c>
      <c r="E227" s="14">
        <v>64732531.93</v>
      </c>
      <c r="F227" s="13">
        <f t="shared" si="32"/>
        <v>0.25526236763149418</v>
      </c>
      <c r="G227" s="15">
        <f t="shared" si="33"/>
        <v>2641.2817010771992</v>
      </c>
      <c r="M227" s="38"/>
      <c r="N227" s="39"/>
      <c r="O227" s="38"/>
    </row>
    <row r="228" spans="1:15" x14ac:dyDescent="0.3">
      <c r="A228" s="2" t="s">
        <v>64</v>
      </c>
      <c r="B228" s="11">
        <v>20241</v>
      </c>
      <c r="C228" s="12">
        <v>22340</v>
      </c>
      <c r="D228" s="13">
        <f t="shared" si="31"/>
        <v>0.70309057720148549</v>
      </c>
      <c r="E228" s="14">
        <v>52136478.549999997</v>
      </c>
      <c r="F228" s="13">
        <f t="shared" si="32"/>
        <v>0.28390750437481055</v>
      </c>
      <c r="G228" s="15">
        <f t="shared" si="33"/>
        <v>2333.7725402864817</v>
      </c>
      <c r="M228" s="38"/>
      <c r="N228" s="39"/>
      <c r="O228" s="38"/>
    </row>
    <row r="229" spans="1:15" x14ac:dyDescent="0.3">
      <c r="A229" s="2" t="s">
        <v>64</v>
      </c>
      <c r="B229" s="11">
        <v>20242</v>
      </c>
      <c r="C229" s="12">
        <v>24208</v>
      </c>
      <c r="D229" s="13">
        <f t="shared" si="31"/>
        <v>0.70210852982975147</v>
      </c>
      <c r="E229" s="14">
        <v>46966219.530000001</v>
      </c>
      <c r="F229" s="13">
        <f t="shared" si="32"/>
        <v>0.36080547519895345</v>
      </c>
      <c r="G229" s="15">
        <f t="shared" ref="G229" si="34">E229/C229</f>
        <v>1940.1115139623266</v>
      </c>
      <c r="M229" s="38"/>
      <c r="N229" s="39"/>
      <c r="O229" s="38"/>
    </row>
    <row r="230" spans="1:15" x14ac:dyDescent="0.3">
      <c r="A230" s="2" t="s">
        <v>64</v>
      </c>
      <c r="B230" s="11">
        <v>20251</v>
      </c>
      <c r="C230" s="12">
        <v>11120</v>
      </c>
      <c r="D230" s="13">
        <f t="shared" si="31"/>
        <v>0.65666706035195466</v>
      </c>
      <c r="E230" s="14">
        <v>13853391.48</v>
      </c>
      <c r="F230" s="13">
        <f t="shared" si="32"/>
        <v>0.51021493886497316</v>
      </c>
      <c r="G230" s="15">
        <f t="shared" ref="G230" si="35">E230/C230</f>
        <v>1245.8085863309352</v>
      </c>
      <c r="M230" s="38"/>
      <c r="N230" s="39"/>
      <c r="O230" s="38"/>
    </row>
    <row r="231" spans="1:15" x14ac:dyDescent="0.3">
      <c r="A231" s="2" t="s">
        <v>65</v>
      </c>
      <c r="B231" s="11">
        <v>20131</v>
      </c>
      <c r="C231" s="12">
        <v>1983</v>
      </c>
      <c r="D231" s="13">
        <f t="shared" ref="D231:D255" si="36">C231/C381</f>
        <v>7.2950005518154726E-2</v>
      </c>
      <c r="E231" s="14">
        <v>6660705.7300000004</v>
      </c>
      <c r="F231" s="13">
        <f t="shared" ref="F231:F255" si="37">E231/E381</f>
        <v>2.3457797936267576E-2</v>
      </c>
      <c r="G231" s="15">
        <f t="shared" si="33"/>
        <v>3358.9035451336363</v>
      </c>
      <c r="M231" s="38"/>
      <c r="N231" s="39"/>
      <c r="O231" s="38"/>
    </row>
    <row r="232" spans="1:15" x14ac:dyDescent="0.3">
      <c r="A232" s="2" t="s">
        <v>65</v>
      </c>
      <c r="B232" s="11">
        <v>20132</v>
      </c>
      <c r="C232" s="12">
        <v>2382</v>
      </c>
      <c r="D232" s="13">
        <f t="shared" si="36"/>
        <v>7.2381415418274642E-2</v>
      </c>
      <c r="E232" s="14">
        <v>7865289.5700000003</v>
      </c>
      <c r="F232" s="13">
        <f t="shared" si="37"/>
        <v>2.2439875100144047E-2</v>
      </c>
      <c r="G232" s="15">
        <f t="shared" si="33"/>
        <v>3301.9687531486147</v>
      </c>
      <c r="M232" s="38"/>
      <c r="N232" s="39"/>
      <c r="O232" s="38"/>
    </row>
    <row r="233" spans="1:15" x14ac:dyDescent="0.3">
      <c r="A233" s="2" t="s">
        <v>65</v>
      </c>
      <c r="B233" s="11">
        <v>20141</v>
      </c>
      <c r="C233" s="12">
        <v>1978</v>
      </c>
      <c r="D233" s="13">
        <f t="shared" si="36"/>
        <v>6.752696982111156E-2</v>
      </c>
      <c r="E233" s="14">
        <v>6558206.4900000002</v>
      </c>
      <c r="F233" s="13">
        <f t="shared" si="37"/>
        <v>2.1270871004429193E-2</v>
      </c>
      <c r="G233" s="15">
        <f t="shared" si="33"/>
        <v>3315.5745652173914</v>
      </c>
      <c r="M233" s="38"/>
      <c r="N233" s="39"/>
      <c r="O233" s="38"/>
    </row>
    <row r="234" spans="1:15" x14ac:dyDescent="0.3">
      <c r="A234" s="2" t="s">
        <v>65</v>
      </c>
      <c r="B234" s="11">
        <v>20142</v>
      </c>
      <c r="C234" s="12">
        <v>2187</v>
      </c>
      <c r="D234" s="13">
        <f t="shared" si="36"/>
        <v>6.9073337123365552E-2</v>
      </c>
      <c r="E234" s="14">
        <v>6736668.2800000003</v>
      </c>
      <c r="F234" s="13">
        <f t="shared" si="37"/>
        <v>1.8506795939905989E-2</v>
      </c>
      <c r="G234" s="15">
        <f t="shared" si="33"/>
        <v>3080.32385916781</v>
      </c>
      <c r="M234" s="38"/>
      <c r="N234" s="39"/>
      <c r="O234" s="38"/>
    </row>
    <row r="235" spans="1:15" x14ac:dyDescent="0.3">
      <c r="A235" s="2" t="s">
        <v>65</v>
      </c>
      <c r="B235" s="11">
        <v>20151</v>
      </c>
      <c r="C235" s="12">
        <v>2155</v>
      </c>
      <c r="D235" s="13">
        <f t="shared" si="36"/>
        <v>6.8506214832946569E-2</v>
      </c>
      <c r="E235" s="14">
        <v>6831559.1900000004</v>
      </c>
      <c r="F235" s="13">
        <f t="shared" si="37"/>
        <v>2.0209821370182193E-2</v>
      </c>
      <c r="G235" s="15">
        <f t="shared" si="33"/>
        <v>3170.0970719257543</v>
      </c>
      <c r="M235" s="38"/>
      <c r="N235" s="39"/>
      <c r="O235" s="38"/>
    </row>
    <row r="236" spans="1:15" x14ac:dyDescent="0.3">
      <c r="A236" s="2" t="s">
        <v>65</v>
      </c>
      <c r="B236" s="11">
        <v>20152</v>
      </c>
      <c r="C236" s="12">
        <v>2444</v>
      </c>
      <c r="D236" s="13">
        <f t="shared" si="36"/>
        <v>6.9721001882809386E-2</v>
      </c>
      <c r="E236" s="14">
        <v>7956656.3600000003</v>
      </c>
      <c r="F236" s="13">
        <f t="shared" si="37"/>
        <v>1.8989070800869742E-2</v>
      </c>
      <c r="G236" s="15">
        <f t="shared" si="33"/>
        <v>3255.5877086743044</v>
      </c>
      <c r="M236" s="38"/>
      <c r="N236" s="39"/>
      <c r="O236" s="38"/>
    </row>
    <row r="237" spans="1:15" x14ac:dyDescent="0.3">
      <c r="A237" s="2" t="s">
        <v>65</v>
      </c>
      <c r="B237" s="11">
        <v>20161</v>
      </c>
      <c r="C237" s="12">
        <v>2242</v>
      </c>
      <c r="D237" s="13">
        <f t="shared" si="36"/>
        <v>6.8931591083781704E-2</v>
      </c>
      <c r="E237" s="14">
        <v>6919588.4400000004</v>
      </c>
      <c r="F237" s="13">
        <f t="shared" si="37"/>
        <v>1.847466295411819E-2</v>
      </c>
      <c r="G237" s="15">
        <f t="shared" si="33"/>
        <v>3086.3463157894739</v>
      </c>
      <c r="M237" s="38"/>
      <c r="N237" s="39"/>
      <c r="O237" s="38"/>
    </row>
    <row r="238" spans="1:15" x14ac:dyDescent="0.3">
      <c r="A238" s="2" t="s">
        <v>65</v>
      </c>
      <c r="B238" s="11">
        <v>20162</v>
      </c>
      <c r="C238" s="12">
        <v>2466</v>
      </c>
      <c r="D238" s="13">
        <f t="shared" si="36"/>
        <v>6.4561734213006594E-2</v>
      </c>
      <c r="E238" s="14">
        <v>7474816.2000000002</v>
      </c>
      <c r="F238" s="13">
        <f t="shared" si="37"/>
        <v>1.8217187299355137E-2</v>
      </c>
      <c r="G238" s="15">
        <f t="shared" si="33"/>
        <v>3031.1501216545012</v>
      </c>
      <c r="M238" s="38"/>
      <c r="N238" s="39"/>
      <c r="O238" s="38"/>
    </row>
    <row r="239" spans="1:15" x14ac:dyDescent="0.3">
      <c r="A239" s="2" t="s">
        <v>65</v>
      </c>
      <c r="B239" s="11">
        <v>20171</v>
      </c>
      <c r="C239" s="12">
        <v>1926</v>
      </c>
      <c r="D239" s="13">
        <f t="shared" si="36"/>
        <v>5.7299259215184604E-2</v>
      </c>
      <c r="E239" s="14">
        <v>6059657.7699999996</v>
      </c>
      <c r="F239" s="13">
        <f t="shared" si="37"/>
        <v>1.7924852895811479E-2</v>
      </c>
      <c r="G239" s="15">
        <f t="shared" si="33"/>
        <v>3146.2397559709239</v>
      </c>
      <c r="M239" s="38"/>
      <c r="N239" s="39"/>
      <c r="O239" s="38"/>
    </row>
    <row r="240" spans="1:15" x14ac:dyDescent="0.3">
      <c r="A240" s="2" t="s">
        <v>65</v>
      </c>
      <c r="B240" s="11">
        <v>20172</v>
      </c>
      <c r="C240" s="12">
        <v>2129</v>
      </c>
      <c r="D240" s="13">
        <f t="shared" si="36"/>
        <v>5.4649998716533615E-2</v>
      </c>
      <c r="E240" s="14">
        <v>6766597.0300000003</v>
      </c>
      <c r="F240" s="13">
        <f t="shared" si="37"/>
        <v>1.7133619493712879E-2</v>
      </c>
      <c r="G240" s="15">
        <f t="shared" si="33"/>
        <v>3178.298276186003</v>
      </c>
      <c r="M240" s="38"/>
      <c r="N240" s="39"/>
      <c r="O240" s="38"/>
    </row>
    <row r="241" spans="1:15" x14ac:dyDescent="0.3">
      <c r="A241" s="2" t="s">
        <v>65</v>
      </c>
      <c r="B241" s="11">
        <v>20181</v>
      </c>
      <c r="C241" s="12">
        <v>1841</v>
      </c>
      <c r="D241" s="13">
        <f t="shared" si="36"/>
        <v>5.4343654987159429E-2</v>
      </c>
      <c r="E241" s="14">
        <v>6065410.5099999998</v>
      </c>
      <c r="F241" s="13">
        <f t="shared" si="37"/>
        <v>1.7923920101463917E-2</v>
      </c>
      <c r="G241" s="15">
        <f t="shared" si="33"/>
        <v>3294.6281966322649</v>
      </c>
      <c r="M241" s="38"/>
      <c r="N241" s="39"/>
      <c r="O241" s="38"/>
    </row>
    <row r="242" spans="1:15" x14ac:dyDescent="0.3">
      <c r="A242" s="2" t="s">
        <v>65</v>
      </c>
      <c r="B242" s="11">
        <v>20182</v>
      </c>
      <c r="C242" s="12">
        <v>2000</v>
      </c>
      <c r="D242" s="13">
        <f t="shared" si="36"/>
        <v>5.2052156260573093E-2</v>
      </c>
      <c r="E242" s="14">
        <v>6419633.9000000004</v>
      </c>
      <c r="F242" s="13">
        <f t="shared" si="37"/>
        <v>1.6485113122865862E-2</v>
      </c>
      <c r="G242" s="15">
        <f t="shared" si="33"/>
        <v>3209.8169500000004</v>
      </c>
      <c r="M242" s="38"/>
      <c r="N242" s="39"/>
      <c r="O242" s="38"/>
    </row>
    <row r="243" spans="1:15" x14ac:dyDescent="0.3">
      <c r="A243" s="2" t="s">
        <v>65</v>
      </c>
      <c r="B243" s="11">
        <v>20191</v>
      </c>
      <c r="C243" s="12">
        <v>1796</v>
      </c>
      <c r="D243" s="13">
        <f t="shared" si="36"/>
        <v>5.2603831058520296E-2</v>
      </c>
      <c r="E243" s="14">
        <v>5936119.7400000002</v>
      </c>
      <c r="F243" s="13">
        <f t="shared" si="37"/>
        <v>1.7246842444364908E-2</v>
      </c>
      <c r="G243" s="15">
        <f t="shared" si="33"/>
        <v>3305.1891648106907</v>
      </c>
      <c r="M243" s="38"/>
      <c r="N243" s="39"/>
      <c r="O243" s="38"/>
    </row>
    <row r="244" spans="1:15" x14ac:dyDescent="0.3">
      <c r="A244" s="2" t="s">
        <v>65</v>
      </c>
      <c r="B244" s="11">
        <v>20192</v>
      </c>
      <c r="C244" s="12">
        <v>2080</v>
      </c>
      <c r="D244" s="13">
        <f t="shared" si="36"/>
        <v>5.3248681583124263E-2</v>
      </c>
      <c r="E244" s="14">
        <v>6789046.8200000003</v>
      </c>
      <c r="F244" s="13">
        <f t="shared" si="37"/>
        <v>1.7460248724097415E-2</v>
      </c>
      <c r="G244" s="15">
        <f t="shared" si="33"/>
        <v>3263.9648173076926</v>
      </c>
      <c r="M244" s="38"/>
      <c r="N244" s="39"/>
      <c r="O244" s="38"/>
    </row>
    <row r="245" spans="1:15" x14ac:dyDescent="0.3">
      <c r="A245" s="2" t="s">
        <v>65</v>
      </c>
      <c r="B245" s="11">
        <v>20201</v>
      </c>
      <c r="C245" s="12">
        <v>1194</v>
      </c>
      <c r="D245" s="13">
        <f t="shared" si="36"/>
        <v>6.076645121889155E-2</v>
      </c>
      <c r="E245" s="14">
        <v>3973444.9</v>
      </c>
      <c r="F245" s="13">
        <f t="shared" si="37"/>
        <v>1.7655102018736886E-2</v>
      </c>
      <c r="G245" s="15">
        <f t="shared" si="33"/>
        <v>3327.8432998324956</v>
      </c>
      <c r="M245" s="38"/>
      <c r="N245" s="39"/>
      <c r="O245" s="38"/>
    </row>
    <row r="246" spans="1:15" x14ac:dyDescent="0.3">
      <c r="A246" s="2" t="s">
        <v>65</v>
      </c>
      <c r="B246" s="11">
        <v>20202</v>
      </c>
      <c r="C246" s="12">
        <v>1378</v>
      </c>
      <c r="D246" s="13">
        <f t="shared" si="36"/>
        <v>5.5551076352495364E-2</v>
      </c>
      <c r="E246" s="14">
        <v>4482377.13</v>
      </c>
      <c r="F246" s="13">
        <f t="shared" si="37"/>
        <v>1.6154286860970798E-2</v>
      </c>
      <c r="G246" s="15">
        <f t="shared" si="33"/>
        <v>3252.8135921625544</v>
      </c>
      <c r="M246" s="38"/>
      <c r="N246" s="39"/>
      <c r="O246" s="38"/>
    </row>
    <row r="247" spans="1:15" x14ac:dyDescent="0.3">
      <c r="A247" s="2" t="s">
        <v>65</v>
      </c>
      <c r="B247" s="11">
        <v>20211</v>
      </c>
      <c r="C247" s="12">
        <v>1010</v>
      </c>
      <c r="D247" s="13">
        <f t="shared" si="36"/>
        <v>5.4606401384083042E-2</v>
      </c>
      <c r="E247" s="14">
        <v>3340225.87</v>
      </c>
      <c r="F247" s="13">
        <f t="shared" si="37"/>
        <v>1.7289722644916659E-2</v>
      </c>
      <c r="G247" s="15">
        <f t="shared" si="33"/>
        <v>3307.1543267326733</v>
      </c>
      <c r="M247" s="38"/>
      <c r="N247" s="39"/>
      <c r="O247" s="38"/>
    </row>
    <row r="248" spans="1:15" x14ac:dyDescent="0.3">
      <c r="A248" s="2" t="s">
        <v>65</v>
      </c>
      <c r="B248" s="11">
        <v>20212</v>
      </c>
      <c r="C248" s="12">
        <v>1512</v>
      </c>
      <c r="D248" s="13">
        <f t="shared" si="36"/>
        <v>5.2629746945595045E-2</v>
      </c>
      <c r="E248" s="14">
        <v>4962597.4400000004</v>
      </c>
      <c r="F248" s="13">
        <f t="shared" si="37"/>
        <v>1.6869511364219908E-2</v>
      </c>
      <c r="G248" s="15">
        <f t="shared" si="33"/>
        <v>3282.1411640211645</v>
      </c>
      <c r="M248" s="38"/>
      <c r="N248" s="39"/>
      <c r="O248" s="38"/>
    </row>
    <row r="249" spans="1:15" x14ac:dyDescent="0.3">
      <c r="A249" s="2" t="s">
        <v>65</v>
      </c>
      <c r="B249" s="11">
        <v>20221</v>
      </c>
      <c r="C249" s="12">
        <v>1255</v>
      </c>
      <c r="D249" s="13">
        <f t="shared" si="36"/>
        <v>4.861326309265572E-2</v>
      </c>
      <c r="E249" s="14">
        <v>3673312.36</v>
      </c>
      <c r="F249" s="13">
        <f t="shared" si="37"/>
        <v>1.5656207030273775E-2</v>
      </c>
      <c r="G249" s="15">
        <f t="shared" si="33"/>
        <v>2926.9421195219124</v>
      </c>
      <c r="M249" s="38"/>
      <c r="N249" s="39"/>
      <c r="O249" s="38"/>
    </row>
    <row r="250" spans="1:15" x14ac:dyDescent="0.3">
      <c r="A250" s="2" t="s">
        <v>65</v>
      </c>
      <c r="B250" s="11">
        <v>20222</v>
      </c>
      <c r="C250" s="12">
        <v>1431</v>
      </c>
      <c r="D250" s="13">
        <f t="shared" si="36"/>
        <v>4.627773106526098E-2</v>
      </c>
      <c r="E250" s="14">
        <v>3986962.81</v>
      </c>
      <c r="F250" s="13">
        <f t="shared" si="37"/>
        <v>1.3893517118234682E-2</v>
      </c>
      <c r="G250" s="15">
        <f t="shared" si="33"/>
        <v>2786.137533193571</v>
      </c>
      <c r="M250" s="38"/>
      <c r="N250" s="39"/>
      <c r="O250" s="38"/>
    </row>
    <row r="251" spans="1:15" x14ac:dyDescent="0.3">
      <c r="A251" s="2" t="s">
        <v>65</v>
      </c>
      <c r="B251" s="11">
        <v>20231</v>
      </c>
      <c r="C251" s="12">
        <v>976</v>
      </c>
      <c r="D251" s="13">
        <f t="shared" si="36"/>
        <v>3.300642543118025E-2</v>
      </c>
      <c r="E251" s="14">
        <v>2322396.73</v>
      </c>
      <c r="F251" s="13">
        <f t="shared" si="37"/>
        <v>9.7736769011740644E-3</v>
      </c>
      <c r="G251" s="15">
        <f t="shared" si="33"/>
        <v>2379.5048463114754</v>
      </c>
      <c r="M251" s="38"/>
      <c r="N251" s="39"/>
      <c r="O251" s="38"/>
    </row>
    <row r="252" spans="1:15" x14ac:dyDescent="0.3">
      <c r="A252" s="2" t="s">
        <v>65</v>
      </c>
      <c r="B252" s="11">
        <v>20232</v>
      </c>
      <c r="C252" s="12">
        <v>838</v>
      </c>
      <c r="D252" s="13">
        <f t="shared" si="36"/>
        <v>2.4135249560784541E-2</v>
      </c>
      <c r="E252" s="14">
        <v>1897481.14</v>
      </c>
      <c r="F252" s="13">
        <f t="shared" si="37"/>
        <v>7.4824128439202036E-3</v>
      </c>
      <c r="G252" s="15">
        <f t="shared" si="33"/>
        <v>2264.2973031026254</v>
      </c>
      <c r="M252" s="38"/>
      <c r="N252" s="39"/>
      <c r="O252" s="38"/>
    </row>
    <row r="253" spans="1:15" x14ac:dyDescent="0.3">
      <c r="A253" s="2" t="s">
        <v>65</v>
      </c>
      <c r="B253" s="11">
        <v>20241</v>
      </c>
      <c r="C253" s="12">
        <v>542</v>
      </c>
      <c r="D253" s="13">
        <f t="shared" si="36"/>
        <v>1.705797192673255E-2</v>
      </c>
      <c r="E253" s="14">
        <v>1177091.1000000001</v>
      </c>
      <c r="F253" s="13">
        <f t="shared" si="37"/>
        <v>6.4098114394571162E-3</v>
      </c>
      <c r="G253" s="15">
        <f t="shared" si="33"/>
        <v>2171.7547970479704</v>
      </c>
      <c r="M253" s="38"/>
      <c r="N253" s="39"/>
      <c r="O253" s="38"/>
    </row>
    <row r="254" spans="1:15" x14ac:dyDescent="0.3">
      <c r="A254" s="2" t="s">
        <v>65</v>
      </c>
      <c r="B254" s="11">
        <v>20242</v>
      </c>
      <c r="C254" s="12">
        <v>265</v>
      </c>
      <c r="D254" s="13">
        <f t="shared" si="36"/>
        <v>7.6858377563154383E-3</v>
      </c>
      <c r="E254" s="14">
        <v>530435.47</v>
      </c>
      <c r="F254" s="13">
        <f t="shared" si="37"/>
        <v>4.0749292519378175E-3</v>
      </c>
      <c r="G254" s="15">
        <f t="shared" ref="G254" si="38">E254/C254</f>
        <v>2001.6432830188678</v>
      </c>
      <c r="M254" s="38"/>
      <c r="N254" s="39"/>
      <c r="O254" s="38"/>
    </row>
    <row r="255" spans="1:15" x14ac:dyDescent="0.3">
      <c r="A255" s="2" t="s">
        <v>65</v>
      </c>
      <c r="B255" s="11">
        <v>20251</v>
      </c>
      <c r="C255" s="12">
        <v>22</v>
      </c>
      <c r="D255" s="13">
        <f t="shared" si="36"/>
        <v>1.299161450336601E-3</v>
      </c>
      <c r="E255" s="14">
        <v>38682.25</v>
      </c>
      <c r="F255" s="13">
        <f t="shared" si="37"/>
        <v>1.4246519956793719E-3</v>
      </c>
      <c r="G255" s="15">
        <f t="shared" ref="G255" si="39">E255/C255</f>
        <v>1758.284090909091</v>
      </c>
      <c r="M255" s="38"/>
      <c r="N255" s="39"/>
      <c r="O255" s="38"/>
    </row>
    <row r="256" spans="1:15" x14ac:dyDescent="0.3">
      <c r="A256" s="2" t="s">
        <v>66</v>
      </c>
      <c r="B256" s="11">
        <v>20131</v>
      </c>
      <c r="C256" s="12">
        <v>6912</v>
      </c>
      <c r="D256" s="13">
        <f t="shared" ref="D256:D280" si="40">C256/C381</f>
        <v>0.2542765699150204</v>
      </c>
      <c r="E256" s="14">
        <v>38557827.869999997</v>
      </c>
      <c r="F256" s="13">
        <f t="shared" ref="F256:F280" si="41">E256/E381</f>
        <v>0.13579367888331051</v>
      </c>
      <c r="G256" s="15">
        <f t="shared" si="33"/>
        <v>5578.3894487847219</v>
      </c>
      <c r="M256" s="38"/>
      <c r="N256" s="39"/>
      <c r="O256" s="38"/>
    </row>
    <row r="257" spans="1:15" x14ac:dyDescent="0.3">
      <c r="A257" s="2" t="s">
        <v>66</v>
      </c>
      <c r="B257" s="11">
        <v>20132</v>
      </c>
      <c r="C257" s="12">
        <v>8951</v>
      </c>
      <c r="D257" s="13">
        <f t="shared" si="40"/>
        <v>0.27199246406758032</v>
      </c>
      <c r="E257" s="14">
        <v>48746310.82</v>
      </c>
      <c r="F257" s="13">
        <f t="shared" si="41"/>
        <v>0.1390744888231242</v>
      </c>
      <c r="G257" s="15">
        <f t="shared" si="33"/>
        <v>5445.9066942241088</v>
      </c>
      <c r="M257" s="38"/>
      <c r="N257" s="39"/>
      <c r="O257" s="38"/>
    </row>
    <row r="258" spans="1:15" x14ac:dyDescent="0.3">
      <c r="A258" s="2" t="s">
        <v>66</v>
      </c>
      <c r="B258" s="11">
        <v>20141</v>
      </c>
      <c r="C258" s="12">
        <v>8148</v>
      </c>
      <c r="D258" s="13">
        <f t="shared" si="40"/>
        <v>0.27816468660385091</v>
      </c>
      <c r="E258" s="14">
        <v>43994657.460000001</v>
      </c>
      <c r="F258" s="13">
        <f t="shared" si="41"/>
        <v>0.14269216517391306</v>
      </c>
      <c r="G258" s="15">
        <f t="shared" si="33"/>
        <v>5399.4424963181145</v>
      </c>
      <c r="M258" s="38"/>
      <c r="N258" s="39"/>
      <c r="O258" s="38"/>
    </row>
    <row r="259" spans="1:15" x14ac:dyDescent="0.3">
      <c r="A259" s="2" t="s">
        <v>66</v>
      </c>
      <c r="B259" s="11">
        <v>20142</v>
      </c>
      <c r="C259" s="12">
        <v>9707</v>
      </c>
      <c r="D259" s="13">
        <f t="shared" si="40"/>
        <v>0.30658202261385886</v>
      </c>
      <c r="E259" s="14">
        <v>53039264.219999999</v>
      </c>
      <c r="F259" s="13">
        <f t="shared" si="41"/>
        <v>0.14570805610786239</v>
      </c>
      <c r="G259" s="15">
        <f t="shared" si="33"/>
        <v>5464.0222746471618</v>
      </c>
      <c r="M259" s="38"/>
      <c r="N259" s="39"/>
      <c r="O259" s="38"/>
    </row>
    <row r="260" spans="1:15" x14ac:dyDescent="0.3">
      <c r="A260" s="2" t="s">
        <v>66</v>
      </c>
      <c r="B260" s="11">
        <v>20151</v>
      </c>
      <c r="C260" s="12">
        <v>9534</v>
      </c>
      <c r="D260" s="13">
        <f t="shared" si="40"/>
        <v>0.30308039546046983</v>
      </c>
      <c r="E260" s="14">
        <v>51686359.369999997</v>
      </c>
      <c r="F260" s="13">
        <f t="shared" si="41"/>
        <v>0.15290390686679281</v>
      </c>
      <c r="G260" s="15">
        <f t="shared" si="33"/>
        <v>5421.2669781833438</v>
      </c>
      <c r="M260" s="38"/>
      <c r="N260" s="39"/>
      <c r="O260" s="38"/>
    </row>
    <row r="261" spans="1:15" x14ac:dyDescent="0.3">
      <c r="A261" s="2" t="s">
        <v>66</v>
      </c>
      <c r="B261" s="11">
        <v>20152</v>
      </c>
      <c r="C261" s="12">
        <v>11169</v>
      </c>
      <c r="D261" s="13">
        <f t="shared" si="40"/>
        <v>0.31862269641125124</v>
      </c>
      <c r="E261" s="14">
        <v>63347704.640000001</v>
      </c>
      <c r="F261" s="13">
        <f t="shared" si="41"/>
        <v>0.15118336070524285</v>
      </c>
      <c r="G261" s="15">
        <f t="shared" si="33"/>
        <v>5671.7436332706602</v>
      </c>
      <c r="M261" s="38"/>
      <c r="N261" s="39"/>
      <c r="O261" s="38"/>
    </row>
    <row r="262" spans="1:15" x14ac:dyDescent="0.3">
      <c r="A262" s="2" t="s">
        <v>66</v>
      </c>
      <c r="B262" s="11">
        <v>20161</v>
      </c>
      <c r="C262" s="12">
        <v>10128</v>
      </c>
      <c r="D262" s="13">
        <f t="shared" si="40"/>
        <v>0.31139123750960801</v>
      </c>
      <c r="E262" s="14">
        <v>57477165.689999998</v>
      </c>
      <c r="F262" s="13">
        <f t="shared" si="41"/>
        <v>0.15345873138095997</v>
      </c>
      <c r="G262" s="15">
        <f t="shared" si="33"/>
        <v>5675.0756013033169</v>
      </c>
      <c r="M262" s="38"/>
      <c r="N262" s="39"/>
      <c r="O262" s="38"/>
    </row>
    <row r="263" spans="1:15" x14ac:dyDescent="0.3">
      <c r="A263" s="2" t="s">
        <v>66</v>
      </c>
      <c r="B263" s="11">
        <v>20162</v>
      </c>
      <c r="C263" s="12">
        <v>11906</v>
      </c>
      <c r="D263" s="13">
        <f t="shared" si="40"/>
        <v>0.31170803225468635</v>
      </c>
      <c r="E263" s="14">
        <v>64901993.100000001</v>
      </c>
      <c r="F263" s="13">
        <f t="shared" si="41"/>
        <v>0.1581753628141592</v>
      </c>
      <c r="G263" s="15">
        <f t="shared" si="33"/>
        <v>5451.2004955484626</v>
      </c>
      <c r="M263" s="38"/>
      <c r="N263" s="39"/>
      <c r="O263" s="38"/>
    </row>
    <row r="264" spans="1:15" x14ac:dyDescent="0.3">
      <c r="A264" s="2" t="s">
        <v>66</v>
      </c>
      <c r="B264" s="11">
        <v>20171</v>
      </c>
      <c r="C264" s="12">
        <v>10039</v>
      </c>
      <c r="D264" s="13">
        <f t="shared" si="40"/>
        <v>0.29866420730074672</v>
      </c>
      <c r="E264" s="14">
        <v>53414609.079999998</v>
      </c>
      <c r="F264" s="13">
        <f t="shared" si="41"/>
        <v>0.15800380922275686</v>
      </c>
      <c r="G264" s="15">
        <f t="shared" si="33"/>
        <v>5320.7101384600055</v>
      </c>
      <c r="M264" s="38"/>
      <c r="N264" s="39"/>
      <c r="O264" s="38"/>
    </row>
    <row r="265" spans="1:15" x14ac:dyDescent="0.3">
      <c r="A265" s="2" t="s">
        <v>66</v>
      </c>
      <c r="B265" s="11">
        <v>20172</v>
      </c>
      <c r="C265" s="12">
        <v>11107</v>
      </c>
      <c r="D265" s="13">
        <f t="shared" si="40"/>
        <v>0.28510922298944991</v>
      </c>
      <c r="E265" s="14">
        <v>61133130.530000001</v>
      </c>
      <c r="F265" s="13">
        <f t="shared" si="41"/>
        <v>0.15479446940857686</v>
      </c>
      <c r="G265" s="15">
        <f t="shared" si="33"/>
        <v>5504.0182344467457</v>
      </c>
      <c r="M265" s="38"/>
      <c r="N265" s="39"/>
      <c r="O265" s="38"/>
    </row>
    <row r="266" spans="1:15" x14ac:dyDescent="0.3">
      <c r="A266" s="2" t="s">
        <v>66</v>
      </c>
      <c r="B266" s="11">
        <v>20181</v>
      </c>
      <c r="C266" s="12">
        <v>9266</v>
      </c>
      <c r="D266" s="13">
        <f t="shared" si="40"/>
        <v>0.27351890663281875</v>
      </c>
      <c r="E266" s="14">
        <v>51781350.079999998</v>
      </c>
      <c r="F266" s="13">
        <f t="shared" si="41"/>
        <v>0.15301928534757198</v>
      </c>
      <c r="G266" s="15">
        <f t="shared" si="33"/>
        <v>5588.3175134901794</v>
      </c>
      <c r="M266" s="38"/>
      <c r="N266" s="39"/>
      <c r="O266" s="38"/>
    </row>
    <row r="267" spans="1:15" x14ac:dyDescent="0.3">
      <c r="A267" s="2" t="s">
        <v>66</v>
      </c>
      <c r="B267" s="11">
        <v>20182</v>
      </c>
      <c r="C267" s="12">
        <v>10516</v>
      </c>
      <c r="D267" s="13">
        <f t="shared" si="40"/>
        <v>0.27369023761809336</v>
      </c>
      <c r="E267" s="14">
        <v>58520188.289999999</v>
      </c>
      <c r="F267" s="13">
        <f t="shared" si="41"/>
        <v>0.15027522425103712</v>
      </c>
      <c r="G267" s="15">
        <f t="shared" si="33"/>
        <v>5564.871461582351</v>
      </c>
      <c r="M267" s="38"/>
      <c r="N267" s="39"/>
      <c r="O267" s="38"/>
    </row>
    <row r="268" spans="1:15" x14ac:dyDescent="0.3">
      <c r="A268" s="2" t="s">
        <v>66</v>
      </c>
      <c r="B268" s="11">
        <v>20191</v>
      </c>
      <c r="C268" s="12">
        <v>9203</v>
      </c>
      <c r="D268" s="13">
        <f t="shared" si="40"/>
        <v>0.26955070001757364</v>
      </c>
      <c r="E268" s="14">
        <v>52636309.450000003</v>
      </c>
      <c r="F268" s="13">
        <f t="shared" si="41"/>
        <v>0.15292988950674127</v>
      </c>
      <c r="G268" s="15">
        <f t="shared" si="33"/>
        <v>5719.4729381723355</v>
      </c>
      <c r="M268" s="38"/>
      <c r="N268" s="39"/>
      <c r="O268" s="38"/>
    </row>
    <row r="269" spans="1:15" x14ac:dyDescent="0.3">
      <c r="A269" s="2" t="s">
        <v>66</v>
      </c>
      <c r="B269" s="11">
        <v>20192</v>
      </c>
      <c r="C269" s="12">
        <v>10271</v>
      </c>
      <c r="D269" s="13">
        <f t="shared" si="40"/>
        <v>0.26294096564436026</v>
      </c>
      <c r="E269" s="14">
        <v>59089858.060000002</v>
      </c>
      <c r="F269" s="13">
        <f t="shared" si="41"/>
        <v>0.15196884719661022</v>
      </c>
      <c r="G269" s="15">
        <f t="shared" si="33"/>
        <v>5753.0774082367834</v>
      </c>
      <c r="M269" s="38"/>
      <c r="N269" s="39"/>
      <c r="O269" s="38"/>
    </row>
    <row r="270" spans="1:15" x14ac:dyDescent="0.3">
      <c r="A270" s="2" t="s">
        <v>66</v>
      </c>
      <c r="B270" s="11">
        <v>20201</v>
      </c>
      <c r="C270" s="12">
        <v>5627</v>
      </c>
      <c r="D270" s="13">
        <f t="shared" si="40"/>
        <v>0.28637589699221333</v>
      </c>
      <c r="E270" s="14">
        <v>32085696.399999999</v>
      </c>
      <c r="F270" s="13">
        <f t="shared" si="41"/>
        <v>0.14256552123932029</v>
      </c>
      <c r="G270" s="15">
        <f t="shared" si="33"/>
        <v>5702.0963923938152</v>
      </c>
      <c r="M270" s="38"/>
      <c r="N270" s="39"/>
      <c r="O270" s="38"/>
    </row>
    <row r="271" spans="1:15" x14ac:dyDescent="0.3">
      <c r="A271" s="2" t="s">
        <v>66</v>
      </c>
      <c r="B271" s="11">
        <v>20202</v>
      </c>
      <c r="C271" s="12">
        <v>7209</v>
      </c>
      <c r="D271" s="13">
        <f t="shared" si="40"/>
        <v>0.29061517374828671</v>
      </c>
      <c r="E271" s="14">
        <v>38938845.75</v>
      </c>
      <c r="F271" s="13">
        <f t="shared" si="41"/>
        <v>0.14033385992235634</v>
      </c>
      <c r="G271" s="15">
        <f t="shared" si="33"/>
        <v>5401.4212442779863</v>
      </c>
      <c r="M271" s="38"/>
      <c r="N271" s="39"/>
      <c r="O271" s="38"/>
    </row>
    <row r="272" spans="1:15" x14ac:dyDescent="0.3">
      <c r="A272" s="2" t="s">
        <v>66</v>
      </c>
      <c r="B272" s="11">
        <v>20211</v>
      </c>
      <c r="C272" s="12">
        <v>5298</v>
      </c>
      <c r="D272" s="13">
        <f t="shared" si="40"/>
        <v>0.28644031141868515</v>
      </c>
      <c r="E272" s="14">
        <v>27131768.32</v>
      </c>
      <c r="F272" s="13">
        <f t="shared" si="41"/>
        <v>0.14043982873497607</v>
      </c>
      <c r="G272" s="15">
        <f t="shared" si="33"/>
        <v>5121.1340732351828</v>
      </c>
      <c r="M272" s="38"/>
      <c r="N272" s="39"/>
      <c r="O272" s="38"/>
    </row>
    <row r="273" spans="1:15" x14ac:dyDescent="0.3">
      <c r="A273" s="2" t="s">
        <v>66</v>
      </c>
      <c r="B273" s="11">
        <v>20212</v>
      </c>
      <c r="C273" s="12">
        <v>8341</v>
      </c>
      <c r="D273" s="13">
        <f t="shared" si="40"/>
        <v>0.29033380904312717</v>
      </c>
      <c r="E273" s="14">
        <v>41112714.219999999</v>
      </c>
      <c r="F273" s="13">
        <f t="shared" si="41"/>
        <v>0.13975572432250627</v>
      </c>
      <c r="G273" s="15">
        <f t="shared" si="33"/>
        <v>4928.9910346481238</v>
      </c>
      <c r="M273" s="38"/>
      <c r="N273" s="39"/>
      <c r="O273" s="38"/>
    </row>
    <row r="274" spans="1:15" x14ac:dyDescent="0.3">
      <c r="A274" s="2" t="s">
        <v>66</v>
      </c>
      <c r="B274" s="11">
        <v>20221</v>
      </c>
      <c r="C274" s="12">
        <v>7260</v>
      </c>
      <c r="D274" s="13">
        <f t="shared" si="40"/>
        <v>0.28122094824914784</v>
      </c>
      <c r="E274" s="14">
        <v>34582295.960000001</v>
      </c>
      <c r="F274" s="13">
        <f t="shared" si="41"/>
        <v>0.14739492100583582</v>
      </c>
      <c r="G274" s="15">
        <f t="shared" si="33"/>
        <v>4763.4016473829206</v>
      </c>
      <c r="M274" s="38"/>
      <c r="N274" s="39"/>
      <c r="O274" s="38"/>
    </row>
    <row r="275" spans="1:15" x14ac:dyDescent="0.3">
      <c r="A275" s="2" t="s">
        <v>66</v>
      </c>
      <c r="B275" s="11">
        <v>20222</v>
      </c>
      <c r="C275" s="12">
        <v>8983</v>
      </c>
      <c r="D275" s="13">
        <f t="shared" si="40"/>
        <v>0.29050514197011834</v>
      </c>
      <c r="E275" s="14">
        <v>40684302.840000004</v>
      </c>
      <c r="F275" s="13">
        <f t="shared" si="41"/>
        <v>0.14177409845239664</v>
      </c>
      <c r="G275" s="15">
        <f t="shared" si="33"/>
        <v>4529.0329333184909</v>
      </c>
      <c r="M275" s="38"/>
      <c r="N275" s="39"/>
      <c r="O275" s="38"/>
    </row>
    <row r="276" spans="1:15" x14ac:dyDescent="0.3">
      <c r="A276" s="2" t="s">
        <v>66</v>
      </c>
      <c r="B276" s="11">
        <v>20231</v>
      </c>
      <c r="C276" s="12">
        <v>8390</v>
      </c>
      <c r="D276" s="13">
        <f t="shared" si="40"/>
        <v>0.28373351369631383</v>
      </c>
      <c r="E276" s="14">
        <v>35115314.049999997</v>
      </c>
      <c r="F276" s="13">
        <f t="shared" si="41"/>
        <v>0.14778083751778193</v>
      </c>
      <c r="G276" s="15">
        <f t="shared" si="33"/>
        <v>4185.3771215733013</v>
      </c>
      <c r="M276" s="38"/>
      <c r="N276" s="39"/>
      <c r="O276" s="38"/>
    </row>
    <row r="277" spans="1:15" x14ac:dyDescent="0.3">
      <c r="A277" s="2" t="s">
        <v>66</v>
      </c>
      <c r="B277" s="11">
        <v>20232</v>
      </c>
      <c r="C277" s="12">
        <v>9626</v>
      </c>
      <c r="D277" s="13">
        <f t="shared" si="40"/>
        <v>0.27723855879726966</v>
      </c>
      <c r="E277" s="14">
        <v>36834529.32</v>
      </c>
      <c r="F277" s="13">
        <f t="shared" si="41"/>
        <v>0.14525106441043378</v>
      </c>
      <c r="G277" s="15">
        <f t="shared" si="33"/>
        <v>3826.5665198420943</v>
      </c>
      <c r="M277" s="38"/>
      <c r="N277" s="39"/>
      <c r="O277" s="38"/>
    </row>
    <row r="278" spans="1:15" x14ac:dyDescent="0.3">
      <c r="A278" s="2" t="s">
        <v>66</v>
      </c>
      <c r="B278" s="11">
        <v>20241</v>
      </c>
      <c r="C278" s="12">
        <v>7452</v>
      </c>
      <c r="D278" s="13">
        <f t="shared" si="40"/>
        <v>0.23453137785610878</v>
      </c>
      <c r="E278" s="14">
        <v>24567372.109999999</v>
      </c>
      <c r="F278" s="13">
        <f t="shared" si="41"/>
        <v>0.133780828678492</v>
      </c>
      <c r="G278" s="15">
        <f t="shared" si="33"/>
        <v>3296.7488070316695</v>
      </c>
      <c r="M278" s="38"/>
      <c r="N278" s="39"/>
      <c r="O278" s="38"/>
    </row>
    <row r="279" spans="1:15" x14ac:dyDescent="0.3">
      <c r="A279" s="2" t="s">
        <v>66</v>
      </c>
      <c r="B279" s="11">
        <v>20242</v>
      </c>
      <c r="C279" s="12">
        <v>5296</v>
      </c>
      <c r="D279" s="13">
        <f t="shared" si="40"/>
        <v>0.15360074248093042</v>
      </c>
      <c r="E279" s="14">
        <v>12922396.630000001</v>
      </c>
      <c r="F279" s="13">
        <f t="shared" si="41"/>
        <v>9.9272871085958253E-2</v>
      </c>
      <c r="G279" s="15">
        <f t="shared" ref="G279" si="42">E279/C279</f>
        <v>2440.0295751510575</v>
      </c>
      <c r="M279" s="38"/>
      <c r="N279" s="39"/>
      <c r="O279" s="38"/>
    </row>
    <row r="280" spans="1:15" x14ac:dyDescent="0.3">
      <c r="A280" s="2" t="s">
        <v>66</v>
      </c>
      <c r="B280" s="11">
        <v>20251</v>
      </c>
      <c r="C280" s="12">
        <v>526</v>
      </c>
      <c r="D280" s="13">
        <f t="shared" si="40"/>
        <v>3.1061769221684184E-2</v>
      </c>
      <c r="E280" s="14">
        <v>847062.64</v>
      </c>
      <c r="F280" s="13">
        <f t="shared" si="41"/>
        <v>3.119698260937348E-2</v>
      </c>
      <c r="G280" s="15">
        <f t="shared" ref="G280" si="43">E280/C280</f>
        <v>1610.385247148289</v>
      </c>
      <c r="M280" s="38"/>
      <c r="N280" s="39"/>
      <c r="O280" s="38"/>
    </row>
    <row r="281" spans="1:15" x14ac:dyDescent="0.3">
      <c r="A281" s="2" t="s">
        <v>67</v>
      </c>
      <c r="B281" s="11">
        <v>20131</v>
      </c>
      <c r="C281" s="12">
        <v>392</v>
      </c>
      <c r="D281" s="13">
        <f t="shared" ref="D281:D305" si="44">C281/C381</f>
        <v>1.4420777691939815E-2</v>
      </c>
      <c r="E281" s="14">
        <v>10567392.75</v>
      </c>
      <c r="F281" s="13">
        <f t="shared" ref="F281:F305" si="45">E281/E381</f>
        <v>3.7216441303837472E-2</v>
      </c>
      <c r="G281" s="15">
        <f t="shared" si="33"/>
        <v>26957.634566326531</v>
      </c>
      <c r="M281" s="38"/>
      <c r="N281" s="39"/>
      <c r="O281" s="38"/>
    </row>
    <row r="282" spans="1:15" x14ac:dyDescent="0.3">
      <c r="A282" s="2" t="s">
        <v>67</v>
      </c>
      <c r="B282" s="11">
        <v>20132</v>
      </c>
      <c r="C282" s="12">
        <v>534</v>
      </c>
      <c r="D282" s="13">
        <f t="shared" si="44"/>
        <v>1.6226564161779453E-2</v>
      </c>
      <c r="E282" s="14">
        <v>14409392.109999999</v>
      </c>
      <c r="F282" s="13">
        <f t="shared" si="45"/>
        <v>4.1110369343642754E-2</v>
      </c>
      <c r="G282" s="15">
        <f t="shared" si="33"/>
        <v>26983.880355805242</v>
      </c>
      <c r="M282" s="38"/>
      <c r="N282" s="39"/>
      <c r="O282" s="38"/>
    </row>
    <row r="283" spans="1:15" x14ac:dyDescent="0.3">
      <c r="A283" s="2" t="s">
        <v>67</v>
      </c>
      <c r="B283" s="11">
        <v>20141</v>
      </c>
      <c r="C283" s="12">
        <v>457</v>
      </c>
      <c r="D283" s="13">
        <f t="shared" si="44"/>
        <v>1.5601529427830125E-2</v>
      </c>
      <c r="E283" s="14">
        <v>11371188.550000001</v>
      </c>
      <c r="F283" s="13">
        <f t="shared" si="45"/>
        <v>3.6881285330509966E-2</v>
      </c>
      <c r="G283" s="15">
        <f t="shared" si="33"/>
        <v>24882.250656455144</v>
      </c>
      <c r="M283" s="38"/>
      <c r="N283" s="39"/>
      <c r="O283" s="38"/>
    </row>
    <row r="284" spans="1:15" x14ac:dyDescent="0.3">
      <c r="A284" s="2" t="s">
        <v>67</v>
      </c>
      <c r="B284" s="11">
        <v>20142</v>
      </c>
      <c r="C284" s="12">
        <v>537</v>
      </c>
      <c r="D284" s="13">
        <f t="shared" si="44"/>
        <v>1.6960394163350389E-2</v>
      </c>
      <c r="E284" s="14">
        <v>16005570.060000001</v>
      </c>
      <c r="F284" s="13">
        <f t="shared" si="45"/>
        <v>4.3970076407308101E-2</v>
      </c>
      <c r="G284" s="15">
        <f t="shared" si="33"/>
        <v>29805.530837988827</v>
      </c>
      <c r="M284" s="38"/>
      <c r="N284" s="39"/>
      <c r="O284" s="38"/>
    </row>
    <row r="285" spans="1:15" x14ac:dyDescent="0.3">
      <c r="A285" s="2" t="s">
        <v>67</v>
      </c>
      <c r="B285" s="11">
        <v>20151</v>
      </c>
      <c r="C285" s="12">
        <v>412</v>
      </c>
      <c r="D285" s="13">
        <f t="shared" si="44"/>
        <v>1.3097243856693265E-2</v>
      </c>
      <c r="E285" s="14">
        <v>11134380.800000001</v>
      </c>
      <c r="F285" s="13">
        <f t="shared" si="45"/>
        <v>3.2938871021563426E-2</v>
      </c>
      <c r="G285" s="15">
        <f t="shared" ref="G285:G352" si="46">E285/C285</f>
        <v>27025.196116504856</v>
      </c>
      <c r="M285" s="38"/>
      <c r="N285" s="39"/>
      <c r="O285" s="38"/>
    </row>
    <row r="286" spans="1:15" x14ac:dyDescent="0.3">
      <c r="A286" s="2" t="s">
        <v>67</v>
      </c>
      <c r="B286" s="11">
        <v>20152</v>
      </c>
      <c r="C286" s="12">
        <v>607</v>
      </c>
      <c r="D286" s="13">
        <f t="shared" si="44"/>
        <v>1.7316140811319679E-2</v>
      </c>
      <c r="E286" s="14">
        <v>14459473.67</v>
      </c>
      <c r="F286" s="13">
        <f t="shared" si="45"/>
        <v>3.4508461449118288E-2</v>
      </c>
      <c r="G286" s="15">
        <f t="shared" si="46"/>
        <v>23821.208682042834</v>
      </c>
      <c r="M286" s="38"/>
      <c r="N286" s="39"/>
      <c r="O286" s="38"/>
    </row>
    <row r="287" spans="1:15" x14ac:dyDescent="0.3">
      <c r="A287" s="2" t="s">
        <v>67</v>
      </c>
      <c r="B287" s="11">
        <v>20161</v>
      </c>
      <c r="C287" s="12">
        <v>503</v>
      </c>
      <c r="D287" s="13">
        <f t="shared" si="44"/>
        <v>1.5465026902382783E-2</v>
      </c>
      <c r="E287" s="14">
        <v>12309925.720000001</v>
      </c>
      <c r="F287" s="13">
        <f t="shared" si="45"/>
        <v>3.2866366351006662E-2</v>
      </c>
      <c r="G287" s="15">
        <f t="shared" si="46"/>
        <v>24473.013359840956</v>
      </c>
      <c r="M287" s="38"/>
      <c r="N287" s="39"/>
      <c r="O287" s="38"/>
    </row>
    <row r="288" spans="1:15" x14ac:dyDescent="0.3">
      <c r="A288" s="2" t="s">
        <v>67</v>
      </c>
      <c r="B288" s="11">
        <v>20162</v>
      </c>
      <c r="C288" s="12">
        <v>530</v>
      </c>
      <c r="D288" s="13">
        <f t="shared" si="44"/>
        <v>1.3875798512933291E-2</v>
      </c>
      <c r="E288" s="14">
        <v>13466524.59</v>
      </c>
      <c r="F288" s="13">
        <f t="shared" si="45"/>
        <v>3.281983050331079E-2</v>
      </c>
      <c r="G288" s="15">
        <f t="shared" si="46"/>
        <v>25408.536962264152</v>
      </c>
      <c r="M288" s="38"/>
      <c r="N288" s="39"/>
      <c r="O288" s="38"/>
    </row>
    <row r="289" spans="1:15" x14ac:dyDescent="0.3">
      <c r="A289" s="2" t="s">
        <v>67</v>
      </c>
      <c r="B289" s="11">
        <v>20171</v>
      </c>
      <c r="C289" s="12">
        <v>471</v>
      </c>
      <c r="D289" s="13">
        <f t="shared" si="44"/>
        <v>1.4012435664772558E-2</v>
      </c>
      <c r="E289" s="14">
        <v>6827111.6799999997</v>
      </c>
      <c r="F289" s="13">
        <f t="shared" si="45"/>
        <v>2.0195030348599437E-2</v>
      </c>
      <c r="G289" s="15">
        <f t="shared" si="46"/>
        <v>14494.929256900212</v>
      </c>
      <c r="M289" s="38"/>
      <c r="N289" s="39"/>
      <c r="O289" s="38"/>
    </row>
    <row r="290" spans="1:15" x14ac:dyDescent="0.3">
      <c r="A290" s="2" t="s">
        <v>67</v>
      </c>
      <c r="B290" s="11">
        <v>20172</v>
      </c>
      <c r="C290" s="12">
        <v>558</v>
      </c>
      <c r="D290" s="13">
        <f t="shared" si="44"/>
        <v>1.4323484867931309E-2</v>
      </c>
      <c r="E290" s="14">
        <v>8200223.1500000004</v>
      </c>
      <c r="F290" s="13">
        <f t="shared" si="45"/>
        <v>2.0763687063486271E-2</v>
      </c>
      <c r="G290" s="15">
        <f t="shared" si="46"/>
        <v>14695.74041218638</v>
      </c>
      <c r="M290" s="38"/>
      <c r="N290" s="39"/>
      <c r="O290" s="38"/>
    </row>
    <row r="291" spans="1:15" x14ac:dyDescent="0.3">
      <c r="A291" s="2" t="s">
        <v>67</v>
      </c>
      <c r="B291" s="11">
        <v>20181</v>
      </c>
      <c r="C291" s="12">
        <v>425</v>
      </c>
      <c r="D291" s="13">
        <f t="shared" si="44"/>
        <v>1.2545384774330667E-2</v>
      </c>
      <c r="E291" s="14">
        <v>6779250.8600000003</v>
      </c>
      <c r="F291" s="13">
        <f t="shared" si="45"/>
        <v>2.0033392721248895E-2</v>
      </c>
      <c r="G291" s="15">
        <f t="shared" si="46"/>
        <v>15951.178494117648</v>
      </c>
      <c r="M291" s="38"/>
      <c r="N291" s="39"/>
      <c r="O291" s="38"/>
    </row>
    <row r="292" spans="1:15" x14ac:dyDescent="0.3">
      <c r="A292" s="2" t="s">
        <v>67</v>
      </c>
      <c r="B292" s="11">
        <v>20182</v>
      </c>
      <c r="C292" s="12">
        <v>581</v>
      </c>
      <c r="D292" s="13">
        <f t="shared" si="44"/>
        <v>1.5121151393696484E-2</v>
      </c>
      <c r="E292" s="14">
        <v>9179163.8399999999</v>
      </c>
      <c r="F292" s="13">
        <f t="shared" si="45"/>
        <v>2.3571368185920972E-2</v>
      </c>
      <c r="G292" s="15">
        <f t="shared" si="46"/>
        <v>15798.905060240964</v>
      </c>
      <c r="M292" s="38"/>
      <c r="N292" s="39"/>
      <c r="O292" s="38"/>
    </row>
    <row r="293" spans="1:15" x14ac:dyDescent="0.3">
      <c r="A293" s="2" t="s">
        <v>67</v>
      </c>
      <c r="B293" s="11">
        <v>20191</v>
      </c>
      <c r="C293" s="12">
        <v>394</v>
      </c>
      <c r="D293" s="13">
        <f t="shared" si="44"/>
        <v>1.1540038662058461E-2</v>
      </c>
      <c r="E293" s="14">
        <v>6589759.2699999996</v>
      </c>
      <c r="F293" s="13">
        <f t="shared" si="45"/>
        <v>1.9145931156028719E-2</v>
      </c>
      <c r="G293" s="15">
        <f t="shared" si="46"/>
        <v>16725.277335025381</v>
      </c>
      <c r="M293" s="38"/>
      <c r="N293" s="39"/>
      <c r="O293" s="38"/>
    </row>
    <row r="294" spans="1:15" x14ac:dyDescent="0.3">
      <c r="A294" s="2" t="s">
        <v>67</v>
      </c>
      <c r="B294" s="11">
        <v>20192</v>
      </c>
      <c r="C294" s="12">
        <v>440</v>
      </c>
      <c r="D294" s="13">
        <f t="shared" si="44"/>
        <v>1.1264144181045517E-2</v>
      </c>
      <c r="E294" s="14">
        <v>8541674.6400000006</v>
      </c>
      <c r="F294" s="13">
        <f t="shared" si="45"/>
        <v>2.1967702932223297E-2</v>
      </c>
      <c r="G294" s="15">
        <f t="shared" si="46"/>
        <v>19412.896909090912</v>
      </c>
      <c r="M294" s="38"/>
      <c r="N294" s="39"/>
      <c r="O294" s="38"/>
    </row>
    <row r="295" spans="1:15" x14ac:dyDescent="0.3">
      <c r="A295" s="2" t="s">
        <v>67</v>
      </c>
      <c r="B295" s="11">
        <v>20201</v>
      </c>
      <c r="C295" s="12">
        <v>288</v>
      </c>
      <c r="D295" s="13">
        <f t="shared" si="44"/>
        <v>1.4657234464858263E-2</v>
      </c>
      <c r="E295" s="14">
        <v>5357285.84</v>
      </c>
      <c r="F295" s="13">
        <f t="shared" si="45"/>
        <v>2.3803885653160696E-2</v>
      </c>
      <c r="G295" s="15">
        <f t="shared" si="46"/>
        <v>18601.686944444446</v>
      </c>
      <c r="M295" s="38"/>
      <c r="N295" s="39"/>
      <c r="O295" s="38"/>
    </row>
    <row r="296" spans="1:15" x14ac:dyDescent="0.3">
      <c r="A296" s="2" t="s">
        <v>67</v>
      </c>
      <c r="B296" s="11">
        <v>20202</v>
      </c>
      <c r="C296" s="12">
        <v>329</v>
      </c>
      <c r="D296" s="13">
        <f t="shared" si="44"/>
        <v>1.3262920261227122E-2</v>
      </c>
      <c r="E296" s="14">
        <v>5302498.22</v>
      </c>
      <c r="F296" s="13">
        <f t="shared" si="45"/>
        <v>1.9109966618464126E-2</v>
      </c>
      <c r="G296" s="15">
        <f t="shared" si="46"/>
        <v>16117.015866261398</v>
      </c>
      <c r="M296" s="38"/>
      <c r="N296" s="39"/>
      <c r="O296" s="38"/>
    </row>
    <row r="297" spans="1:15" x14ac:dyDescent="0.3">
      <c r="A297" s="2" t="s">
        <v>67</v>
      </c>
      <c r="B297" s="11">
        <v>20211</v>
      </c>
      <c r="C297" s="12">
        <v>212</v>
      </c>
      <c r="D297" s="13">
        <f t="shared" si="44"/>
        <v>1.1461937716262976E-2</v>
      </c>
      <c r="E297" s="14">
        <v>2959715.92</v>
      </c>
      <c r="F297" s="13">
        <f t="shared" si="45"/>
        <v>1.5320121858868286E-2</v>
      </c>
      <c r="G297" s="15">
        <f t="shared" si="46"/>
        <v>13960.924150943396</v>
      </c>
      <c r="M297" s="38"/>
      <c r="N297" s="39"/>
      <c r="O297" s="38"/>
    </row>
    <row r="298" spans="1:15" x14ac:dyDescent="0.3">
      <c r="A298" s="2" t="s">
        <v>67</v>
      </c>
      <c r="B298" s="11">
        <v>20212</v>
      </c>
      <c r="C298" s="12">
        <v>307</v>
      </c>
      <c r="D298" s="13">
        <f t="shared" si="44"/>
        <v>1.0686066344112221E-2</v>
      </c>
      <c r="E298" s="14">
        <v>5011529.8</v>
      </c>
      <c r="F298" s="13">
        <f t="shared" si="45"/>
        <v>1.7035848652923721E-2</v>
      </c>
      <c r="G298" s="15">
        <f t="shared" si="46"/>
        <v>16324.201302931595</v>
      </c>
      <c r="M298" s="38"/>
      <c r="N298" s="39"/>
      <c r="O298" s="38"/>
    </row>
    <row r="299" spans="1:15" x14ac:dyDescent="0.3">
      <c r="A299" s="2" t="s">
        <v>67</v>
      </c>
      <c r="B299" s="11">
        <v>20221</v>
      </c>
      <c r="C299" s="12">
        <v>187</v>
      </c>
      <c r="D299" s="13">
        <f t="shared" si="44"/>
        <v>7.2435698791447163E-3</v>
      </c>
      <c r="E299" s="14">
        <v>2411458.7400000002</v>
      </c>
      <c r="F299" s="13">
        <f t="shared" si="45"/>
        <v>1.0277998051438005E-2</v>
      </c>
      <c r="G299" s="15">
        <f t="shared" si="46"/>
        <v>12895.501283422462</v>
      </c>
      <c r="M299" s="38"/>
      <c r="N299" s="39"/>
      <c r="O299" s="38"/>
    </row>
    <row r="300" spans="1:15" x14ac:dyDescent="0.3">
      <c r="A300" s="2" t="s">
        <v>67</v>
      </c>
      <c r="B300" s="11">
        <v>20222</v>
      </c>
      <c r="C300" s="12">
        <v>303</v>
      </c>
      <c r="D300" s="13">
        <f t="shared" si="44"/>
        <v>9.7988487161244416E-3</v>
      </c>
      <c r="E300" s="14">
        <v>4128177.66</v>
      </c>
      <c r="F300" s="13">
        <f t="shared" si="45"/>
        <v>1.4385613741484586E-2</v>
      </c>
      <c r="G300" s="15">
        <f t="shared" si="46"/>
        <v>13624.348712871288</v>
      </c>
      <c r="M300" s="38"/>
      <c r="N300" s="39"/>
      <c r="O300" s="38"/>
    </row>
    <row r="301" spans="1:15" x14ac:dyDescent="0.3">
      <c r="A301" s="2" t="s">
        <v>67</v>
      </c>
      <c r="B301" s="11">
        <v>20231</v>
      </c>
      <c r="C301" s="12">
        <v>187</v>
      </c>
      <c r="D301" s="13">
        <f t="shared" si="44"/>
        <v>6.3239770037199867E-3</v>
      </c>
      <c r="E301" s="14">
        <v>1732300.07</v>
      </c>
      <c r="F301" s="13">
        <f t="shared" si="45"/>
        <v>7.290288072383402E-3</v>
      </c>
      <c r="G301" s="15">
        <f t="shared" si="46"/>
        <v>9263.6367379679141</v>
      </c>
      <c r="M301" s="38"/>
      <c r="N301" s="39"/>
      <c r="O301" s="38"/>
    </row>
    <row r="302" spans="1:15" x14ac:dyDescent="0.3">
      <c r="A302" s="2" t="s">
        <v>67</v>
      </c>
      <c r="B302" s="11">
        <v>20232</v>
      </c>
      <c r="C302" s="12">
        <v>187</v>
      </c>
      <c r="D302" s="13">
        <f t="shared" si="44"/>
        <v>5.3857895797932084E-3</v>
      </c>
      <c r="E302" s="14">
        <v>1347323.98</v>
      </c>
      <c r="F302" s="13">
        <f t="shared" si="45"/>
        <v>5.3129562346394058E-3</v>
      </c>
      <c r="G302" s="15">
        <f t="shared" si="46"/>
        <v>7204.9410695187162</v>
      </c>
      <c r="M302" s="38"/>
      <c r="N302" s="39"/>
      <c r="O302" s="38"/>
    </row>
    <row r="303" spans="1:15" x14ac:dyDescent="0.3">
      <c r="A303" s="2" t="s">
        <v>67</v>
      </c>
      <c r="B303" s="11">
        <v>20241</v>
      </c>
      <c r="C303" s="12">
        <v>117</v>
      </c>
      <c r="D303" s="13">
        <f t="shared" si="44"/>
        <v>3.6822559325234466E-3</v>
      </c>
      <c r="E303" s="14">
        <v>729791.16</v>
      </c>
      <c r="F303" s="13">
        <f t="shared" si="45"/>
        <v>3.9740541116848804E-3</v>
      </c>
      <c r="G303" s="15">
        <f t="shared" si="46"/>
        <v>6237.5312820512827</v>
      </c>
      <c r="M303" s="38"/>
      <c r="N303" s="39"/>
      <c r="O303" s="38"/>
    </row>
    <row r="304" spans="1:15" x14ac:dyDescent="0.3">
      <c r="A304" s="2" t="s">
        <v>67</v>
      </c>
      <c r="B304" s="11">
        <v>20242</v>
      </c>
      <c r="C304" s="12">
        <v>95</v>
      </c>
      <c r="D304" s="13">
        <f t="shared" si="44"/>
        <v>2.7553003277357231E-3</v>
      </c>
      <c r="E304" s="14">
        <v>379651.34</v>
      </c>
      <c r="F304" s="13">
        <f t="shared" si="45"/>
        <v>2.9165703245738642E-3</v>
      </c>
      <c r="G304" s="15">
        <f t="shared" ref="G304" si="47">E304/C304</f>
        <v>3996.3298947368426</v>
      </c>
      <c r="M304" s="38"/>
      <c r="N304" s="39"/>
      <c r="O304" s="38"/>
    </row>
    <row r="305" spans="1:15" x14ac:dyDescent="0.3">
      <c r="A305" s="2" t="s">
        <v>67</v>
      </c>
      <c r="B305" s="11">
        <v>20251</v>
      </c>
      <c r="C305" s="12">
        <v>8</v>
      </c>
      <c r="D305" s="13">
        <f t="shared" si="44"/>
        <v>4.7242234557694581E-4</v>
      </c>
      <c r="E305" s="14">
        <v>8570.75</v>
      </c>
      <c r="F305" s="13">
        <f t="shared" si="45"/>
        <v>3.1565733875276066E-4</v>
      </c>
      <c r="G305" s="15">
        <f t="shared" ref="G305" si="48">E305/C305</f>
        <v>1071.34375</v>
      </c>
      <c r="M305" s="38"/>
      <c r="N305" s="39"/>
      <c r="O305" s="38"/>
    </row>
    <row r="306" spans="1:15" x14ac:dyDescent="0.3">
      <c r="A306" s="2" t="s">
        <v>68</v>
      </c>
      <c r="B306" s="11">
        <v>20131</v>
      </c>
      <c r="C306" s="12">
        <v>646</v>
      </c>
      <c r="D306" s="13">
        <f t="shared" ref="D306:D330" si="49">C306/C381</f>
        <v>2.3764853033145718E-2</v>
      </c>
      <c r="E306" s="14">
        <v>6011643.0099999998</v>
      </c>
      <c r="F306" s="13">
        <f t="shared" ref="F306:F330" si="50">E306/E381</f>
        <v>2.117191671723281E-2</v>
      </c>
      <c r="G306" s="15">
        <f t="shared" si="46"/>
        <v>9305.9489318885444</v>
      </c>
      <c r="M306" s="38"/>
      <c r="N306" s="39"/>
      <c r="O306" s="38"/>
    </row>
    <row r="307" spans="1:15" x14ac:dyDescent="0.3">
      <c r="A307" s="2" t="s">
        <v>68</v>
      </c>
      <c r="B307" s="11">
        <v>20132</v>
      </c>
      <c r="C307" s="12">
        <v>820</v>
      </c>
      <c r="D307" s="13">
        <f t="shared" si="49"/>
        <v>2.4917195903856087E-2</v>
      </c>
      <c r="E307" s="14">
        <v>7282029.8700000001</v>
      </c>
      <c r="F307" s="13">
        <f t="shared" si="50"/>
        <v>2.0775820051380282E-2</v>
      </c>
      <c r="G307" s="15">
        <f t="shared" si="46"/>
        <v>8880.5242317073171</v>
      </c>
      <c r="M307" s="38"/>
      <c r="N307" s="39"/>
      <c r="O307" s="38"/>
    </row>
    <row r="308" spans="1:15" x14ac:dyDescent="0.3">
      <c r="A308" s="2" t="s">
        <v>68</v>
      </c>
      <c r="B308" s="11">
        <v>20141</v>
      </c>
      <c r="C308" s="12">
        <v>816</v>
      </c>
      <c r="D308" s="13">
        <f t="shared" si="49"/>
        <v>2.7857435477263416E-2</v>
      </c>
      <c r="E308" s="14">
        <v>7008580.8700000001</v>
      </c>
      <c r="F308" s="13">
        <f t="shared" si="50"/>
        <v>2.2731614174880933E-2</v>
      </c>
      <c r="G308" s="15">
        <f t="shared" si="46"/>
        <v>8588.9471446078442</v>
      </c>
      <c r="M308" s="38"/>
      <c r="N308" s="39"/>
      <c r="O308" s="38"/>
    </row>
    <row r="309" spans="1:15" x14ac:dyDescent="0.3">
      <c r="A309" s="2" t="s">
        <v>68</v>
      </c>
      <c r="B309" s="11">
        <v>20142</v>
      </c>
      <c r="C309" s="12">
        <v>986</v>
      </c>
      <c r="D309" s="13">
        <f t="shared" si="49"/>
        <v>3.1141431368833301E-2</v>
      </c>
      <c r="E309" s="14">
        <v>9511471.3200000003</v>
      </c>
      <c r="F309" s="13">
        <f t="shared" si="50"/>
        <v>2.6129661056653399E-2</v>
      </c>
      <c r="G309" s="15">
        <f t="shared" si="46"/>
        <v>9646.5226369168358</v>
      </c>
      <c r="M309" s="38"/>
      <c r="N309" s="39"/>
      <c r="O309" s="38"/>
    </row>
    <row r="310" spans="1:15" x14ac:dyDescent="0.3">
      <c r="A310" s="2" t="s">
        <v>68</v>
      </c>
      <c r="B310" s="11">
        <v>20151</v>
      </c>
      <c r="C310" s="12">
        <v>916</v>
      </c>
      <c r="D310" s="13">
        <f t="shared" si="49"/>
        <v>2.9119114982356867E-2</v>
      </c>
      <c r="E310" s="14">
        <v>7399317.6399999997</v>
      </c>
      <c r="F310" s="13">
        <f t="shared" si="50"/>
        <v>2.1889422839888772E-2</v>
      </c>
      <c r="G310" s="15">
        <f t="shared" si="46"/>
        <v>8077.857685589519</v>
      </c>
      <c r="M310" s="38"/>
      <c r="N310" s="39"/>
      <c r="O310" s="38"/>
    </row>
    <row r="311" spans="1:15" x14ac:dyDescent="0.3">
      <c r="A311" s="2" t="s">
        <v>68</v>
      </c>
      <c r="B311" s="11">
        <v>20152</v>
      </c>
      <c r="C311" s="12">
        <v>1242</v>
      </c>
      <c r="D311" s="13">
        <f t="shared" si="49"/>
        <v>3.5431049238318024E-2</v>
      </c>
      <c r="E311" s="14">
        <v>11227792.460000001</v>
      </c>
      <c r="F311" s="13">
        <f t="shared" si="50"/>
        <v>2.6795846937948124E-2</v>
      </c>
      <c r="G311" s="15">
        <f t="shared" si="46"/>
        <v>9040.0905475040272</v>
      </c>
      <c r="M311" s="38"/>
      <c r="N311" s="39"/>
      <c r="O311" s="38"/>
    </row>
    <row r="312" spans="1:15" x14ac:dyDescent="0.3">
      <c r="A312" s="2" t="s">
        <v>68</v>
      </c>
      <c r="B312" s="11">
        <v>20161</v>
      </c>
      <c r="C312" s="12">
        <v>1133</v>
      </c>
      <c r="D312" s="13">
        <f t="shared" si="49"/>
        <v>3.4834742505764793E-2</v>
      </c>
      <c r="E312" s="14">
        <v>8822971.3699999992</v>
      </c>
      <c r="F312" s="13">
        <f t="shared" si="50"/>
        <v>2.3556519831775483E-2</v>
      </c>
      <c r="G312" s="15">
        <f t="shared" si="46"/>
        <v>7787.2651103265662</v>
      </c>
      <c r="M312" s="38"/>
      <c r="N312" s="39"/>
      <c r="O312" s="38"/>
    </row>
    <row r="313" spans="1:15" x14ac:dyDescent="0.3">
      <c r="A313" s="2" t="s">
        <v>68</v>
      </c>
      <c r="B313" s="11">
        <v>20162</v>
      </c>
      <c r="C313" s="12">
        <v>1239</v>
      </c>
      <c r="D313" s="13">
        <f t="shared" si="49"/>
        <v>3.2437951617970466E-2</v>
      </c>
      <c r="E313" s="14">
        <v>8430205.2400000002</v>
      </c>
      <c r="F313" s="13">
        <f t="shared" si="50"/>
        <v>2.0545605901197292E-2</v>
      </c>
      <c r="G313" s="15">
        <f t="shared" si="46"/>
        <v>6804.0397417271997</v>
      </c>
      <c r="M313" s="38"/>
      <c r="N313" s="39"/>
      <c r="O313" s="38"/>
    </row>
    <row r="314" spans="1:15" x14ac:dyDescent="0.3">
      <c r="A314" s="2" t="s">
        <v>68</v>
      </c>
      <c r="B314" s="11">
        <v>20171</v>
      </c>
      <c r="C314" s="12">
        <v>1066</v>
      </c>
      <c r="D314" s="13">
        <f t="shared" si="49"/>
        <v>3.1713920209442775E-2</v>
      </c>
      <c r="E314" s="14">
        <v>7369088.4100000001</v>
      </c>
      <c r="F314" s="13">
        <f t="shared" si="50"/>
        <v>2.1798231969373961E-2</v>
      </c>
      <c r="G314" s="15">
        <f t="shared" si="46"/>
        <v>6912.8409099437149</v>
      </c>
      <c r="M314" s="38"/>
      <c r="N314" s="39"/>
      <c r="O314" s="38"/>
    </row>
    <row r="315" spans="1:15" x14ac:dyDescent="0.3">
      <c r="A315" s="2" t="s">
        <v>68</v>
      </c>
      <c r="B315" s="11">
        <v>20172</v>
      </c>
      <c r="C315" s="12">
        <v>1472</v>
      </c>
      <c r="D315" s="13">
        <f t="shared" si="49"/>
        <v>3.7785250404291912E-2</v>
      </c>
      <c r="E315" s="14">
        <v>9750216.9399999995</v>
      </c>
      <c r="F315" s="13">
        <f t="shared" si="50"/>
        <v>2.4688407820128978E-2</v>
      </c>
      <c r="G315" s="15">
        <f t="shared" si="46"/>
        <v>6623.7886820652175</v>
      </c>
      <c r="M315" s="38"/>
      <c r="N315" s="39"/>
      <c r="O315" s="38"/>
    </row>
    <row r="316" spans="1:15" x14ac:dyDescent="0.3">
      <c r="A316" s="2" t="s">
        <v>68</v>
      </c>
      <c r="B316" s="11">
        <v>20181</v>
      </c>
      <c r="C316" s="12">
        <v>1463</v>
      </c>
      <c r="D316" s="13">
        <f t="shared" si="49"/>
        <v>4.318564217610768E-2</v>
      </c>
      <c r="E316" s="14">
        <v>8230379.7800000003</v>
      </c>
      <c r="F316" s="13">
        <f t="shared" si="50"/>
        <v>2.4321629894334087E-2</v>
      </c>
      <c r="G316" s="15">
        <f t="shared" si="46"/>
        <v>5625.6867942583731</v>
      </c>
      <c r="M316" s="38"/>
      <c r="N316" s="39"/>
      <c r="O316" s="38"/>
    </row>
    <row r="317" spans="1:15" x14ac:dyDescent="0.3">
      <c r="A317" s="2" t="s">
        <v>68</v>
      </c>
      <c r="B317" s="11">
        <v>20182</v>
      </c>
      <c r="C317" s="12">
        <v>1766</v>
      </c>
      <c r="D317" s="13">
        <f t="shared" si="49"/>
        <v>4.5962053978086045E-2</v>
      </c>
      <c r="E317" s="14">
        <v>10262522.48</v>
      </c>
      <c r="F317" s="13">
        <f t="shared" si="50"/>
        <v>2.635334765877442E-2</v>
      </c>
      <c r="G317" s="15">
        <f t="shared" si="46"/>
        <v>5811.1678822197055</v>
      </c>
      <c r="M317" s="38"/>
      <c r="N317" s="39"/>
      <c r="O317" s="38"/>
    </row>
    <row r="318" spans="1:15" x14ac:dyDescent="0.3">
      <c r="A318" s="2" t="s">
        <v>68</v>
      </c>
      <c r="B318" s="11">
        <v>20191</v>
      </c>
      <c r="C318" s="12">
        <v>1769</v>
      </c>
      <c r="D318" s="13">
        <f t="shared" si="49"/>
        <v>5.1813016226348776E-2</v>
      </c>
      <c r="E318" s="14">
        <v>9983268.5199999996</v>
      </c>
      <c r="F318" s="13">
        <f t="shared" si="50"/>
        <v>2.9005455884592385E-2</v>
      </c>
      <c r="G318" s="15">
        <f t="shared" si="46"/>
        <v>5643.453092142453</v>
      </c>
      <c r="M318" s="38"/>
      <c r="N318" s="39"/>
      <c r="O318" s="38"/>
    </row>
    <row r="319" spans="1:15" x14ac:dyDescent="0.3">
      <c r="A319" s="2" t="s">
        <v>68</v>
      </c>
      <c r="B319" s="11">
        <v>20192</v>
      </c>
      <c r="C319" s="12">
        <v>2161</v>
      </c>
      <c r="D319" s="13">
        <f t="shared" si="49"/>
        <v>5.5322308125544006E-2</v>
      </c>
      <c r="E319" s="14">
        <v>12373984.67</v>
      </c>
      <c r="F319" s="13">
        <f t="shared" si="50"/>
        <v>3.1823738409034637E-2</v>
      </c>
      <c r="G319" s="15">
        <f t="shared" si="46"/>
        <v>5726.0456594169364</v>
      </c>
      <c r="M319" s="38"/>
      <c r="N319" s="39"/>
      <c r="O319" s="38"/>
    </row>
    <row r="320" spans="1:15" x14ac:dyDescent="0.3">
      <c r="A320" s="2" t="s">
        <v>68</v>
      </c>
      <c r="B320" s="11">
        <v>20201</v>
      </c>
      <c r="C320" s="12">
        <v>1336</v>
      </c>
      <c r="D320" s="13">
        <f t="shared" si="49"/>
        <v>6.7993282100870273E-2</v>
      </c>
      <c r="E320" s="14">
        <v>7735980.2599999998</v>
      </c>
      <c r="F320" s="13">
        <f t="shared" si="50"/>
        <v>3.437307528921181E-2</v>
      </c>
      <c r="G320" s="15">
        <f t="shared" si="46"/>
        <v>5790.4043862275448</v>
      </c>
      <c r="M320" s="38"/>
      <c r="N320" s="39"/>
      <c r="O320" s="38"/>
    </row>
    <row r="321" spans="1:15" x14ac:dyDescent="0.3">
      <c r="A321" s="2" t="s">
        <v>68</v>
      </c>
      <c r="B321" s="11">
        <v>20202</v>
      </c>
      <c r="C321" s="12">
        <v>1750</v>
      </c>
      <c r="D321" s="13">
        <f t="shared" si="49"/>
        <v>7.0547448198016616E-2</v>
      </c>
      <c r="E321" s="14">
        <v>9062660.7300000004</v>
      </c>
      <c r="F321" s="13">
        <f t="shared" si="50"/>
        <v>3.2661424264422624E-2</v>
      </c>
      <c r="G321" s="15">
        <f t="shared" si="46"/>
        <v>5178.6632742857146</v>
      </c>
      <c r="M321" s="38"/>
      <c r="N321" s="39"/>
      <c r="O321" s="38"/>
    </row>
    <row r="322" spans="1:15" x14ac:dyDescent="0.3">
      <c r="A322" s="2" t="s">
        <v>68</v>
      </c>
      <c r="B322" s="11">
        <v>20211</v>
      </c>
      <c r="C322" s="12">
        <v>1261</v>
      </c>
      <c r="D322" s="13">
        <f t="shared" si="49"/>
        <v>6.8176903114186851E-2</v>
      </c>
      <c r="E322" s="14">
        <v>6510308.5899999999</v>
      </c>
      <c r="F322" s="13">
        <f t="shared" si="50"/>
        <v>3.3698747999313723E-2</v>
      </c>
      <c r="G322" s="15">
        <f t="shared" si="46"/>
        <v>5162.8141078509116</v>
      </c>
      <c r="M322" s="38"/>
      <c r="N322" s="39"/>
      <c r="O322" s="38"/>
    </row>
    <row r="323" spans="1:15" x14ac:dyDescent="0.3">
      <c r="A323" s="2" t="s">
        <v>68</v>
      </c>
      <c r="B323" s="11">
        <v>20212</v>
      </c>
      <c r="C323" s="12">
        <v>1907</v>
      </c>
      <c r="D323" s="13">
        <f t="shared" si="49"/>
        <v>6.6378920254794804E-2</v>
      </c>
      <c r="E323" s="14">
        <v>10171410.48</v>
      </c>
      <c r="F323" s="13">
        <f t="shared" si="50"/>
        <v>3.4575991052481068E-2</v>
      </c>
      <c r="G323" s="15">
        <f t="shared" si="46"/>
        <v>5333.7233770319881</v>
      </c>
      <c r="M323" s="38"/>
      <c r="N323" s="39"/>
      <c r="O323" s="38"/>
    </row>
    <row r="324" spans="1:15" x14ac:dyDescent="0.3">
      <c r="A324" s="2" t="s">
        <v>68</v>
      </c>
      <c r="B324" s="11">
        <v>20221</v>
      </c>
      <c r="C324" s="12">
        <v>1516</v>
      </c>
      <c r="D324" s="13">
        <f t="shared" si="49"/>
        <v>5.8723272389215993E-2</v>
      </c>
      <c r="E324" s="14">
        <v>6825798.1900000004</v>
      </c>
      <c r="F324" s="13">
        <f t="shared" si="50"/>
        <v>2.9092573442218241E-2</v>
      </c>
      <c r="G324" s="15">
        <f t="shared" si="46"/>
        <v>4502.5054023746707</v>
      </c>
      <c r="M324" s="38"/>
      <c r="N324" s="39"/>
      <c r="O324" s="38"/>
    </row>
    <row r="325" spans="1:15" x14ac:dyDescent="0.3">
      <c r="A325" s="2" t="s">
        <v>68</v>
      </c>
      <c r="B325" s="11">
        <v>20222</v>
      </c>
      <c r="C325" s="12">
        <v>1945</v>
      </c>
      <c r="D325" s="13">
        <f t="shared" si="49"/>
        <v>6.2900200504495185E-2</v>
      </c>
      <c r="E325" s="14">
        <v>8302988.6699999999</v>
      </c>
      <c r="F325" s="13">
        <f t="shared" si="50"/>
        <v>2.8933732446617334E-2</v>
      </c>
      <c r="G325" s="15">
        <f t="shared" si="46"/>
        <v>4268.8887763496141</v>
      </c>
      <c r="M325" s="38"/>
      <c r="N325" s="39"/>
      <c r="O325" s="38"/>
    </row>
    <row r="326" spans="1:15" x14ac:dyDescent="0.3">
      <c r="A326" s="2" t="s">
        <v>68</v>
      </c>
      <c r="B326" s="11">
        <v>20231</v>
      </c>
      <c r="C326" s="12">
        <v>1626</v>
      </c>
      <c r="D326" s="13">
        <f t="shared" si="49"/>
        <v>5.4988163679404803E-2</v>
      </c>
      <c r="E326" s="14">
        <v>5924814.6399999997</v>
      </c>
      <c r="F326" s="13">
        <f t="shared" si="50"/>
        <v>2.4934251432013482E-2</v>
      </c>
      <c r="G326" s="15">
        <f t="shared" si="46"/>
        <v>3643.7974415744156</v>
      </c>
      <c r="M326" s="38"/>
      <c r="N326" s="39"/>
      <c r="O326" s="38"/>
    </row>
    <row r="327" spans="1:15" x14ac:dyDescent="0.3">
      <c r="A327" s="2" t="s">
        <v>68</v>
      </c>
      <c r="B327" s="11">
        <v>20232</v>
      </c>
      <c r="C327" s="12">
        <v>1790</v>
      </c>
      <c r="D327" s="13">
        <f t="shared" si="49"/>
        <v>5.1553814694277236E-2</v>
      </c>
      <c r="E327" s="14">
        <v>5905166.8399999999</v>
      </c>
      <c r="F327" s="13">
        <f t="shared" si="50"/>
        <v>2.3286079254051337E-2</v>
      </c>
      <c r="G327" s="15">
        <f t="shared" si="46"/>
        <v>3298.9758882681563</v>
      </c>
      <c r="M327" s="38"/>
      <c r="N327" s="39"/>
      <c r="O327" s="38"/>
    </row>
    <row r="328" spans="1:15" x14ac:dyDescent="0.3">
      <c r="A328" s="2" t="s">
        <v>68</v>
      </c>
      <c r="B328" s="11">
        <v>20241</v>
      </c>
      <c r="C328" s="12">
        <v>1230</v>
      </c>
      <c r="D328" s="13">
        <f t="shared" si="49"/>
        <v>3.8710895700887517E-2</v>
      </c>
      <c r="E328" s="14">
        <v>3222624.18</v>
      </c>
      <c r="F328" s="13">
        <f t="shared" si="50"/>
        <v>1.7548695537698916E-2</v>
      </c>
      <c r="G328" s="15">
        <f t="shared" si="46"/>
        <v>2620.0196585365857</v>
      </c>
      <c r="M328" s="38"/>
      <c r="N328" s="39"/>
      <c r="O328" s="38"/>
    </row>
    <row r="329" spans="1:15" x14ac:dyDescent="0.3">
      <c r="A329" s="2" t="s">
        <v>68</v>
      </c>
      <c r="B329" s="11">
        <v>20242</v>
      </c>
      <c r="C329" s="12">
        <v>902</v>
      </c>
      <c r="D329" s="13">
        <f t="shared" si="49"/>
        <v>2.6160851532817078E-2</v>
      </c>
      <c r="E329" s="14">
        <v>1651350.14</v>
      </c>
      <c r="F329" s="13">
        <f t="shared" si="50"/>
        <v>1.2686057722869872E-2</v>
      </c>
      <c r="G329" s="15">
        <f t="shared" ref="G329" si="51">E329/C329</f>
        <v>1830.7651219512195</v>
      </c>
      <c r="M329" s="38"/>
      <c r="N329" s="39"/>
      <c r="O329" s="38"/>
    </row>
    <row r="330" spans="1:15" x14ac:dyDescent="0.3">
      <c r="A330" s="2" t="s">
        <v>68</v>
      </c>
      <c r="B330" s="11">
        <v>20251</v>
      </c>
      <c r="C330" s="12">
        <v>156</v>
      </c>
      <c r="D330" s="13">
        <f t="shared" si="49"/>
        <v>9.2122357387504437E-3</v>
      </c>
      <c r="E330" s="14">
        <v>121769.15</v>
      </c>
      <c r="F330" s="13">
        <f t="shared" si="50"/>
        <v>4.4847097198244873E-3</v>
      </c>
      <c r="G330" s="15">
        <f t="shared" ref="G330" si="52">E330/C330</f>
        <v>780.57147435897434</v>
      </c>
      <c r="M330" s="38"/>
      <c r="N330" s="39"/>
      <c r="O330" s="38"/>
    </row>
    <row r="331" spans="1:15" x14ac:dyDescent="0.3">
      <c r="A331" s="2" t="s">
        <v>69</v>
      </c>
      <c r="B331" s="11">
        <v>20131</v>
      </c>
      <c r="C331" s="12">
        <v>5984</v>
      </c>
      <c r="D331" s="13">
        <f t="shared" ref="D331:D355" si="53">C331/C381</f>
        <v>0.22013758599124453</v>
      </c>
      <c r="E331" s="14">
        <v>28359995.300000001</v>
      </c>
      <c r="F331" s="13">
        <f t="shared" ref="F331:F355" si="54">E331/E381</f>
        <v>9.9878761528907553E-2</v>
      </c>
      <c r="G331" s="15">
        <f t="shared" si="46"/>
        <v>4739.3040274064169</v>
      </c>
      <c r="M331" s="38"/>
      <c r="N331" s="39"/>
      <c r="O331" s="38"/>
    </row>
    <row r="332" spans="1:15" x14ac:dyDescent="0.3">
      <c r="A332" s="2" t="s">
        <v>69</v>
      </c>
      <c r="B332" s="11">
        <v>20132</v>
      </c>
      <c r="C332" s="12">
        <v>7188</v>
      </c>
      <c r="D332" s="13">
        <f t="shared" si="53"/>
        <v>0.21842049287428972</v>
      </c>
      <c r="E332" s="14">
        <v>33393079.100000001</v>
      </c>
      <c r="F332" s="13">
        <f t="shared" si="54"/>
        <v>9.5271320597193301E-2</v>
      </c>
      <c r="G332" s="15">
        <f t="shared" si="46"/>
        <v>4645.6704368391765</v>
      </c>
      <c r="M332" s="38"/>
      <c r="N332" s="39"/>
      <c r="O332" s="38"/>
    </row>
    <row r="333" spans="1:15" x14ac:dyDescent="0.3">
      <c r="A333" s="2" t="s">
        <v>69</v>
      </c>
      <c r="B333" s="11">
        <v>20141</v>
      </c>
      <c r="C333" s="12">
        <v>6265</v>
      </c>
      <c r="D333" s="13">
        <f t="shared" si="53"/>
        <v>0.21388092311894033</v>
      </c>
      <c r="E333" s="14">
        <v>30444500.280000001</v>
      </c>
      <c r="F333" s="13">
        <f t="shared" si="54"/>
        <v>9.8743618280032003E-2</v>
      </c>
      <c r="G333" s="15">
        <f t="shared" si="46"/>
        <v>4859.4573471668</v>
      </c>
      <c r="M333" s="38"/>
      <c r="N333" s="39"/>
      <c r="O333" s="38"/>
    </row>
    <row r="334" spans="1:15" x14ac:dyDescent="0.3">
      <c r="A334" s="2" t="s">
        <v>69</v>
      </c>
      <c r="B334" s="11">
        <v>20142</v>
      </c>
      <c r="C334" s="12">
        <v>7063</v>
      </c>
      <c r="D334" s="13">
        <f t="shared" si="53"/>
        <v>0.22307497947065882</v>
      </c>
      <c r="E334" s="14">
        <v>37851075.799999997</v>
      </c>
      <c r="F334" s="13">
        <f t="shared" si="54"/>
        <v>0.10398346880403524</v>
      </c>
      <c r="G334" s="15">
        <f t="shared" si="46"/>
        <v>5359.0649582330452</v>
      </c>
      <c r="M334" s="38"/>
      <c r="N334" s="39"/>
      <c r="O334" s="38"/>
    </row>
    <row r="335" spans="1:15" x14ac:dyDescent="0.3">
      <c r="A335" s="2" t="s">
        <v>69</v>
      </c>
      <c r="B335" s="11">
        <v>20151</v>
      </c>
      <c r="C335" s="12">
        <v>6841</v>
      </c>
      <c r="D335" s="13">
        <f t="shared" si="53"/>
        <v>0.21747146898941411</v>
      </c>
      <c r="E335" s="14">
        <v>28917106.489999998</v>
      </c>
      <c r="F335" s="13">
        <f t="shared" si="54"/>
        <v>8.5545560018112948E-2</v>
      </c>
      <c r="G335" s="15">
        <f t="shared" si="46"/>
        <v>4227.0291609413825</v>
      </c>
      <c r="M335" s="38"/>
      <c r="N335" s="39"/>
      <c r="O335" s="38"/>
    </row>
    <row r="336" spans="1:15" x14ac:dyDescent="0.3">
      <c r="A336" s="2" t="s">
        <v>69</v>
      </c>
      <c r="B336" s="11">
        <v>20152</v>
      </c>
      <c r="C336" s="12">
        <v>8296</v>
      </c>
      <c r="D336" s="13">
        <f t="shared" si="53"/>
        <v>0.23666343355965083</v>
      </c>
      <c r="E336" s="14">
        <v>41656718.32</v>
      </c>
      <c r="F336" s="13">
        <f t="shared" si="54"/>
        <v>9.9416430435154246E-2</v>
      </c>
      <c r="G336" s="15">
        <f t="shared" si="46"/>
        <v>5021.3016297010608</v>
      </c>
      <c r="M336" s="38"/>
      <c r="N336" s="39"/>
      <c r="O336" s="38"/>
    </row>
    <row r="337" spans="1:15" x14ac:dyDescent="0.3">
      <c r="A337" s="2" t="s">
        <v>69</v>
      </c>
      <c r="B337" s="11">
        <v>20161</v>
      </c>
      <c r="C337" s="12">
        <v>7479</v>
      </c>
      <c r="D337" s="13">
        <f t="shared" si="53"/>
        <v>0.22994619523443505</v>
      </c>
      <c r="E337" s="14">
        <v>36467250.189999998</v>
      </c>
      <c r="F337" s="13">
        <f t="shared" si="54"/>
        <v>9.7364194701116125E-2</v>
      </c>
      <c r="G337" s="15">
        <f t="shared" si="46"/>
        <v>4875.9526928733785</v>
      </c>
      <c r="M337" s="38"/>
      <c r="N337" s="39"/>
      <c r="O337" s="38"/>
    </row>
    <row r="338" spans="1:15" x14ac:dyDescent="0.3">
      <c r="A338" s="2" t="s">
        <v>69</v>
      </c>
      <c r="B338" s="11">
        <v>20162</v>
      </c>
      <c r="C338" s="12">
        <v>8801</v>
      </c>
      <c r="D338" s="13">
        <f t="shared" si="53"/>
        <v>0.23041679757042621</v>
      </c>
      <c r="E338" s="14">
        <v>36304383.350000001</v>
      </c>
      <c r="F338" s="13">
        <f t="shared" si="54"/>
        <v>8.8478931598952246E-2</v>
      </c>
      <c r="G338" s="15">
        <f t="shared" si="46"/>
        <v>4125.0293546187931</v>
      </c>
      <c r="M338" s="38"/>
      <c r="N338" s="39"/>
      <c r="O338" s="38"/>
    </row>
    <row r="339" spans="1:15" x14ac:dyDescent="0.3">
      <c r="A339" s="2" t="s">
        <v>69</v>
      </c>
      <c r="B339" s="11">
        <v>20171</v>
      </c>
      <c r="C339" s="12">
        <v>7588</v>
      </c>
      <c r="D339" s="13">
        <f t="shared" si="53"/>
        <v>0.22574599113438254</v>
      </c>
      <c r="E339" s="14">
        <v>30243236.940000001</v>
      </c>
      <c r="F339" s="13">
        <f t="shared" si="54"/>
        <v>8.9461417429630152E-2</v>
      </c>
      <c r="G339" s="15">
        <f t="shared" si="46"/>
        <v>3985.6664391143913</v>
      </c>
      <c r="M339" s="38"/>
      <c r="N339" s="39"/>
      <c r="O339" s="38"/>
    </row>
    <row r="340" spans="1:15" x14ac:dyDescent="0.3">
      <c r="A340" s="2" t="s">
        <v>69</v>
      </c>
      <c r="B340" s="11">
        <v>20172</v>
      </c>
      <c r="C340" s="12">
        <v>8582</v>
      </c>
      <c r="D340" s="13">
        <f t="shared" si="53"/>
        <v>0.22029417049567471</v>
      </c>
      <c r="E340" s="14">
        <v>35791754.759999998</v>
      </c>
      <c r="F340" s="13">
        <f t="shared" si="54"/>
        <v>9.0627874595057223E-2</v>
      </c>
      <c r="G340" s="15">
        <f t="shared" si="46"/>
        <v>4170.5610300629223</v>
      </c>
      <c r="M340" s="38"/>
      <c r="N340" s="39"/>
      <c r="O340" s="38"/>
    </row>
    <row r="341" spans="1:15" x14ac:dyDescent="0.3">
      <c r="A341" s="2" t="s">
        <v>69</v>
      </c>
      <c r="B341" s="11">
        <v>20181</v>
      </c>
      <c r="C341" s="12">
        <v>7495</v>
      </c>
      <c r="D341" s="13">
        <f t="shared" si="53"/>
        <v>0.22124155031437259</v>
      </c>
      <c r="E341" s="14">
        <v>31139910.949999999</v>
      </c>
      <c r="F341" s="13">
        <f t="shared" si="54"/>
        <v>9.2021681783002893E-2</v>
      </c>
      <c r="G341" s="15">
        <f t="shared" si="46"/>
        <v>4154.7579653102066</v>
      </c>
      <c r="M341" s="38"/>
      <c r="N341" s="39"/>
      <c r="O341" s="38"/>
    </row>
    <row r="342" spans="1:15" x14ac:dyDescent="0.3">
      <c r="A342" s="2" t="s">
        <v>69</v>
      </c>
      <c r="B342" s="11">
        <v>20182</v>
      </c>
      <c r="C342" s="12">
        <v>8735</v>
      </c>
      <c r="D342" s="13">
        <f t="shared" si="53"/>
        <v>0.227337792468053</v>
      </c>
      <c r="E342" s="14">
        <v>38256444.240000002</v>
      </c>
      <c r="F342" s="13">
        <f t="shared" si="54"/>
        <v>9.82395290446407E-2</v>
      </c>
      <c r="G342" s="15">
        <f t="shared" si="46"/>
        <v>4379.6730669719518</v>
      </c>
      <c r="M342" s="38"/>
      <c r="N342" s="39"/>
      <c r="O342" s="38"/>
    </row>
    <row r="343" spans="1:15" x14ac:dyDescent="0.3">
      <c r="A343" s="2" t="s">
        <v>69</v>
      </c>
      <c r="B343" s="11">
        <v>20191</v>
      </c>
      <c r="C343" s="12">
        <v>7906</v>
      </c>
      <c r="D343" s="13">
        <f t="shared" si="53"/>
        <v>0.23156229863511218</v>
      </c>
      <c r="E343" s="14">
        <v>34319741.859999999</v>
      </c>
      <c r="F343" s="13">
        <f t="shared" si="54"/>
        <v>9.9712810137939534E-2</v>
      </c>
      <c r="G343" s="15">
        <f t="shared" si="46"/>
        <v>4340.9741791044771</v>
      </c>
      <c r="M343" s="38"/>
      <c r="N343" s="39"/>
      <c r="O343" s="38"/>
    </row>
    <row r="344" spans="1:15" x14ac:dyDescent="0.3">
      <c r="A344" s="2" t="s">
        <v>69</v>
      </c>
      <c r="B344" s="11">
        <v>20192</v>
      </c>
      <c r="C344" s="12">
        <v>8747</v>
      </c>
      <c r="D344" s="13">
        <f t="shared" si="53"/>
        <v>0.22392606625364805</v>
      </c>
      <c r="E344" s="14">
        <v>39892402.780000001</v>
      </c>
      <c r="F344" s="13">
        <f t="shared" si="54"/>
        <v>0.10259632805723901</v>
      </c>
      <c r="G344" s="15">
        <f t="shared" si="46"/>
        <v>4560.6954132845549</v>
      </c>
      <c r="M344" s="38"/>
      <c r="N344" s="39"/>
      <c r="O344" s="38"/>
    </row>
    <row r="345" spans="1:15" x14ac:dyDescent="0.3">
      <c r="A345" s="2" t="s">
        <v>69</v>
      </c>
      <c r="B345" s="11">
        <v>20201</v>
      </c>
      <c r="C345" s="12">
        <v>4808</v>
      </c>
      <c r="D345" s="13">
        <f t="shared" si="53"/>
        <v>0.24469438648277267</v>
      </c>
      <c r="E345" s="14">
        <v>25033125.629999999</v>
      </c>
      <c r="F345" s="13">
        <f t="shared" si="54"/>
        <v>0.11122902115630372</v>
      </c>
      <c r="G345" s="15">
        <f t="shared" si="46"/>
        <v>5206.5569113976708</v>
      </c>
      <c r="M345" s="38"/>
      <c r="N345" s="39"/>
      <c r="O345" s="38"/>
    </row>
    <row r="346" spans="1:15" x14ac:dyDescent="0.3">
      <c r="A346" s="2" t="s">
        <v>69</v>
      </c>
      <c r="B346" s="11">
        <v>20202</v>
      </c>
      <c r="C346" s="12">
        <v>6161</v>
      </c>
      <c r="D346" s="13">
        <f t="shared" si="53"/>
        <v>0.24836733048456019</v>
      </c>
      <c r="E346" s="14">
        <v>29811968.379999999</v>
      </c>
      <c r="F346" s="13">
        <f t="shared" si="54"/>
        <v>0.10744100175718835</v>
      </c>
      <c r="G346" s="15">
        <f t="shared" si="46"/>
        <v>4838.819733809446</v>
      </c>
      <c r="M346" s="38"/>
      <c r="N346" s="39"/>
      <c r="O346" s="38"/>
    </row>
    <row r="347" spans="1:15" x14ac:dyDescent="0.3">
      <c r="A347" s="2" t="s">
        <v>69</v>
      </c>
      <c r="B347" s="11">
        <v>20211</v>
      </c>
      <c r="C347" s="12">
        <v>4413</v>
      </c>
      <c r="D347" s="13">
        <f t="shared" si="53"/>
        <v>0.23859212802768165</v>
      </c>
      <c r="E347" s="14">
        <v>19587721.25</v>
      </c>
      <c r="F347" s="13">
        <f t="shared" si="54"/>
        <v>0.10139022953511831</v>
      </c>
      <c r="G347" s="15">
        <f t="shared" si="46"/>
        <v>4438.640663947428</v>
      </c>
      <c r="M347" s="38"/>
      <c r="N347" s="39"/>
      <c r="O347" s="38"/>
    </row>
    <row r="348" spans="1:15" x14ac:dyDescent="0.3">
      <c r="A348" s="2" t="s">
        <v>69</v>
      </c>
      <c r="B348" s="11">
        <v>20212</v>
      </c>
      <c r="C348" s="12">
        <v>6728</v>
      </c>
      <c r="D348" s="13">
        <f t="shared" si="53"/>
        <v>0.23418845069442026</v>
      </c>
      <c r="E348" s="14">
        <v>30760815.449999999</v>
      </c>
      <c r="F348" s="13">
        <f t="shared" si="54"/>
        <v>0.10456619382902158</v>
      </c>
      <c r="G348" s="15">
        <f t="shared" si="46"/>
        <v>4572.0593712841855</v>
      </c>
      <c r="M348" s="38"/>
      <c r="N348" s="39"/>
      <c r="O348" s="38"/>
    </row>
    <row r="349" spans="1:15" x14ac:dyDescent="0.3">
      <c r="A349" s="2" t="s">
        <v>69</v>
      </c>
      <c r="B349" s="11">
        <v>20221</v>
      </c>
      <c r="C349" s="12">
        <v>5943</v>
      </c>
      <c r="D349" s="13">
        <f t="shared" si="53"/>
        <v>0.23020607375271149</v>
      </c>
      <c r="E349" s="14">
        <v>22941851.960000001</v>
      </c>
      <c r="F349" s="13">
        <f t="shared" si="54"/>
        <v>9.7781606556228765E-2</v>
      </c>
      <c r="G349" s="15">
        <f t="shared" si="46"/>
        <v>3860.3149856974592</v>
      </c>
      <c r="M349" s="38"/>
      <c r="N349" s="39"/>
      <c r="O349" s="38"/>
    </row>
    <row r="350" spans="1:15" x14ac:dyDescent="0.3">
      <c r="A350" s="2" t="s">
        <v>69</v>
      </c>
      <c r="B350" s="11">
        <v>20222</v>
      </c>
      <c r="C350" s="12">
        <v>7240</v>
      </c>
      <c r="D350" s="13">
        <f t="shared" si="53"/>
        <v>0.23413750727637281</v>
      </c>
      <c r="E350" s="14">
        <v>29222243.41</v>
      </c>
      <c r="F350" s="13">
        <f t="shared" si="54"/>
        <v>0.10183183500777516</v>
      </c>
      <c r="G350" s="15">
        <f t="shared" si="46"/>
        <v>4036.2214654696131</v>
      </c>
      <c r="M350" s="38"/>
      <c r="N350" s="39"/>
      <c r="O350" s="38"/>
    </row>
    <row r="351" spans="1:15" x14ac:dyDescent="0.3">
      <c r="A351" s="2" t="s">
        <v>69</v>
      </c>
      <c r="B351" s="11">
        <v>20231</v>
      </c>
      <c r="C351" s="12">
        <v>6506</v>
      </c>
      <c r="D351" s="13">
        <f t="shared" si="53"/>
        <v>0.22002029083530605</v>
      </c>
      <c r="E351" s="14">
        <v>22223252.879999999</v>
      </c>
      <c r="F351" s="13">
        <f t="shared" si="54"/>
        <v>9.3525318278503605E-2</v>
      </c>
      <c r="G351" s="15">
        <f t="shared" si="46"/>
        <v>3415.8089271441745</v>
      </c>
      <c r="M351" s="38"/>
      <c r="N351" s="39"/>
      <c r="O351" s="38"/>
    </row>
    <row r="352" spans="1:15" x14ac:dyDescent="0.3">
      <c r="A352" s="2" t="s">
        <v>69</v>
      </c>
      <c r="B352" s="11">
        <v>20232</v>
      </c>
      <c r="C352" s="12">
        <v>7381</v>
      </c>
      <c r="D352" s="13">
        <f t="shared" si="53"/>
        <v>0.21258028282595548</v>
      </c>
      <c r="E352" s="14">
        <v>22254353.670000002</v>
      </c>
      <c r="F352" s="13">
        <f t="shared" si="54"/>
        <v>8.7756477902884836E-2</v>
      </c>
      <c r="G352" s="15">
        <f t="shared" si="46"/>
        <v>3015.0865289256199</v>
      </c>
      <c r="M352" s="38"/>
      <c r="N352" s="39"/>
      <c r="O352" s="38"/>
    </row>
    <row r="353" spans="1:15" x14ac:dyDescent="0.3">
      <c r="A353" s="2" t="s">
        <v>69</v>
      </c>
      <c r="B353" s="11">
        <v>20241</v>
      </c>
      <c r="C353" s="12">
        <v>5629</v>
      </c>
      <c r="D353" s="13">
        <f t="shared" si="53"/>
        <v>0.1771574243091836</v>
      </c>
      <c r="E353" s="14">
        <v>13021048.630000001</v>
      </c>
      <c r="F353" s="13">
        <f t="shared" si="54"/>
        <v>7.0905698345949106E-2</v>
      </c>
      <c r="G353" s="15">
        <f t="shared" ref="G353" si="55">E353/C353</f>
        <v>2313.2081417658555</v>
      </c>
      <c r="M353" s="38"/>
      <c r="N353" s="39"/>
      <c r="O353" s="38"/>
    </row>
    <row r="354" spans="1:15" x14ac:dyDescent="0.3">
      <c r="A354" s="2" t="s">
        <v>69</v>
      </c>
      <c r="B354" s="11">
        <v>20242</v>
      </c>
      <c r="C354" s="12">
        <v>4573</v>
      </c>
      <c r="D354" s="13">
        <f t="shared" si="53"/>
        <v>0.13263145682879435</v>
      </c>
      <c r="E354" s="14">
        <v>7158147.4000000004</v>
      </c>
      <c r="F354" s="13">
        <f t="shared" si="54"/>
        <v>5.4990561302287411E-2</v>
      </c>
      <c r="G354" s="15">
        <f t="shared" ref="G354" si="56">E354/C354</f>
        <v>1565.3066695823311</v>
      </c>
      <c r="M354" s="38"/>
      <c r="N354" s="39"/>
      <c r="O354" s="38"/>
    </row>
    <row r="355" spans="1:15" x14ac:dyDescent="0.3">
      <c r="A355" s="2" t="s">
        <v>69</v>
      </c>
      <c r="B355" s="11">
        <v>20251</v>
      </c>
      <c r="C355" s="12">
        <v>943</v>
      </c>
      <c r="D355" s="13">
        <f t="shared" si="53"/>
        <v>5.5686783984882485E-2</v>
      </c>
      <c r="E355" s="14">
        <v>883809.96</v>
      </c>
      <c r="F355" s="13">
        <f t="shared" si="54"/>
        <v>3.2550371897066631E-2</v>
      </c>
      <c r="G355" s="15">
        <f t="shared" ref="G355" si="57">E355/C355</f>
        <v>937.23219512195124</v>
      </c>
      <c r="M355" s="38"/>
      <c r="N355" s="39"/>
      <c r="O355" s="38"/>
    </row>
    <row r="356" spans="1:15" x14ac:dyDescent="0.3">
      <c r="A356" s="2" t="s">
        <v>41</v>
      </c>
      <c r="B356" s="11">
        <v>20131</v>
      </c>
      <c r="C356" s="12"/>
      <c r="D356" s="13"/>
      <c r="E356" s="14">
        <f t="shared" ref="E356:E380" si="58">E381-E6-E31-E56-E81-E106-E131-E156-E181-E206-E231-E256-E281-E306-E331</f>
        <v>6758160.889999982</v>
      </c>
      <c r="F356" s="13">
        <f t="shared" ref="F356:F380" si="59">E356/E381</f>
        <v>2.3801017340306041E-2</v>
      </c>
      <c r="G356" s="15"/>
    </row>
    <row r="357" spans="1:15" x14ac:dyDescent="0.3">
      <c r="A357" s="2" t="s">
        <v>41</v>
      </c>
      <c r="B357" s="11">
        <v>20132</v>
      </c>
      <c r="C357" s="12"/>
      <c r="D357" s="13"/>
      <c r="E357" s="14">
        <f t="shared" si="58"/>
        <v>8048109.8499999717</v>
      </c>
      <c r="F357" s="13">
        <f t="shared" si="59"/>
        <v>2.2961466099745698E-2</v>
      </c>
      <c r="G357" s="15"/>
    </row>
    <row r="358" spans="1:15" x14ac:dyDescent="0.3">
      <c r="A358" s="2" t="s">
        <v>41</v>
      </c>
      <c r="B358" s="11">
        <v>20141</v>
      </c>
      <c r="C358" s="12"/>
      <c r="D358" s="13"/>
      <c r="E358" s="14">
        <f t="shared" si="58"/>
        <v>7343051.1799999401</v>
      </c>
      <c r="F358" s="13">
        <f t="shared" si="59"/>
        <v>2.3816434366143342E-2</v>
      </c>
      <c r="G358" s="15"/>
    </row>
    <row r="359" spans="1:15" x14ac:dyDescent="0.3">
      <c r="A359" s="2" t="s">
        <v>41</v>
      </c>
      <c r="B359" s="11">
        <v>20142</v>
      </c>
      <c r="C359" s="12"/>
      <c r="D359" s="13"/>
      <c r="E359" s="14">
        <f t="shared" si="58"/>
        <v>8532486.4499999657</v>
      </c>
      <c r="F359" s="13">
        <f t="shared" si="59"/>
        <v>2.344021985748751E-2</v>
      </c>
      <c r="G359" s="15"/>
    </row>
    <row r="360" spans="1:15" x14ac:dyDescent="0.3">
      <c r="A360" s="2" t="s">
        <v>41</v>
      </c>
      <c r="B360" s="11">
        <v>20151</v>
      </c>
      <c r="C360" s="12"/>
      <c r="D360" s="13"/>
      <c r="E360" s="14">
        <f t="shared" si="58"/>
        <v>6542227.6799999885</v>
      </c>
      <c r="F360" s="13">
        <f t="shared" si="59"/>
        <v>1.9353891124796244E-2</v>
      </c>
      <c r="G360" s="15"/>
    </row>
    <row r="361" spans="1:15" x14ac:dyDescent="0.3">
      <c r="A361" s="2" t="s">
        <v>41</v>
      </c>
      <c r="B361" s="11">
        <v>20152</v>
      </c>
      <c r="C361" s="12"/>
      <c r="D361" s="13"/>
      <c r="E361" s="14">
        <f t="shared" si="58"/>
        <v>9210000.2899999619</v>
      </c>
      <c r="F361" s="13">
        <f t="shared" si="59"/>
        <v>2.1980256488397611E-2</v>
      </c>
      <c r="G361" s="15"/>
    </row>
    <row r="362" spans="1:15" x14ac:dyDescent="0.3">
      <c r="A362" s="2" t="s">
        <v>41</v>
      </c>
      <c r="B362" s="11">
        <v>20161</v>
      </c>
      <c r="C362" s="12"/>
      <c r="D362" s="13"/>
      <c r="E362" s="14">
        <f t="shared" si="58"/>
        <v>7445649.220000051</v>
      </c>
      <c r="F362" s="13">
        <f t="shared" si="59"/>
        <v>1.9879196719117868E-2</v>
      </c>
      <c r="G362" s="15"/>
    </row>
    <row r="363" spans="1:15" x14ac:dyDescent="0.3">
      <c r="A363" s="2" t="s">
        <v>41</v>
      </c>
      <c r="B363" s="11">
        <v>20162</v>
      </c>
      <c r="C363" s="12"/>
      <c r="D363" s="13"/>
      <c r="E363" s="14">
        <f t="shared" si="58"/>
        <v>7087715.4700001031</v>
      </c>
      <c r="F363" s="13">
        <f t="shared" si="59"/>
        <v>1.7273767914390833E-2</v>
      </c>
      <c r="G363" s="15"/>
    </row>
    <row r="364" spans="1:15" x14ac:dyDescent="0.3">
      <c r="A364" s="2" t="s">
        <v>41</v>
      </c>
      <c r="B364" s="11">
        <v>20171</v>
      </c>
      <c r="C364" s="12"/>
      <c r="D364" s="13"/>
      <c r="E364" s="14">
        <f t="shared" si="58"/>
        <v>5400940.209999945</v>
      </c>
      <c r="F364" s="13">
        <f t="shared" si="59"/>
        <v>1.5976324478687874E-2</v>
      </c>
      <c r="G364" s="15"/>
    </row>
    <row r="365" spans="1:15" x14ac:dyDescent="0.3">
      <c r="A365" s="2" t="s">
        <v>41</v>
      </c>
      <c r="B365" s="11">
        <v>20172</v>
      </c>
      <c r="C365" s="12"/>
      <c r="D365" s="13"/>
      <c r="E365" s="14">
        <f t="shared" si="58"/>
        <v>4930970.8399999589</v>
      </c>
      <c r="F365" s="13">
        <f t="shared" si="59"/>
        <v>1.2485652349708944E-2</v>
      </c>
      <c r="G365" s="15"/>
    </row>
    <row r="366" spans="1:15" x14ac:dyDescent="0.3">
      <c r="A366" s="2" t="s">
        <v>41</v>
      </c>
      <c r="B366" s="11">
        <v>20181</v>
      </c>
      <c r="C366" s="12"/>
      <c r="D366" s="13"/>
      <c r="E366" s="14">
        <f t="shared" si="58"/>
        <v>4297384.2599999942</v>
      </c>
      <c r="F366" s="13">
        <f t="shared" si="59"/>
        <v>1.2699218296030639E-2</v>
      </c>
      <c r="G366" s="15"/>
    </row>
    <row r="367" spans="1:15" x14ac:dyDescent="0.3">
      <c r="A367" s="2" t="s">
        <v>41</v>
      </c>
      <c r="B367" s="11">
        <v>20182</v>
      </c>
      <c r="C367" s="12"/>
      <c r="D367" s="13"/>
      <c r="E367" s="14">
        <f t="shared" si="58"/>
        <v>4214398.9300000146</v>
      </c>
      <c r="F367" s="13">
        <f t="shared" si="59"/>
        <v>1.0822243789624059E-2</v>
      </c>
      <c r="G367" s="15"/>
    </row>
    <row r="368" spans="1:15" x14ac:dyDescent="0.3">
      <c r="A368" s="2" t="s">
        <v>41</v>
      </c>
      <c r="B368" s="11">
        <v>20191</v>
      </c>
      <c r="C368" s="12"/>
      <c r="D368" s="13"/>
      <c r="E368" s="14">
        <f t="shared" si="58"/>
        <v>3783602.4700000733</v>
      </c>
      <c r="F368" s="13">
        <f t="shared" si="59"/>
        <v>1.099290420853289E-2</v>
      </c>
      <c r="G368" s="15"/>
    </row>
    <row r="369" spans="1:7" x14ac:dyDescent="0.3">
      <c r="A369" s="2" t="s">
        <v>41</v>
      </c>
      <c r="B369" s="11">
        <v>20192</v>
      </c>
      <c r="C369" s="12"/>
      <c r="D369" s="13"/>
      <c r="E369" s="14">
        <f t="shared" si="58"/>
        <v>3410636.6899999678</v>
      </c>
      <c r="F369" s="13">
        <f t="shared" si="59"/>
        <v>8.7715649182887462E-3</v>
      </c>
      <c r="G369" s="15"/>
    </row>
    <row r="370" spans="1:7" x14ac:dyDescent="0.3">
      <c r="A370" s="2" t="s">
        <v>41</v>
      </c>
      <c r="B370" s="11">
        <v>20201</v>
      </c>
      <c r="C370" s="12"/>
      <c r="D370" s="13"/>
      <c r="E370" s="14">
        <f t="shared" si="58"/>
        <v>3626341.519999925</v>
      </c>
      <c r="F370" s="13">
        <f t="shared" si="59"/>
        <v>1.6112826804363153E-2</v>
      </c>
      <c r="G370" s="15"/>
    </row>
    <row r="371" spans="1:7" x14ac:dyDescent="0.3">
      <c r="A371" s="2" t="s">
        <v>41</v>
      </c>
      <c r="B371" s="11">
        <v>20202</v>
      </c>
      <c r="C371" s="12"/>
      <c r="D371" s="13"/>
      <c r="E371" s="14">
        <f t="shared" si="58"/>
        <v>3564013.5400000066</v>
      </c>
      <c r="F371" s="13">
        <f t="shared" si="59"/>
        <v>1.2844545523893507E-2</v>
      </c>
      <c r="G371" s="15"/>
    </row>
    <row r="372" spans="1:7" x14ac:dyDescent="0.3">
      <c r="A372" s="2" t="s">
        <v>41</v>
      </c>
      <c r="B372" s="11">
        <v>20211</v>
      </c>
      <c r="C372" s="12"/>
      <c r="D372" s="13"/>
      <c r="E372" s="14">
        <f t="shared" si="58"/>
        <v>3054490.8899999969</v>
      </c>
      <c r="F372" s="13">
        <f t="shared" si="59"/>
        <v>1.5810697349495285E-2</v>
      </c>
      <c r="G372" s="15"/>
    </row>
    <row r="373" spans="1:7" x14ac:dyDescent="0.3">
      <c r="A373" s="2" t="s">
        <v>41</v>
      </c>
      <c r="B373" s="11">
        <v>20212</v>
      </c>
      <c r="C373" s="12"/>
      <c r="D373" s="13"/>
      <c r="E373" s="14">
        <f t="shared" si="58"/>
        <v>3606879.1500000097</v>
      </c>
      <c r="F373" s="13">
        <f t="shared" si="59"/>
        <v>1.226097614121467E-2</v>
      </c>
      <c r="G373" s="15"/>
    </row>
    <row r="374" spans="1:7" x14ac:dyDescent="0.3">
      <c r="A374" s="2" t="s">
        <v>41</v>
      </c>
      <c r="B374" s="11">
        <v>20221</v>
      </c>
      <c r="C374" s="12"/>
      <c r="D374" s="13"/>
      <c r="E374" s="14">
        <f t="shared" si="58"/>
        <v>2733467.9400000311</v>
      </c>
      <c r="F374" s="13">
        <f t="shared" si="59"/>
        <v>1.1650449454087932E-2</v>
      </c>
      <c r="G374" s="15"/>
    </row>
    <row r="375" spans="1:7" x14ac:dyDescent="0.3">
      <c r="A375" s="2" t="s">
        <v>41</v>
      </c>
      <c r="B375" s="11">
        <v>20222</v>
      </c>
      <c r="C375" s="12"/>
      <c r="D375" s="13"/>
      <c r="E375" s="14">
        <f t="shared" si="58"/>
        <v>1805994.820000004</v>
      </c>
      <c r="F375" s="13">
        <f t="shared" si="59"/>
        <v>6.2934171054164463E-3</v>
      </c>
      <c r="G375" s="15"/>
    </row>
    <row r="376" spans="1:7" x14ac:dyDescent="0.3">
      <c r="A376" s="2" t="s">
        <v>41</v>
      </c>
      <c r="B376" s="11">
        <v>20231</v>
      </c>
      <c r="C376" s="12"/>
      <c r="D376" s="13"/>
      <c r="E376" s="14">
        <f t="shared" si="58"/>
        <v>483879.87999999151</v>
      </c>
      <c r="F376" s="13">
        <f t="shared" si="59"/>
        <v>2.0363814437935395E-3</v>
      </c>
      <c r="G376" s="15"/>
    </row>
    <row r="377" spans="1:7" x14ac:dyDescent="0.3">
      <c r="A377" s="2" t="s">
        <v>41</v>
      </c>
      <c r="B377" s="11">
        <v>20232</v>
      </c>
      <c r="C377" s="12"/>
      <c r="D377" s="13"/>
      <c r="E377" s="14">
        <f t="shared" si="58"/>
        <v>-982272.97999997437</v>
      </c>
      <c r="F377" s="13">
        <f t="shared" si="59"/>
        <v>-3.8734361079275767E-3</v>
      </c>
      <c r="G377" s="15"/>
    </row>
    <row r="378" spans="1:7" x14ac:dyDescent="0.3">
      <c r="A378" s="2" t="s">
        <v>41</v>
      </c>
      <c r="B378" s="11">
        <v>20241</v>
      </c>
      <c r="C378" s="12"/>
      <c r="D378" s="13"/>
      <c r="E378" s="14">
        <f t="shared" si="58"/>
        <v>-1638669.1599999908</v>
      </c>
      <c r="F378" s="13">
        <f t="shared" si="59"/>
        <v>-8.9233198069830991E-3</v>
      </c>
      <c r="G378" s="15"/>
    </row>
    <row r="379" spans="1:7" x14ac:dyDescent="0.3">
      <c r="A379" s="2" t="s">
        <v>41</v>
      </c>
      <c r="B379" s="11">
        <v>20242</v>
      </c>
      <c r="C379" s="12"/>
      <c r="D379" s="13"/>
      <c r="E379" s="14">
        <f t="shared" si="58"/>
        <v>-4820463.8899999959</v>
      </c>
      <c r="F379" s="13">
        <f t="shared" si="59"/>
        <v>-3.70319302238045E-2</v>
      </c>
      <c r="G379" s="15"/>
    </row>
    <row r="380" spans="1:7" x14ac:dyDescent="0.3">
      <c r="A380" s="2" t="s">
        <v>41</v>
      </c>
      <c r="B380" s="11">
        <v>20251</v>
      </c>
      <c r="C380" s="12"/>
      <c r="D380" s="13"/>
      <c r="E380" s="14">
        <f t="shared" si="58"/>
        <v>-2221955.9700000063</v>
      </c>
      <c r="F380" s="13">
        <f t="shared" si="59"/>
        <v>-8.1833761142958428E-2</v>
      </c>
      <c r="G380" s="15"/>
    </row>
    <row r="381" spans="1:7" x14ac:dyDescent="0.3">
      <c r="A381" s="2" t="s">
        <v>42</v>
      </c>
      <c r="B381" s="11">
        <v>20131</v>
      </c>
      <c r="C381" s="12">
        <v>27183</v>
      </c>
      <c r="D381" s="13"/>
      <c r="E381" s="14">
        <v>283944202.61000001</v>
      </c>
      <c r="F381" s="13">
        <f t="shared" ref="F381:F405" si="60">F6+F31+F56+F81+F106+F131+F156+F181+F206+F231+F256+F281+F306+F331+F356</f>
        <v>0.99999999999999989</v>
      </c>
      <c r="G381" s="15">
        <f t="shared" ref="G381:G405" si="61">E381/C381</f>
        <v>10445.653629474304</v>
      </c>
    </row>
    <row r="382" spans="1:7" x14ac:dyDescent="0.3">
      <c r="A382" s="2" t="s">
        <v>42</v>
      </c>
      <c r="B382" s="11">
        <v>20132</v>
      </c>
      <c r="C382" s="12">
        <v>32909</v>
      </c>
      <c r="D382" s="13"/>
      <c r="E382" s="14">
        <v>350505051.16000003</v>
      </c>
      <c r="F382" s="13">
        <f t="shared" si="60"/>
        <v>0.99999999999999978</v>
      </c>
      <c r="G382" s="15">
        <f t="shared" si="61"/>
        <v>10650.735396396123</v>
      </c>
    </row>
    <row r="383" spans="1:7" x14ac:dyDescent="0.3">
      <c r="A383" s="2" t="s">
        <v>42</v>
      </c>
      <c r="B383" s="11">
        <v>20141</v>
      </c>
      <c r="C383" s="12">
        <v>29292</v>
      </c>
      <c r="D383" s="13"/>
      <c r="E383" s="14">
        <v>308318662.10999995</v>
      </c>
      <c r="F383" s="13">
        <f t="shared" si="60"/>
        <v>0.99999999999999978</v>
      </c>
      <c r="G383" s="15">
        <f t="shared" si="61"/>
        <v>10525.695142359687</v>
      </c>
    </row>
    <row r="384" spans="1:7" x14ac:dyDescent="0.3">
      <c r="A384" s="2" t="s">
        <v>42</v>
      </c>
      <c r="B384" s="11">
        <v>20142</v>
      </c>
      <c r="C384" s="12">
        <v>31662</v>
      </c>
      <c r="D384" s="13"/>
      <c r="E384" s="14">
        <v>364010512.77999997</v>
      </c>
      <c r="F384" s="13">
        <f t="shared" si="60"/>
        <v>1</v>
      </c>
      <c r="G384" s="15">
        <f t="shared" si="61"/>
        <v>11496.763084454551</v>
      </c>
    </row>
    <row r="385" spans="1:7" x14ac:dyDescent="0.3">
      <c r="A385" s="2" t="s">
        <v>42</v>
      </c>
      <c r="B385" s="11">
        <v>20151</v>
      </c>
      <c r="C385" s="12">
        <v>31457</v>
      </c>
      <c r="D385" s="13"/>
      <c r="E385" s="14">
        <v>338031646.33999997</v>
      </c>
      <c r="F385" s="13">
        <f t="shared" si="60"/>
        <v>1.0000000000000002</v>
      </c>
      <c r="G385" s="15">
        <f t="shared" si="61"/>
        <v>10745.832289792414</v>
      </c>
    </row>
    <row r="386" spans="1:7" x14ac:dyDescent="0.3">
      <c r="A386" s="2" t="s">
        <v>42</v>
      </c>
      <c r="B386" s="11">
        <v>20152</v>
      </c>
      <c r="C386" s="12">
        <v>35054</v>
      </c>
      <c r="D386" s="13"/>
      <c r="E386" s="14">
        <v>419012412.11000001</v>
      </c>
      <c r="F386" s="13">
        <f t="shared" si="60"/>
        <v>1</v>
      </c>
      <c r="G386" s="15">
        <f t="shared" si="61"/>
        <v>11953.340905745421</v>
      </c>
    </row>
    <row r="387" spans="1:7" x14ac:dyDescent="0.3">
      <c r="A387" s="2" t="s">
        <v>42</v>
      </c>
      <c r="B387" s="11">
        <v>20161</v>
      </c>
      <c r="C387" s="12">
        <v>32525</v>
      </c>
      <c r="D387" s="13"/>
      <c r="E387" s="14">
        <v>374544772.87</v>
      </c>
      <c r="F387" s="13">
        <f t="shared" si="60"/>
        <v>1.0000000000000002</v>
      </c>
      <c r="G387" s="15">
        <f t="shared" si="61"/>
        <v>11515.596398770176</v>
      </c>
    </row>
    <row r="388" spans="1:7" x14ac:dyDescent="0.3">
      <c r="A388" s="2" t="s">
        <v>42</v>
      </c>
      <c r="B388" s="11">
        <v>20162</v>
      </c>
      <c r="C388" s="12">
        <v>38196</v>
      </c>
      <c r="D388" s="13"/>
      <c r="E388" s="14">
        <v>410316701.32000005</v>
      </c>
      <c r="F388" s="13">
        <f t="shared" si="60"/>
        <v>1.0000000000000002</v>
      </c>
      <c r="G388" s="15">
        <f t="shared" si="61"/>
        <v>10742.399762278774</v>
      </c>
    </row>
    <row r="389" spans="1:7" x14ac:dyDescent="0.3">
      <c r="A389" s="2" t="s">
        <v>42</v>
      </c>
      <c r="B389" s="11">
        <v>20171</v>
      </c>
      <c r="C389" s="12">
        <v>33613</v>
      </c>
      <c r="D389" s="13"/>
      <c r="E389" s="14">
        <v>338058995.81</v>
      </c>
      <c r="F389" s="13">
        <f t="shared" si="60"/>
        <v>0.99999999999999978</v>
      </c>
      <c r="G389" s="15">
        <f t="shared" si="61"/>
        <v>10057.38838574361</v>
      </c>
    </row>
    <row r="390" spans="1:7" x14ac:dyDescent="0.3">
      <c r="A390" s="2" t="s">
        <v>42</v>
      </c>
      <c r="B390" s="11">
        <v>20172</v>
      </c>
      <c r="C390" s="12">
        <v>38957</v>
      </c>
      <c r="D390" s="13"/>
      <c r="E390" s="14">
        <v>394930973.71999997</v>
      </c>
      <c r="F390" s="13">
        <f t="shared" si="60"/>
        <v>1</v>
      </c>
      <c r="G390" s="15">
        <f t="shared" si="61"/>
        <v>10137.612591318633</v>
      </c>
    </row>
    <row r="391" spans="1:7" x14ac:dyDescent="0.3">
      <c r="A391" s="2" t="s">
        <v>42</v>
      </c>
      <c r="B391" s="11">
        <v>20181</v>
      </c>
      <c r="C391" s="12">
        <v>33877</v>
      </c>
      <c r="D391" s="13"/>
      <c r="E391" s="14">
        <v>338397542.26000005</v>
      </c>
      <c r="F391" s="13">
        <f t="shared" si="60"/>
        <v>0.99999999999999967</v>
      </c>
      <c r="G391" s="15">
        <f t="shared" si="61"/>
        <v>9989.0055866812309</v>
      </c>
    </row>
    <row r="392" spans="1:7" x14ac:dyDescent="0.3">
      <c r="A392" s="2" t="s">
        <v>42</v>
      </c>
      <c r="B392" s="11">
        <v>20182</v>
      </c>
      <c r="C392" s="12">
        <v>38423</v>
      </c>
      <c r="D392" s="13"/>
      <c r="E392" s="14">
        <v>389420069.62000006</v>
      </c>
      <c r="F392" s="13">
        <f t="shared" si="60"/>
        <v>0.99999999999999989</v>
      </c>
      <c r="G392" s="15">
        <f t="shared" si="61"/>
        <v>10135.077157431748</v>
      </c>
    </row>
    <row r="393" spans="1:7" x14ac:dyDescent="0.3">
      <c r="A393" s="2" t="s">
        <v>42</v>
      </c>
      <c r="B393" s="11">
        <v>20191</v>
      </c>
      <c r="C393" s="12">
        <v>34142</v>
      </c>
      <c r="D393" s="13"/>
      <c r="E393" s="14">
        <v>344185885.57000005</v>
      </c>
      <c r="F393" s="13">
        <f t="shared" si="60"/>
        <v>1</v>
      </c>
      <c r="G393" s="15">
        <f t="shared" si="61"/>
        <v>10081.011234549824</v>
      </c>
    </row>
    <row r="394" spans="1:7" x14ac:dyDescent="0.3">
      <c r="A394" s="2" t="s">
        <v>42</v>
      </c>
      <c r="B394" s="11">
        <v>20192</v>
      </c>
      <c r="C394" s="12">
        <v>39062</v>
      </c>
      <c r="D394" s="13"/>
      <c r="E394" s="14">
        <v>388828757.66999996</v>
      </c>
      <c r="F394" s="13">
        <f t="shared" si="60"/>
        <v>1</v>
      </c>
      <c r="G394" s="15">
        <f t="shared" si="61"/>
        <v>9954.1436093901993</v>
      </c>
    </row>
    <row r="395" spans="1:7" x14ac:dyDescent="0.3">
      <c r="A395" s="2" t="s">
        <v>42</v>
      </c>
      <c r="B395" s="11">
        <v>20201</v>
      </c>
      <c r="C395" s="12">
        <v>19649</v>
      </c>
      <c r="D395" s="13"/>
      <c r="E395" s="14">
        <v>225059299.89999998</v>
      </c>
      <c r="F395" s="13">
        <f t="shared" si="60"/>
        <v>0.99999999999999978</v>
      </c>
      <c r="G395" s="15">
        <f t="shared" si="61"/>
        <v>11453.982385872054</v>
      </c>
    </row>
    <row r="396" spans="1:7" x14ac:dyDescent="0.3">
      <c r="A396" s="2" t="s">
        <v>42</v>
      </c>
      <c r="B396" s="11">
        <v>20202</v>
      </c>
      <c r="C396" s="12">
        <v>24806</v>
      </c>
      <c r="D396" s="13"/>
      <c r="E396" s="14">
        <v>277472919.01999998</v>
      </c>
      <c r="F396" s="13">
        <f t="shared" si="60"/>
        <v>1</v>
      </c>
      <c r="G396" s="15">
        <f t="shared" si="61"/>
        <v>11185.717931951946</v>
      </c>
    </row>
    <row r="397" spans="1:7" x14ac:dyDescent="0.3">
      <c r="A397" s="2" t="s">
        <v>42</v>
      </c>
      <c r="B397" s="11">
        <v>20211</v>
      </c>
      <c r="C397" s="12">
        <v>18496</v>
      </c>
      <c r="D397" s="13"/>
      <c r="E397" s="14">
        <v>193191408.47999999</v>
      </c>
      <c r="F397" s="13">
        <f t="shared" si="60"/>
        <v>1.0000000000000002</v>
      </c>
      <c r="G397" s="15">
        <f t="shared" si="61"/>
        <v>10445.03722318339</v>
      </c>
    </row>
    <row r="398" spans="1:7" x14ac:dyDescent="0.3">
      <c r="A398" s="2" t="s">
        <v>42</v>
      </c>
      <c r="B398" s="11">
        <v>20212</v>
      </c>
      <c r="C398" s="12">
        <v>28729</v>
      </c>
      <c r="D398" s="13"/>
      <c r="E398" s="14">
        <v>294175529.62</v>
      </c>
      <c r="F398" s="13">
        <f t="shared" si="60"/>
        <v>1</v>
      </c>
      <c r="G398" s="15">
        <f t="shared" si="61"/>
        <v>10239.671747015211</v>
      </c>
    </row>
    <row r="399" spans="1:7" x14ac:dyDescent="0.3">
      <c r="A399" s="2" t="s">
        <v>42</v>
      </c>
      <c r="B399" s="11">
        <v>20221</v>
      </c>
      <c r="C399" s="12">
        <v>25816</v>
      </c>
      <c r="D399" s="13"/>
      <c r="E399" s="14">
        <v>234623389.49000001</v>
      </c>
      <c r="F399" s="13">
        <f t="shared" si="60"/>
        <v>1.0000000000000002</v>
      </c>
      <c r="G399" s="15">
        <f t="shared" si="61"/>
        <v>9088.2936740780915</v>
      </c>
    </row>
    <row r="400" spans="1:7" x14ac:dyDescent="0.3">
      <c r="A400" s="2" t="s">
        <v>42</v>
      </c>
      <c r="B400" s="11">
        <v>20222</v>
      </c>
      <c r="C400" s="12">
        <v>30922</v>
      </c>
      <c r="D400" s="13"/>
      <c r="E400" s="14">
        <v>286965696.01999998</v>
      </c>
      <c r="F400" s="13">
        <f t="shared" si="60"/>
        <v>1.0000000000000002</v>
      </c>
      <c r="G400" s="15">
        <f t="shared" si="61"/>
        <v>9280.308389496151</v>
      </c>
    </row>
    <row r="401" spans="1:7" x14ac:dyDescent="0.3">
      <c r="A401" s="2" t="s">
        <v>42</v>
      </c>
      <c r="B401" s="11">
        <v>20231</v>
      </c>
      <c r="C401" s="12">
        <v>29570</v>
      </c>
      <c r="D401" s="13"/>
      <c r="E401" s="14">
        <v>237617506.03</v>
      </c>
      <c r="F401" s="13">
        <f t="shared" si="60"/>
        <v>1</v>
      </c>
      <c r="G401" s="15">
        <f t="shared" si="61"/>
        <v>8035.7628011498136</v>
      </c>
    </row>
    <row r="402" spans="1:7" x14ac:dyDescent="0.3">
      <c r="A402" s="2" t="s">
        <v>42</v>
      </c>
      <c r="B402" s="11">
        <v>20232</v>
      </c>
      <c r="C402" s="12">
        <v>34721</v>
      </c>
      <c r="D402" s="13"/>
      <c r="E402" s="14">
        <v>253592147.28999999</v>
      </c>
      <c r="F402" s="13">
        <f t="shared" si="60"/>
        <v>1.0000000000000002</v>
      </c>
      <c r="G402" s="15">
        <f t="shared" si="61"/>
        <v>7303.7109325768261</v>
      </c>
    </row>
    <row r="403" spans="1:7" x14ac:dyDescent="0.3">
      <c r="A403" s="2" t="s">
        <v>42</v>
      </c>
      <c r="B403" s="11">
        <v>20241</v>
      </c>
      <c r="C403" s="12">
        <v>31774</v>
      </c>
      <c r="D403" s="13"/>
      <c r="E403" s="14">
        <v>183638958.97999999</v>
      </c>
      <c r="F403" s="13">
        <f t="shared" si="60"/>
        <v>1</v>
      </c>
      <c r="G403" s="15">
        <f t="shared" si="61"/>
        <v>5779.5354371498706</v>
      </c>
    </row>
    <row r="404" spans="1:7" x14ac:dyDescent="0.3">
      <c r="A404" s="2" t="s">
        <v>42</v>
      </c>
      <c r="B404" s="11">
        <v>20242</v>
      </c>
      <c r="C404" s="12">
        <v>34479</v>
      </c>
      <c r="D404" s="13"/>
      <c r="E404" s="14">
        <v>130170473.44999999</v>
      </c>
      <c r="F404" s="13">
        <f t="shared" si="60"/>
        <v>1.0000000000000002</v>
      </c>
      <c r="G404" s="15">
        <f t="shared" si="61"/>
        <v>3775.3552437715707</v>
      </c>
    </row>
    <row r="405" spans="1:7" x14ac:dyDescent="0.3">
      <c r="A405" s="2" t="s">
        <v>42</v>
      </c>
      <c r="B405" s="11">
        <v>20251</v>
      </c>
      <c r="C405" s="12">
        <v>16934</v>
      </c>
      <c r="D405" s="16"/>
      <c r="E405" s="16">
        <v>27152069.499999996</v>
      </c>
      <c r="F405" s="13">
        <f t="shared" si="60"/>
        <v>0.99999999999999978</v>
      </c>
      <c r="G405" s="15">
        <f t="shared" si="61"/>
        <v>1603.405545057281</v>
      </c>
    </row>
    <row r="406" spans="1:7" x14ac:dyDescent="0.3">
      <c r="C406" s="16"/>
      <c r="D406" s="16"/>
      <c r="E406" s="16"/>
    </row>
    <row r="407" spans="1:7" x14ac:dyDescent="0.3">
      <c r="C407" s="16"/>
      <c r="D407" s="16"/>
      <c r="E407" s="16"/>
    </row>
    <row r="408" spans="1:7" x14ac:dyDescent="0.3">
      <c r="C408" s="16"/>
      <c r="D408" s="16"/>
      <c r="E408" s="16"/>
    </row>
    <row r="409" spans="1:7" x14ac:dyDescent="0.3">
      <c r="C409" s="16"/>
      <c r="D409" s="16"/>
      <c r="E409" s="16"/>
    </row>
    <row r="410" spans="1:7" x14ac:dyDescent="0.3">
      <c r="C410" s="16"/>
      <c r="D410" s="16"/>
      <c r="E410" s="16"/>
    </row>
  </sheetData>
  <mergeCells count="1">
    <mergeCell ref="A1:G2"/>
  </mergeCells>
  <conditionalFormatting sqref="A405:C405">
    <cfRule type="expression" dxfId="3" priority="1">
      <formula>MOD(ROW(),2)=1</formula>
    </cfRule>
  </conditionalFormatting>
  <conditionalFormatting sqref="A6:G404 F405:G405">
    <cfRule type="expression" dxfId="2" priority="3">
      <formula>MOD(ROW(),2)=1</formula>
    </cfRule>
  </conditionalFormatting>
  <pageMargins left="0.70866141732283472" right="0.70866141732283472" top="1.0236220472440944" bottom="0.74803149606299213" header="0.23622047244094491" footer="0.31496062992125984"/>
  <pageSetup firstPageNumber="50" fitToHeight="0" orientation="portrait" useFirstPageNumber="1" r:id="rId1"/>
  <headerFooter>
    <oddHeader>&amp;R&amp;G</oddHeader>
    <oddFooter>&amp;R&amp;10&amp;K01+034Page 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73"/>
  <sheetViews>
    <sheetView showGridLines="0" zoomScaleNormal="100" workbookViewId="0">
      <selection sqref="A1:O2"/>
    </sheetView>
  </sheetViews>
  <sheetFormatPr defaultColWidth="9.08984375" defaultRowHeight="13" x14ac:dyDescent="0.3"/>
  <cols>
    <col min="1" max="1" width="22.453125" style="2" customWidth="1"/>
    <col min="2" max="2" width="10.6328125" style="2" customWidth="1"/>
    <col min="3" max="4" width="10.6328125" style="3" customWidth="1"/>
    <col min="5" max="5" width="11.453125" style="3" customWidth="1"/>
    <col min="6" max="6" width="12.90625" style="3" customWidth="1"/>
    <col min="7" max="8" width="12.6328125" style="3" customWidth="1"/>
    <col min="9" max="9" width="15.6328125" style="3" customWidth="1"/>
    <col min="10" max="10" width="13.90625" style="3" customWidth="1"/>
    <col min="11" max="11" width="10.81640625" style="3" customWidth="1"/>
    <col min="12" max="12" width="11.453125" style="3" customWidth="1"/>
    <col min="13" max="13" width="11.36328125" style="3" customWidth="1"/>
    <col min="14" max="14" width="11.36328125" style="2" customWidth="1"/>
    <col min="15" max="15" width="12.36328125" style="2" customWidth="1"/>
    <col min="16" max="16384" width="9.08984375" style="2"/>
  </cols>
  <sheetData>
    <row r="1" spans="1:21" ht="18.5" customHeight="1" x14ac:dyDescent="0.3">
      <c r="A1" s="45" t="s">
        <v>70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21" ht="15.5" customHeight="1" x14ac:dyDescent="0.3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4" spans="1:21" x14ac:dyDescent="0.3">
      <c r="A4" s="2" t="s">
        <v>80</v>
      </c>
      <c r="O4" s="40"/>
    </row>
    <row r="5" spans="1:21" s="41" customFormat="1" ht="39" x14ac:dyDescent="0.3">
      <c r="A5" s="4" t="s">
        <v>71</v>
      </c>
      <c r="B5" s="5" t="s">
        <v>72</v>
      </c>
      <c r="C5" s="5" t="s">
        <v>3</v>
      </c>
      <c r="D5" s="5" t="s">
        <v>4</v>
      </c>
      <c r="E5" s="7" t="s">
        <v>73</v>
      </c>
      <c r="F5" s="7" t="s">
        <v>31</v>
      </c>
      <c r="G5" s="7" t="s">
        <v>32</v>
      </c>
      <c r="H5" s="7" t="s">
        <v>33</v>
      </c>
      <c r="I5" s="7" t="s">
        <v>74</v>
      </c>
      <c r="J5" s="7" t="s">
        <v>37</v>
      </c>
      <c r="K5" s="7" t="s">
        <v>40</v>
      </c>
      <c r="L5" s="5" t="s">
        <v>41</v>
      </c>
      <c r="M5" s="7" t="s">
        <v>5</v>
      </c>
      <c r="N5" s="5" t="s">
        <v>6</v>
      </c>
      <c r="O5" s="8" t="s">
        <v>7</v>
      </c>
    </row>
    <row r="6" spans="1:21" x14ac:dyDescent="0.3">
      <c r="A6" s="42">
        <v>0</v>
      </c>
      <c r="B6" s="43">
        <v>2013</v>
      </c>
      <c r="C6" s="12">
        <v>628</v>
      </c>
      <c r="D6" s="18">
        <f>C6/C$12</f>
        <v>1.0450642348399122E-2</v>
      </c>
      <c r="E6" s="14">
        <v>0</v>
      </c>
      <c r="F6" s="14">
        <v>1929256.43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247874.66</v>
      </c>
      <c r="M6" s="14">
        <v>2177131.09</v>
      </c>
      <c r="N6" s="18">
        <f>M6/M$12</f>
        <v>3.4315291208290265E-3</v>
      </c>
      <c r="O6" s="14">
        <f t="shared" ref="O6:O12" si="0">M6/C6</f>
        <v>3466.7692515923563</v>
      </c>
      <c r="P6" s="3"/>
      <c r="Q6" s="3"/>
      <c r="R6" s="3"/>
      <c r="S6" s="3"/>
      <c r="T6" s="3"/>
      <c r="U6" s="3"/>
    </row>
    <row r="7" spans="1:21" x14ac:dyDescent="0.3">
      <c r="A7" s="44" t="s">
        <v>75</v>
      </c>
      <c r="B7" s="2">
        <v>2013</v>
      </c>
      <c r="C7" s="12">
        <v>19828</v>
      </c>
      <c r="D7" s="18">
        <f t="shared" ref="D7:D11" si="1">C7/C$12</f>
        <v>0.32996072688544231</v>
      </c>
      <c r="E7" s="14">
        <v>25740333.579999998</v>
      </c>
      <c r="F7" s="14">
        <v>9530566.8200000003</v>
      </c>
      <c r="G7" s="14">
        <v>518676.47</v>
      </c>
      <c r="H7" s="14">
        <v>64077.49</v>
      </c>
      <c r="I7" s="14">
        <v>893975.21</v>
      </c>
      <c r="J7" s="14">
        <v>159148.15</v>
      </c>
      <c r="K7" s="14">
        <v>46890.95</v>
      </c>
      <c r="L7" s="14">
        <v>-1783844.49</v>
      </c>
      <c r="M7" s="14">
        <v>35169824.18</v>
      </c>
      <c r="N7" s="18">
        <f t="shared" ref="N7:N11" si="2">M7/M$12</f>
        <v>5.5433628412383217E-2</v>
      </c>
      <c r="O7" s="14">
        <f t="shared" si="0"/>
        <v>1773.7454196086342</v>
      </c>
      <c r="P7" s="3"/>
      <c r="Q7" s="3"/>
      <c r="R7" s="3"/>
      <c r="S7" s="3"/>
      <c r="T7" s="3"/>
      <c r="U7" s="3"/>
    </row>
    <row r="8" spans="1:21" x14ac:dyDescent="0.3">
      <c r="A8" s="44" t="s">
        <v>76</v>
      </c>
      <c r="B8" s="2">
        <v>2013</v>
      </c>
      <c r="C8" s="12">
        <v>16167</v>
      </c>
      <c r="D8" s="18">
        <f t="shared" si="1"/>
        <v>0.26903747587033217</v>
      </c>
      <c r="E8" s="14">
        <v>45787494.420000002</v>
      </c>
      <c r="F8" s="14">
        <v>17538694.379999999</v>
      </c>
      <c r="G8" s="14">
        <v>1235248.05</v>
      </c>
      <c r="H8" s="14">
        <v>282112.45</v>
      </c>
      <c r="I8" s="14">
        <v>1170777.7</v>
      </c>
      <c r="J8" s="14">
        <v>180743.49</v>
      </c>
      <c r="K8" s="14">
        <v>72112.47</v>
      </c>
      <c r="L8" s="14">
        <v>-912583.2</v>
      </c>
      <c r="M8" s="14">
        <v>65354599.759999998</v>
      </c>
      <c r="N8" s="18">
        <f t="shared" si="2"/>
        <v>0.10300997183250261</v>
      </c>
      <c r="O8" s="14">
        <f t="shared" si="0"/>
        <v>4042.4692125935549</v>
      </c>
      <c r="P8" s="3"/>
      <c r="Q8" s="3"/>
      <c r="R8" s="3"/>
      <c r="S8" s="3"/>
      <c r="T8" s="3"/>
      <c r="U8" s="3"/>
    </row>
    <row r="9" spans="1:21" x14ac:dyDescent="0.3">
      <c r="A9" s="44" t="s">
        <v>77</v>
      </c>
      <c r="B9" s="2">
        <v>2013</v>
      </c>
      <c r="C9" s="12">
        <v>22561</v>
      </c>
      <c r="D9" s="18">
        <f t="shared" si="1"/>
        <v>0.37544099048126206</v>
      </c>
      <c r="E9" s="14">
        <v>179458913.53999999</v>
      </c>
      <c r="F9" s="14">
        <v>118416646.38</v>
      </c>
      <c r="G9" s="14">
        <v>28679608.329999998</v>
      </c>
      <c r="H9" s="14">
        <v>5822277.8600000003</v>
      </c>
      <c r="I9" s="14">
        <v>13713563.57</v>
      </c>
      <c r="J9" s="14">
        <v>9687137.0099999998</v>
      </c>
      <c r="K9" s="14">
        <v>1872086.44</v>
      </c>
      <c r="L9" s="14">
        <v>11028597.84</v>
      </c>
      <c r="M9" s="14">
        <v>368678830.97000003</v>
      </c>
      <c r="N9" s="18">
        <f t="shared" si="2"/>
        <v>0.58110058255920527</v>
      </c>
      <c r="O9" s="14">
        <f t="shared" si="0"/>
        <v>16341.422409024424</v>
      </c>
      <c r="P9" s="3"/>
      <c r="Q9" s="3"/>
      <c r="R9" s="3"/>
      <c r="S9" s="3"/>
      <c r="T9" s="3"/>
      <c r="U9" s="3"/>
    </row>
    <row r="10" spans="1:21" x14ac:dyDescent="0.3">
      <c r="A10" s="44" t="s">
        <v>78</v>
      </c>
      <c r="B10" s="2">
        <v>2013</v>
      </c>
      <c r="C10" s="12">
        <v>255</v>
      </c>
      <c r="D10" s="18">
        <f>C10/C$12</f>
        <v>4.2434933102576053E-3</v>
      </c>
      <c r="E10" s="14">
        <v>9572256.4100000001</v>
      </c>
      <c r="F10" s="14">
        <v>5854582.3600000003</v>
      </c>
      <c r="G10" s="14">
        <v>2175674.0299999998</v>
      </c>
      <c r="H10" s="14">
        <v>523120.13</v>
      </c>
      <c r="I10" s="14">
        <v>337148.83</v>
      </c>
      <c r="J10" s="14">
        <v>1421352.22</v>
      </c>
      <c r="K10" s="14">
        <v>138733.45000000001</v>
      </c>
      <c r="L10" s="14">
        <v>734034.57</v>
      </c>
      <c r="M10" s="14">
        <v>20756902</v>
      </c>
      <c r="N10" s="18">
        <f t="shared" si="2"/>
        <v>3.2716410141014646E-2</v>
      </c>
      <c r="O10" s="14">
        <f t="shared" si="0"/>
        <v>81399.615686274512</v>
      </c>
      <c r="P10" s="3"/>
      <c r="Q10" s="3"/>
      <c r="R10" s="3"/>
      <c r="S10" s="3"/>
      <c r="T10" s="3"/>
      <c r="U10" s="3"/>
    </row>
    <row r="11" spans="1:21" x14ac:dyDescent="0.3">
      <c r="A11" s="44" t="s">
        <v>79</v>
      </c>
      <c r="B11" s="2">
        <v>2013</v>
      </c>
      <c r="C11" s="12">
        <v>653</v>
      </c>
      <c r="D11" s="18">
        <f t="shared" si="1"/>
        <v>1.086667110430673E-2</v>
      </c>
      <c r="E11" s="14">
        <v>88975958.629999995</v>
      </c>
      <c r="F11" s="14">
        <v>11704166.720000001</v>
      </c>
      <c r="G11" s="14">
        <v>5807681.0199999996</v>
      </c>
      <c r="H11" s="14">
        <v>7051435.2599999998</v>
      </c>
      <c r="I11" s="14">
        <v>666752.26</v>
      </c>
      <c r="J11" s="14">
        <v>21071861.510000002</v>
      </c>
      <c r="K11" s="14">
        <v>1541919.01</v>
      </c>
      <c r="L11" s="14">
        <v>5492191.3600000003</v>
      </c>
      <c r="M11" s="14">
        <v>142311965.77000001</v>
      </c>
      <c r="N11" s="18">
        <f t="shared" si="2"/>
        <v>0.22430787793406537</v>
      </c>
      <c r="O11" s="14">
        <f t="shared" si="0"/>
        <v>217935.62905053599</v>
      </c>
      <c r="P11" s="3"/>
    </row>
    <row r="12" spans="1:21" x14ac:dyDescent="0.3">
      <c r="A12" s="44" t="s">
        <v>18</v>
      </c>
      <c r="B12" s="2">
        <v>2013</v>
      </c>
      <c r="C12" s="12">
        <f>SUM(C6:C11)</f>
        <v>60092</v>
      </c>
      <c r="D12" s="18">
        <f>SUM(D6:D11)</f>
        <v>1</v>
      </c>
      <c r="E12" s="14">
        <f>SUM(E6:E11)</f>
        <v>349534956.57999998</v>
      </c>
      <c r="F12" s="14">
        <f t="shared" ref="F12:M12" si="3">SUM(F6:F11)</f>
        <v>164973913.09</v>
      </c>
      <c r="G12" s="14">
        <f t="shared" si="3"/>
        <v>38416887.899999999</v>
      </c>
      <c r="H12" s="14">
        <f t="shared" si="3"/>
        <v>13743023.190000001</v>
      </c>
      <c r="I12" s="14">
        <f t="shared" si="3"/>
        <v>16782217.57</v>
      </c>
      <c r="J12" s="14">
        <f t="shared" si="3"/>
        <v>32520242.380000003</v>
      </c>
      <c r="K12" s="14">
        <f t="shared" si="3"/>
        <v>3671742.3200000003</v>
      </c>
      <c r="L12" s="14">
        <f t="shared" si="3"/>
        <v>14806270.739999998</v>
      </c>
      <c r="M12" s="14">
        <f t="shared" si="3"/>
        <v>634449253.76999998</v>
      </c>
      <c r="N12" s="18">
        <f>SUM(N6:N11)</f>
        <v>1</v>
      </c>
      <c r="O12" s="14">
        <f t="shared" si="0"/>
        <v>10557.965349297743</v>
      </c>
      <c r="P12" s="3"/>
    </row>
    <row r="13" spans="1:21" x14ac:dyDescent="0.3">
      <c r="A13" s="44"/>
      <c r="C13" s="2"/>
      <c r="D13" s="18"/>
      <c r="E13" s="14"/>
      <c r="F13" s="14"/>
      <c r="G13" s="14"/>
      <c r="H13" s="14"/>
      <c r="I13" s="14"/>
      <c r="J13" s="14"/>
      <c r="K13" s="14"/>
      <c r="L13" s="14"/>
      <c r="M13" s="14"/>
      <c r="N13" s="18"/>
      <c r="O13" s="14"/>
      <c r="P13" s="3"/>
    </row>
    <row r="14" spans="1:21" x14ac:dyDescent="0.3">
      <c r="A14" s="42">
        <v>0</v>
      </c>
      <c r="B14" s="2">
        <v>2017</v>
      </c>
      <c r="C14" s="12">
        <v>469</v>
      </c>
      <c r="D14" s="18">
        <f>C14/C$20</f>
        <v>6.462725644205595E-3</v>
      </c>
      <c r="E14" s="14">
        <v>0</v>
      </c>
      <c r="F14" s="14">
        <v>1464058.57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182193.92000000001</v>
      </c>
      <c r="M14" s="14">
        <v>1646252.49</v>
      </c>
      <c r="N14" s="18">
        <f>M14/M$20</f>
        <v>2.2459413613198447E-3</v>
      </c>
      <c r="O14" s="14">
        <f t="shared" ref="O14:O20" si="4">M14/C14</f>
        <v>3510.1332409381662</v>
      </c>
    </row>
    <row r="15" spans="1:21" x14ac:dyDescent="0.3">
      <c r="A15" s="44" t="s">
        <v>75</v>
      </c>
      <c r="B15" s="2">
        <v>2017</v>
      </c>
      <c r="C15" s="12">
        <v>23163</v>
      </c>
      <c r="D15" s="18">
        <f t="shared" ref="D15:D19" si="5">C15/C$20</f>
        <v>0.3191814799503927</v>
      </c>
      <c r="E15" s="14">
        <v>29757210.100000001</v>
      </c>
      <c r="F15" s="14">
        <v>6446188.0800000001</v>
      </c>
      <c r="G15" s="14">
        <v>469045.47</v>
      </c>
      <c r="H15" s="14">
        <v>81254.86</v>
      </c>
      <c r="I15" s="14">
        <v>692066.1</v>
      </c>
      <c r="J15" s="14">
        <v>126826.06</v>
      </c>
      <c r="K15" s="14">
        <v>35593.68</v>
      </c>
      <c r="L15" s="14">
        <v>-2865075.72</v>
      </c>
      <c r="M15" s="14">
        <v>34743108.630000003</v>
      </c>
      <c r="N15" s="18">
        <f t="shared" ref="N15:N19" si="6">M15/M$20</f>
        <v>4.7399159707843759E-2</v>
      </c>
      <c r="O15" s="14">
        <f t="shared" si="4"/>
        <v>1499.9399313560421</v>
      </c>
    </row>
    <row r="16" spans="1:21" x14ac:dyDescent="0.3">
      <c r="A16" s="44" t="s">
        <v>76</v>
      </c>
      <c r="B16" s="2">
        <v>2017</v>
      </c>
      <c r="C16" s="12">
        <v>20034</v>
      </c>
      <c r="D16" s="18">
        <f t="shared" si="5"/>
        <v>0.27606448945845391</v>
      </c>
      <c r="E16" s="14">
        <v>57650950.869999997</v>
      </c>
      <c r="F16" s="14">
        <v>16053265.310000001</v>
      </c>
      <c r="G16" s="14">
        <v>1319239.25</v>
      </c>
      <c r="H16" s="14">
        <v>478840.52</v>
      </c>
      <c r="I16" s="14">
        <v>972450.72</v>
      </c>
      <c r="J16" s="14">
        <v>220819.12</v>
      </c>
      <c r="K16" s="14">
        <v>59367.78</v>
      </c>
      <c r="L16" s="14">
        <v>-1925034.69</v>
      </c>
      <c r="M16" s="14">
        <v>74829898.879999995</v>
      </c>
      <c r="N16" s="18">
        <f t="shared" si="6"/>
        <v>0.10208857145477941</v>
      </c>
      <c r="O16" s="14">
        <f t="shared" si="4"/>
        <v>3735.1451971648194</v>
      </c>
    </row>
    <row r="17" spans="1:15" x14ac:dyDescent="0.3">
      <c r="A17" s="44" t="s">
        <v>77</v>
      </c>
      <c r="B17" s="2">
        <v>2017</v>
      </c>
      <c r="C17" s="12">
        <v>27464</v>
      </c>
      <c r="D17" s="18">
        <f t="shared" si="5"/>
        <v>0.37844839465343805</v>
      </c>
      <c r="E17" s="14">
        <v>248695296.93000001</v>
      </c>
      <c r="F17" s="14">
        <v>123251168.56</v>
      </c>
      <c r="G17" s="14">
        <v>26802404.16</v>
      </c>
      <c r="H17" s="14">
        <v>10860272.140000001</v>
      </c>
      <c r="I17" s="14">
        <v>13514981.92</v>
      </c>
      <c r="J17" s="14">
        <v>9953630.9700000007</v>
      </c>
      <c r="K17" s="14">
        <v>2635380.08</v>
      </c>
      <c r="L17" s="14">
        <v>8060062.4299999997</v>
      </c>
      <c r="M17" s="14">
        <v>443773197.19</v>
      </c>
      <c r="N17" s="18">
        <f t="shared" si="6"/>
        <v>0.60542874478153019</v>
      </c>
      <c r="O17" s="14">
        <f t="shared" si="4"/>
        <v>16158.35993263909</v>
      </c>
    </row>
    <row r="18" spans="1:15" x14ac:dyDescent="0.3">
      <c r="A18" s="44" t="s">
        <v>78</v>
      </c>
      <c r="B18" s="2">
        <v>2017</v>
      </c>
      <c r="C18" s="12">
        <v>653</v>
      </c>
      <c r="D18" s="18">
        <f t="shared" si="5"/>
        <v>8.998208626154058E-3</v>
      </c>
      <c r="E18" s="14">
        <v>25271968.440000001</v>
      </c>
      <c r="F18" s="14">
        <v>11910644.220000001</v>
      </c>
      <c r="G18" s="14">
        <v>5755246.0899999999</v>
      </c>
      <c r="H18" s="14">
        <v>2000668.36</v>
      </c>
      <c r="I18" s="14">
        <v>797868.49</v>
      </c>
      <c r="J18" s="14">
        <v>2924997.08</v>
      </c>
      <c r="K18" s="14">
        <v>360142.4</v>
      </c>
      <c r="L18" s="14">
        <v>1826904.77</v>
      </c>
      <c r="M18" s="14">
        <v>50848439.850000001</v>
      </c>
      <c r="N18" s="18">
        <f t="shared" si="6"/>
        <v>6.9371262859987681E-2</v>
      </c>
      <c r="O18" s="14">
        <f t="shared" si="4"/>
        <v>77868.97373660031</v>
      </c>
    </row>
    <row r="19" spans="1:15" x14ac:dyDescent="0.3">
      <c r="A19" s="44" t="s">
        <v>79</v>
      </c>
      <c r="B19" s="2">
        <v>2017</v>
      </c>
      <c r="C19" s="12">
        <v>787</v>
      </c>
      <c r="D19" s="18">
        <f t="shared" si="5"/>
        <v>1.0844701667355657E-2</v>
      </c>
      <c r="E19" s="14">
        <v>75945960.709999993</v>
      </c>
      <c r="F19" s="14">
        <v>14972505</v>
      </c>
      <c r="G19" s="14">
        <v>7877772.4699999997</v>
      </c>
      <c r="H19" s="14">
        <v>7622730.0099999998</v>
      </c>
      <c r="I19" s="14">
        <v>960135.24</v>
      </c>
      <c r="J19" s="14">
        <v>13129383.84</v>
      </c>
      <c r="K19" s="14">
        <v>1587724.88</v>
      </c>
      <c r="L19" s="14">
        <v>5052860.34</v>
      </c>
      <c r="M19" s="14">
        <v>127149072.48999999</v>
      </c>
      <c r="N19" s="18">
        <f t="shared" si="6"/>
        <v>0.173466319834539</v>
      </c>
      <c r="O19" s="14">
        <f t="shared" si="4"/>
        <v>161561.71853875477</v>
      </c>
    </row>
    <row r="20" spans="1:15" x14ac:dyDescent="0.3">
      <c r="A20" s="44" t="s">
        <v>18</v>
      </c>
      <c r="B20" s="2">
        <v>2017</v>
      </c>
      <c r="C20" s="12">
        <f>SUM(C14:C19)</f>
        <v>72570</v>
      </c>
      <c r="D20" s="18">
        <f>SUM(D14:D19)</f>
        <v>0.99999999999999989</v>
      </c>
      <c r="E20" s="14">
        <f>SUM(E14:E19)</f>
        <v>437321387.04999995</v>
      </c>
      <c r="F20" s="14">
        <f t="shared" ref="F20:M20" si="7">SUM(F14:F19)</f>
        <v>174097829.74000001</v>
      </c>
      <c r="G20" s="14">
        <f t="shared" si="7"/>
        <v>42223707.439999998</v>
      </c>
      <c r="H20" s="14">
        <f t="shared" si="7"/>
        <v>21043765.890000001</v>
      </c>
      <c r="I20" s="14">
        <f t="shared" si="7"/>
        <v>16937502.469999999</v>
      </c>
      <c r="J20" s="14">
        <f t="shared" si="7"/>
        <v>26355657.07</v>
      </c>
      <c r="K20" s="14">
        <f t="shared" si="7"/>
        <v>4678208.82</v>
      </c>
      <c r="L20" s="14">
        <f t="shared" si="7"/>
        <v>10331911.049999999</v>
      </c>
      <c r="M20" s="14">
        <f t="shared" si="7"/>
        <v>732989969.53000009</v>
      </c>
      <c r="N20" s="18">
        <f>SUM(N14:N19)</f>
        <v>0.99999999999999978</v>
      </c>
      <c r="O20" s="14">
        <f t="shared" si="4"/>
        <v>10100.454313490425</v>
      </c>
    </row>
    <row r="26" spans="1:15" x14ac:dyDescent="0.3"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</row>
    <row r="27" spans="1:15" x14ac:dyDescent="0.3"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</row>
    <row r="28" spans="1:15" x14ac:dyDescent="0.3"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</row>
    <row r="29" spans="1:15" x14ac:dyDescent="0.3"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</row>
    <row r="30" spans="1:15" x14ac:dyDescent="0.3"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1:15" x14ac:dyDescent="0.3">
      <c r="E31" s="31"/>
      <c r="F31" s="31"/>
      <c r="G31" s="31"/>
      <c r="H31" s="31"/>
      <c r="I31" s="31"/>
      <c r="J31" s="31"/>
      <c r="K31" s="31"/>
      <c r="L31" s="31"/>
      <c r="M31" s="31"/>
    </row>
    <row r="32" spans="1:15" x14ac:dyDescent="0.3">
      <c r="E32" s="31"/>
      <c r="F32" s="31"/>
      <c r="G32" s="31"/>
      <c r="H32" s="31"/>
      <c r="I32" s="31"/>
      <c r="J32" s="31"/>
      <c r="K32" s="31"/>
      <c r="L32" s="31"/>
      <c r="M32" s="31"/>
    </row>
    <row r="33" spans="5:13" x14ac:dyDescent="0.3">
      <c r="E33" s="31"/>
      <c r="F33" s="31"/>
      <c r="G33" s="31"/>
      <c r="H33" s="31"/>
      <c r="I33" s="31"/>
      <c r="J33" s="31"/>
      <c r="K33" s="31"/>
      <c r="L33" s="31"/>
      <c r="M33" s="31"/>
    </row>
    <row r="34" spans="5:13" x14ac:dyDescent="0.3">
      <c r="E34" s="31"/>
      <c r="F34" s="31"/>
      <c r="G34" s="31"/>
      <c r="H34" s="31"/>
      <c r="I34" s="31"/>
      <c r="J34" s="31"/>
      <c r="K34" s="31"/>
      <c r="L34" s="31"/>
      <c r="M34" s="31"/>
    </row>
    <row r="35" spans="5:13" x14ac:dyDescent="0.3">
      <c r="E35" s="31"/>
      <c r="F35" s="31"/>
      <c r="G35" s="31"/>
      <c r="H35" s="31"/>
      <c r="I35" s="31"/>
      <c r="J35" s="31"/>
      <c r="K35" s="31"/>
      <c r="L35" s="31"/>
      <c r="M35" s="31"/>
    </row>
    <row r="36" spans="5:13" x14ac:dyDescent="0.3">
      <c r="E36" s="31"/>
      <c r="F36" s="31"/>
      <c r="G36" s="31"/>
      <c r="H36" s="31"/>
      <c r="I36" s="31"/>
      <c r="J36" s="31"/>
      <c r="K36" s="31"/>
      <c r="L36" s="31"/>
      <c r="M36" s="31"/>
    </row>
    <row r="37" spans="5:13" x14ac:dyDescent="0.3">
      <c r="E37" s="31"/>
      <c r="F37" s="31"/>
      <c r="G37" s="31"/>
      <c r="H37" s="31"/>
      <c r="I37" s="31"/>
      <c r="J37" s="31"/>
      <c r="K37" s="31"/>
      <c r="L37" s="31"/>
      <c r="M37" s="31"/>
    </row>
    <row r="38" spans="5:13" x14ac:dyDescent="0.3">
      <c r="E38" s="31"/>
      <c r="F38" s="31"/>
      <c r="G38" s="31"/>
      <c r="H38" s="31"/>
      <c r="I38" s="31"/>
      <c r="J38" s="31"/>
      <c r="K38" s="31"/>
      <c r="L38" s="31"/>
      <c r="M38" s="31"/>
    </row>
    <row r="39" spans="5:13" x14ac:dyDescent="0.3">
      <c r="E39" s="31"/>
      <c r="F39" s="31"/>
      <c r="G39" s="31"/>
      <c r="H39" s="31"/>
      <c r="I39" s="31"/>
      <c r="J39" s="31"/>
      <c r="K39" s="31"/>
      <c r="L39" s="31"/>
      <c r="M39" s="31"/>
    </row>
    <row r="40" spans="5:13" x14ac:dyDescent="0.3">
      <c r="E40" s="31"/>
      <c r="F40" s="31"/>
      <c r="G40" s="31"/>
      <c r="H40" s="31"/>
      <c r="I40" s="31"/>
      <c r="J40" s="31"/>
      <c r="K40" s="31"/>
      <c r="L40" s="31"/>
      <c r="M40" s="31"/>
    </row>
    <row r="41" spans="5:13" x14ac:dyDescent="0.3">
      <c r="E41" s="31"/>
      <c r="F41" s="31"/>
      <c r="G41" s="31"/>
      <c r="H41" s="31"/>
      <c r="I41" s="31"/>
      <c r="J41" s="31"/>
      <c r="K41" s="31"/>
      <c r="L41" s="31"/>
      <c r="M41" s="31"/>
    </row>
    <row r="42" spans="5:13" x14ac:dyDescent="0.3">
      <c r="E42" s="31"/>
      <c r="F42" s="31"/>
      <c r="G42" s="31"/>
      <c r="H42" s="31"/>
      <c r="I42" s="31"/>
      <c r="J42" s="31"/>
      <c r="K42" s="31"/>
      <c r="L42" s="31"/>
      <c r="M42" s="31"/>
    </row>
    <row r="43" spans="5:13" x14ac:dyDescent="0.3">
      <c r="E43" s="31"/>
      <c r="F43" s="31"/>
      <c r="G43" s="31"/>
      <c r="H43" s="31"/>
      <c r="I43" s="31"/>
      <c r="J43" s="31"/>
      <c r="K43" s="31"/>
      <c r="L43" s="31"/>
      <c r="M43" s="31"/>
    </row>
    <row r="44" spans="5:13" x14ac:dyDescent="0.3">
      <c r="E44" s="31"/>
      <c r="F44" s="31"/>
      <c r="G44" s="31"/>
      <c r="H44" s="31"/>
      <c r="I44" s="31"/>
      <c r="J44" s="31"/>
      <c r="K44" s="31"/>
      <c r="L44" s="31"/>
      <c r="M44" s="31"/>
    </row>
    <row r="45" spans="5:13" x14ac:dyDescent="0.3">
      <c r="E45" s="31"/>
      <c r="F45" s="31"/>
      <c r="G45" s="31"/>
      <c r="H45" s="31"/>
      <c r="I45" s="31"/>
      <c r="J45" s="31"/>
      <c r="K45" s="31"/>
      <c r="L45" s="31"/>
      <c r="M45" s="31"/>
    </row>
    <row r="46" spans="5:13" x14ac:dyDescent="0.3">
      <c r="E46" s="31"/>
      <c r="F46" s="31"/>
      <c r="G46" s="31"/>
      <c r="H46" s="31"/>
      <c r="I46" s="31"/>
      <c r="J46" s="31"/>
      <c r="K46" s="31"/>
      <c r="L46" s="31"/>
      <c r="M46" s="31"/>
    </row>
    <row r="47" spans="5:13" x14ac:dyDescent="0.3">
      <c r="E47" s="31"/>
      <c r="F47" s="31"/>
      <c r="G47" s="31"/>
      <c r="H47" s="31"/>
      <c r="I47" s="31"/>
      <c r="J47" s="31"/>
      <c r="K47" s="31"/>
      <c r="L47" s="31"/>
      <c r="M47" s="31"/>
    </row>
    <row r="48" spans="5:13" x14ac:dyDescent="0.3">
      <c r="E48" s="31"/>
      <c r="F48" s="31"/>
      <c r="G48" s="31"/>
      <c r="H48" s="31"/>
      <c r="I48" s="31"/>
      <c r="J48" s="31"/>
      <c r="K48" s="31"/>
      <c r="L48" s="31"/>
      <c r="M48" s="31"/>
    </row>
    <row r="49" spans="5:13" x14ac:dyDescent="0.3">
      <c r="E49" s="31"/>
      <c r="F49" s="31"/>
      <c r="G49" s="31"/>
      <c r="H49" s="31"/>
      <c r="I49" s="31"/>
      <c r="J49" s="31"/>
      <c r="K49" s="31"/>
      <c r="L49" s="31"/>
      <c r="M49" s="31"/>
    </row>
    <row r="50" spans="5:13" x14ac:dyDescent="0.3">
      <c r="E50" s="31"/>
      <c r="F50" s="31"/>
      <c r="G50" s="31"/>
      <c r="H50" s="31"/>
      <c r="I50" s="31"/>
      <c r="J50" s="31"/>
      <c r="K50" s="31"/>
      <c r="L50" s="31"/>
      <c r="M50" s="31"/>
    </row>
    <row r="51" spans="5:13" x14ac:dyDescent="0.3">
      <c r="E51" s="31"/>
      <c r="F51" s="31"/>
      <c r="G51" s="31"/>
      <c r="H51" s="31"/>
      <c r="I51" s="31"/>
      <c r="J51" s="31"/>
      <c r="K51" s="31"/>
      <c r="L51" s="31"/>
      <c r="M51" s="31"/>
    </row>
    <row r="52" spans="5:13" x14ac:dyDescent="0.3">
      <c r="E52" s="31"/>
      <c r="F52" s="31"/>
      <c r="G52" s="31"/>
      <c r="H52" s="31"/>
      <c r="I52" s="31"/>
      <c r="J52" s="31"/>
      <c r="K52" s="31"/>
      <c r="L52" s="31"/>
      <c r="M52" s="31"/>
    </row>
    <row r="53" spans="5:13" x14ac:dyDescent="0.3">
      <c r="E53" s="31"/>
      <c r="F53" s="31"/>
      <c r="G53" s="31"/>
      <c r="H53" s="31"/>
      <c r="I53" s="31"/>
      <c r="J53" s="31"/>
      <c r="K53" s="31"/>
      <c r="L53" s="31"/>
      <c r="M53" s="31"/>
    </row>
    <row r="54" spans="5:13" x14ac:dyDescent="0.3">
      <c r="E54" s="31"/>
      <c r="F54" s="31"/>
      <c r="G54" s="31"/>
      <c r="H54" s="31"/>
      <c r="I54" s="31"/>
      <c r="J54" s="31"/>
      <c r="K54" s="31"/>
      <c r="L54" s="31"/>
      <c r="M54" s="31"/>
    </row>
    <row r="55" spans="5:13" x14ac:dyDescent="0.3">
      <c r="E55" s="31"/>
      <c r="F55" s="31"/>
      <c r="G55" s="31"/>
      <c r="H55" s="31"/>
      <c r="I55" s="31"/>
      <c r="J55" s="31"/>
      <c r="K55" s="31"/>
      <c r="L55" s="31"/>
      <c r="M55" s="31"/>
    </row>
    <row r="56" spans="5:13" x14ac:dyDescent="0.3">
      <c r="E56" s="31"/>
      <c r="F56" s="31"/>
      <c r="G56" s="31"/>
      <c r="H56" s="31"/>
      <c r="I56" s="31"/>
      <c r="J56" s="31"/>
      <c r="K56" s="31"/>
      <c r="L56" s="31"/>
      <c r="M56" s="31"/>
    </row>
    <row r="57" spans="5:13" x14ac:dyDescent="0.3">
      <c r="E57" s="31"/>
      <c r="F57" s="31"/>
      <c r="G57" s="31"/>
      <c r="H57" s="31"/>
      <c r="I57" s="31"/>
      <c r="J57" s="31"/>
      <c r="K57" s="31"/>
      <c r="L57" s="31"/>
      <c r="M57" s="31"/>
    </row>
    <row r="58" spans="5:13" x14ac:dyDescent="0.3">
      <c r="E58" s="31"/>
      <c r="F58" s="31"/>
      <c r="G58" s="31"/>
      <c r="H58" s="31"/>
      <c r="I58" s="31"/>
      <c r="J58" s="31"/>
      <c r="K58" s="31"/>
      <c r="L58" s="31"/>
      <c r="M58" s="31"/>
    </row>
    <row r="59" spans="5:13" x14ac:dyDescent="0.3">
      <c r="E59" s="31"/>
      <c r="F59" s="31"/>
      <c r="G59" s="31"/>
      <c r="H59" s="31"/>
      <c r="I59" s="31"/>
      <c r="J59" s="31"/>
      <c r="K59" s="31"/>
      <c r="L59" s="31"/>
      <c r="M59" s="31"/>
    </row>
    <row r="60" spans="5:13" x14ac:dyDescent="0.3">
      <c r="E60" s="31"/>
      <c r="F60" s="31"/>
      <c r="G60" s="31"/>
      <c r="H60" s="31"/>
      <c r="I60" s="31"/>
      <c r="J60" s="31"/>
      <c r="K60" s="31"/>
      <c r="L60" s="31"/>
      <c r="M60" s="31"/>
    </row>
    <row r="61" spans="5:13" x14ac:dyDescent="0.3">
      <c r="E61" s="31"/>
      <c r="F61" s="31"/>
      <c r="G61" s="31"/>
      <c r="H61" s="31"/>
      <c r="I61" s="31"/>
      <c r="J61" s="31"/>
      <c r="K61" s="31"/>
      <c r="L61" s="31"/>
      <c r="M61" s="31"/>
    </row>
    <row r="62" spans="5:13" x14ac:dyDescent="0.3">
      <c r="E62" s="31"/>
      <c r="F62" s="31"/>
      <c r="G62" s="31"/>
      <c r="H62" s="31"/>
      <c r="I62" s="31"/>
      <c r="J62" s="31"/>
      <c r="K62" s="31"/>
      <c r="L62" s="31"/>
      <c r="M62" s="31"/>
    </row>
    <row r="63" spans="5:13" x14ac:dyDescent="0.3">
      <c r="E63" s="31"/>
      <c r="F63" s="31"/>
      <c r="G63" s="31"/>
      <c r="H63" s="31"/>
      <c r="I63" s="31"/>
      <c r="J63" s="31"/>
      <c r="K63" s="31"/>
      <c r="L63" s="31"/>
      <c r="M63" s="31"/>
    </row>
    <row r="64" spans="5:13" x14ac:dyDescent="0.3">
      <c r="E64" s="31"/>
      <c r="F64" s="31"/>
      <c r="G64" s="31"/>
      <c r="H64" s="31"/>
      <c r="I64" s="31"/>
      <c r="J64" s="31"/>
      <c r="K64" s="31"/>
      <c r="L64" s="31"/>
      <c r="M64" s="31"/>
    </row>
    <row r="65" spans="5:13" x14ac:dyDescent="0.3">
      <c r="E65" s="31"/>
      <c r="F65" s="31"/>
      <c r="G65" s="31"/>
      <c r="H65" s="31"/>
      <c r="I65" s="31"/>
      <c r="J65" s="31"/>
      <c r="K65" s="31"/>
      <c r="L65" s="31"/>
      <c r="M65" s="31"/>
    </row>
    <row r="66" spans="5:13" x14ac:dyDescent="0.3">
      <c r="E66" s="31"/>
      <c r="F66" s="31"/>
      <c r="G66" s="31"/>
      <c r="H66" s="31"/>
      <c r="I66" s="31"/>
      <c r="J66" s="31"/>
      <c r="K66" s="31"/>
      <c r="L66" s="31"/>
      <c r="M66" s="31"/>
    </row>
    <row r="67" spans="5:13" x14ac:dyDescent="0.3">
      <c r="E67" s="31"/>
      <c r="F67" s="31"/>
      <c r="G67" s="31"/>
      <c r="H67" s="31"/>
      <c r="I67" s="31"/>
      <c r="J67" s="31"/>
      <c r="K67" s="31"/>
      <c r="L67" s="31"/>
      <c r="M67" s="31"/>
    </row>
    <row r="68" spans="5:13" x14ac:dyDescent="0.3">
      <c r="E68" s="31"/>
      <c r="F68" s="31"/>
      <c r="G68" s="31"/>
      <c r="H68" s="31"/>
      <c r="I68" s="31"/>
      <c r="J68" s="31"/>
      <c r="K68" s="31"/>
      <c r="L68" s="31"/>
      <c r="M68" s="31"/>
    </row>
    <row r="69" spans="5:13" x14ac:dyDescent="0.3">
      <c r="E69" s="31"/>
      <c r="F69" s="31"/>
      <c r="G69" s="31"/>
      <c r="H69" s="31"/>
      <c r="I69" s="31"/>
      <c r="J69" s="31"/>
      <c r="K69" s="31"/>
      <c r="L69" s="31"/>
      <c r="M69" s="31"/>
    </row>
    <row r="70" spans="5:13" x14ac:dyDescent="0.3">
      <c r="E70" s="31"/>
      <c r="F70" s="31"/>
      <c r="G70" s="31"/>
      <c r="H70" s="31"/>
      <c r="I70" s="31"/>
      <c r="J70" s="31"/>
      <c r="K70" s="31"/>
      <c r="L70" s="31"/>
      <c r="M70" s="31"/>
    </row>
    <row r="71" spans="5:13" x14ac:dyDescent="0.3">
      <c r="E71" s="31"/>
      <c r="F71" s="31"/>
      <c r="G71" s="31"/>
      <c r="H71" s="31"/>
      <c r="I71" s="31"/>
      <c r="J71" s="31"/>
      <c r="K71" s="31"/>
      <c r="L71" s="31"/>
      <c r="M71" s="31"/>
    </row>
    <row r="72" spans="5:13" x14ac:dyDescent="0.3">
      <c r="E72" s="31"/>
      <c r="F72" s="31"/>
      <c r="G72" s="31"/>
      <c r="H72" s="31"/>
      <c r="I72" s="31"/>
      <c r="J72" s="31"/>
      <c r="K72" s="31"/>
      <c r="L72" s="31"/>
      <c r="M72" s="31"/>
    </row>
    <row r="73" spans="5:13" x14ac:dyDescent="0.3">
      <c r="E73" s="31"/>
      <c r="F73" s="31"/>
      <c r="G73" s="31"/>
      <c r="H73" s="31"/>
      <c r="I73" s="31"/>
      <c r="J73" s="31"/>
      <c r="K73" s="31"/>
      <c r="L73" s="31"/>
      <c r="M73" s="31"/>
    </row>
  </sheetData>
  <autoFilter ref="A5:O5" xr:uid="{00000000-0009-0000-0000-000008000000}"/>
  <mergeCells count="1">
    <mergeCell ref="A1:O2"/>
  </mergeCells>
  <conditionalFormatting sqref="A6:O12">
    <cfRule type="expression" dxfId="1" priority="2">
      <formula>MOD(ROW(),2)=1</formula>
    </cfRule>
  </conditionalFormatting>
  <conditionalFormatting sqref="A14:O20">
    <cfRule type="expression" dxfId="0" priority="1">
      <formula>MOD(ROW(),2)=1</formula>
    </cfRule>
  </conditionalFormatting>
  <pageMargins left="0.70866141732283472" right="0.70866141732283472" top="1.0236220472440944" bottom="0.74803149606299213" header="0.23622047244094491" footer="0.31496062992125984"/>
  <pageSetup scale="64" firstPageNumber="59" fitToHeight="0" orientation="landscape" useFirstPageNumber="1" r:id="rId1"/>
  <headerFooter>
    <oddHeader>&amp;R&amp;G</oddHeader>
    <oddFooter>&amp;R&amp;10&amp;K01+034Page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notes</vt:lpstr>
      <vt:lpstr>female</vt:lpstr>
      <vt:lpstr>male</vt:lpstr>
      <vt:lpstr>gender total</vt:lpstr>
      <vt:lpstr>territory</vt:lpstr>
      <vt:lpstr>med-rehab</vt:lpstr>
      <vt:lpstr>injury</vt:lpstr>
      <vt:lpstr>occupation</vt:lpstr>
      <vt:lpstr>expense range</vt:lpstr>
      <vt:lpstr>'expense range'!Print_Area</vt:lpstr>
      <vt:lpstr>female!Print_Area</vt:lpstr>
      <vt:lpstr>'gender total'!Print_Area</vt:lpstr>
      <vt:lpstr>injury!Print_Area</vt:lpstr>
      <vt:lpstr>male!Print_Area</vt:lpstr>
      <vt:lpstr>'med-rehab'!Print_Area</vt:lpstr>
      <vt:lpstr>occupation!Print_Area</vt:lpstr>
      <vt:lpstr>territory!Print_Area</vt:lpstr>
      <vt:lpstr>female!Print_Titles</vt:lpstr>
      <vt:lpstr>'gender total'!Print_Titles</vt:lpstr>
      <vt:lpstr>injury!Print_Titles</vt:lpstr>
      <vt:lpstr>male!Print_Titles</vt:lpstr>
      <vt:lpstr>'med-rehab'!Print_Titles</vt:lpstr>
      <vt:lpstr>occupation!Print_Titles</vt:lpstr>
      <vt:lpstr>territory!Print_Titles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2025-09-02T01:24:44Z</dcterms:modified>
</cp:coreProperties>
</file>